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pop2563\"/>
    </mc:Choice>
  </mc:AlternateContent>
  <xr:revisionPtr revIDLastSave="0" documentId="13_ncr:1_{DE40149C-21B7-4139-951B-12011B3E8DA9}" xr6:coauthVersionLast="46" xr6:coauthVersionMax="46" xr10:uidLastSave="{00000000-0000-0000-0000-000000000000}"/>
  <bookViews>
    <workbookView xWindow="-120" yWindow="-120" windowWidth="24240" windowHeight="13140" xr2:uid="{11181037-76DE-4F90-A34C-D7FA88243FD4}"/>
  </bookViews>
  <sheets>
    <sheet name="เรียงตาม-รหัส" sheetId="1" r:id="rId1"/>
    <sheet name="เรียงลำดับจำนวนผู้สูงอายุ" sheetId="3" r:id="rId2"/>
    <sheet name="เรียงลำดับร้อยละผู้สูงอายุ" sheetId="2" r:id="rId3"/>
    <sheet name="3ปี" sheetId="4" r:id="rId4"/>
    <sheet name="2563" sheetId="8" r:id="rId5"/>
    <sheet name="ภาพ" sheetId="6" r:id="rId6"/>
    <sheet name="Sheet1" sheetId="7" r:id="rId7"/>
  </sheets>
  <definedNames>
    <definedName name="_xlnm.Print_Titles" localSheetId="5">ภาพ!$1:$4</definedName>
    <definedName name="_xlnm.Print_Titles" localSheetId="0">'เรียงตาม-รหัส'!$1:$4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2" i="1" l="1"/>
  <c r="Y83" i="1"/>
  <c r="Y84" i="1"/>
  <c r="Y85" i="1"/>
  <c r="Y86" i="1"/>
  <c r="Y87" i="1"/>
  <c r="Y81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66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48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2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7" i="1"/>
  <c r="X82" i="1"/>
  <c r="X83" i="1"/>
  <c r="X84" i="1"/>
  <c r="X85" i="1"/>
  <c r="X86" i="1"/>
  <c r="X87" i="1"/>
  <c r="X81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66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48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2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7" i="1"/>
  <c r="J10" i="6"/>
  <c r="I10" i="6"/>
  <c r="H10" i="6"/>
  <c r="G10" i="6"/>
  <c r="F10" i="6"/>
  <c r="E10" i="6"/>
  <c r="D10" i="6"/>
  <c r="J9" i="6"/>
  <c r="I9" i="6"/>
  <c r="H9" i="6"/>
  <c r="G9" i="6"/>
  <c r="F9" i="6"/>
  <c r="E9" i="6"/>
  <c r="D9" i="6"/>
  <c r="J8" i="6"/>
  <c r="I8" i="6"/>
  <c r="H8" i="6"/>
  <c r="G8" i="6"/>
  <c r="F8" i="6"/>
  <c r="E8" i="6"/>
  <c r="D8" i="6"/>
  <c r="J7" i="6"/>
  <c r="I7" i="6"/>
  <c r="H7" i="6"/>
  <c r="G7" i="6"/>
  <c r="F7" i="6"/>
  <c r="E7" i="6"/>
  <c r="D7" i="6"/>
  <c r="J6" i="6"/>
  <c r="I6" i="6"/>
  <c r="H6" i="6"/>
  <c r="G6" i="6"/>
  <c r="F6" i="6"/>
  <c r="E6" i="6"/>
  <c r="D6" i="6"/>
  <c r="J5" i="6"/>
  <c r="I5" i="6"/>
  <c r="H5" i="6"/>
  <c r="G5" i="6"/>
  <c r="F5" i="6"/>
  <c r="E5" i="6"/>
  <c r="D5" i="6"/>
  <c r="J7" i="4"/>
  <c r="I7" i="4"/>
  <c r="H7" i="4"/>
  <c r="J79" i="8"/>
  <c r="J76" i="8"/>
  <c r="J75" i="8"/>
  <c r="J26" i="8"/>
  <c r="J54" i="8"/>
  <c r="J73" i="8"/>
  <c r="J56" i="8"/>
  <c r="J37" i="8"/>
  <c r="J69" i="8"/>
  <c r="J62" i="8"/>
  <c r="J80" i="8"/>
  <c r="J46" i="8"/>
  <c r="J74" i="8"/>
  <c r="J42" i="8"/>
  <c r="J49" i="8"/>
  <c r="J24" i="8"/>
  <c r="J9" i="8"/>
  <c r="J60" i="8"/>
  <c r="J41" i="8"/>
  <c r="J16" i="8"/>
  <c r="J63" i="8"/>
  <c r="J25" i="8"/>
  <c r="J29" i="8"/>
  <c r="J13" i="8"/>
  <c r="J22" i="8"/>
  <c r="J14" i="8"/>
  <c r="J78" i="8"/>
  <c r="J32" i="8"/>
  <c r="J17" i="8"/>
  <c r="J15" i="8"/>
  <c r="J77" i="8"/>
  <c r="J33" i="8"/>
  <c r="J11" i="8"/>
  <c r="J18" i="8"/>
  <c r="J7" i="8"/>
  <c r="J12" i="8"/>
  <c r="J4" i="8"/>
  <c r="J6" i="8"/>
  <c r="J23" i="8"/>
  <c r="J66" i="8"/>
  <c r="J65" i="8"/>
  <c r="J67" i="8"/>
  <c r="J50" i="8"/>
  <c r="J40" i="8"/>
  <c r="J39" i="8"/>
  <c r="J55" i="8"/>
  <c r="J34" i="8"/>
  <c r="J59" i="8"/>
  <c r="J35" i="8"/>
  <c r="J58" i="8"/>
  <c r="J70" i="8"/>
  <c r="J52" i="8"/>
  <c r="J28" i="8"/>
  <c r="J43" i="8"/>
  <c r="J61" i="8"/>
  <c r="J51" i="8"/>
  <c r="J48" i="8"/>
  <c r="J53" i="8"/>
  <c r="J38" i="8"/>
  <c r="J64" i="8"/>
  <c r="J19" i="8"/>
  <c r="J47" i="8"/>
  <c r="J44" i="8"/>
  <c r="J36" i="8"/>
  <c r="J31" i="8"/>
  <c r="J72" i="8"/>
  <c r="J71" i="8"/>
  <c r="J45" i="8"/>
  <c r="J8" i="8"/>
  <c r="J5" i="8"/>
  <c r="J21" i="8"/>
  <c r="J10" i="8"/>
  <c r="J27" i="8"/>
  <c r="J68" i="8"/>
  <c r="J30" i="8"/>
  <c r="J57" i="8"/>
  <c r="J20" i="8"/>
  <c r="W82" i="1"/>
  <c r="W83" i="1"/>
  <c r="W84" i="1"/>
  <c r="W85" i="1"/>
  <c r="W86" i="1"/>
  <c r="W87" i="1"/>
  <c r="W81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66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48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2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7" i="1"/>
  <c r="B20" i="8"/>
  <c r="A20" i="8"/>
  <c r="B63" i="8"/>
  <c r="A63" i="8"/>
  <c r="B50" i="8"/>
  <c r="A50" i="8"/>
  <c r="B32" i="8"/>
  <c r="A32" i="8"/>
  <c r="B35" i="8"/>
  <c r="A35" i="8"/>
  <c r="B31" i="8"/>
  <c r="A31" i="8"/>
  <c r="B44" i="8"/>
  <c r="A44" i="8"/>
  <c r="B71" i="8"/>
  <c r="A71" i="8"/>
  <c r="B8" i="8"/>
  <c r="A8" i="8"/>
  <c r="B28" i="8"/>
  <c r="A28" i="8"/>
  <c r="B37" i="8"/>
  <c r="A37" i="8"/>
  <c r="B33" i="8"/>
  <c r="A33" i="8"/>
  <c r="B23" i="8"/>
  <c r="A23" i="8"/>
  <c r="B54" i="8"/>
  <c r="A54" i="8"/>
  <c r="B36" i="8"/>
  <c r="A36" i="8"/>
  <c r="B78" i="8"/>
  <c r="A78" i="8"/>
  <c r="B19" i="8"/>
  <c r="A19" i="8"/>
  <c r="B41" i="8"/>
  <c r="A41" i="8"/>
  <c r="B65" i="8"/>
  <c r="A65" i="8"/>
  <c r="B38" i="8"/>
  <c r="A38" i="8"/>
  <c r="B42" i="8"/>
  <c r="A42" i="8"/>
  <c r="B15" i="8"/>
  <c r="A15" i="8"/>
  <c r="B30" i="8"/>
  <c r="A30" i="8"/>
  <c r="B79" i="8"/>
  <c r="A79" i="8"/>
  <c r="B18" i="8"/>
  <c r="A18" i="8"/>
  <c r="B70" i="8"/>
  <c r="A70" i="8"/>
  <c r="B53" i="8"/>
  <c r="A53" i="8"/>
  <c r="B68" i="8"/>
  <c r="A68" i="8"/>
  <c r="B49" i="8"/>
  <c r="A49" i="8"/>
  <c r="B47" i="8"/>
  <c r="A47" i="8"/>
  <c r="B75" i="8"/>
  <c r="A75" i="8"/>
  <c r="B27" i="8"/>
  <c r="A27" i="8"/>
  <c r="B11" i="8"/>
  <c r="A11" i="8"/>
  <c r="B46" i="8"/>
  <c r="A46" i="8"/>
  <c r="B26" i="8"/>
  <c r="A26" i="8"/>
  <c r="B13" i="8"/>
  <c r="A13" i="8"/>
  <c r="B22" i="8"/>
  <c r="A22" i="8"/>
  <c r="B24" i="8"/>
  <c r="A24" i="8"/>
  <c r="B29" i="8"/>
  <c r="A29" i="8"/>
  <c r="B7" i="8"/>
  <c r="A7" i="8"/>
  <c r="B80" i="8"/>
  <c r="A80" i="8"/>
  <c r="B39" i="8"/>
  <c r="A39" i="8"/>
  <c r="B66" i="8"/>
  <c r="A66" i="8"/>
  <c r="B77" i="8"/>
  <c r="A77" i="8"/>
  <c r="B43" i="8"/>
  <c r="A43" i="8"/>
  <c r="B76" i="8"/>
  <c r="A76" i="8"/>
  <c r="B40" i="8"/>
  <c r="A40" i="8"/>
  <c r="B69" i="8"/>
  <c r="A69" i="8"/>
  <c r="B72" i="8"/>
  <c r="A72" i="8"/>
  <c r="B25" i="8"/>
  <c r="A25" i="8"/>
  <c r="B21" i="8"/>
  <c r="A21" i="8"/>
  <c r="B4" i="8"/>
  <c r="A4" i="8"/>
  <c r="B6" i="8"/>
  <c r="A6" i="8"/>
  <c r="B34" i="8"/>
  <c r="A34" i="8"/>
  <c r="B51" i="8"/>
  <c r="A51" i="8"/>
  <c r="B67" i="8"/>
  <c r="A67" i="8"/>
  <c r="B56" i="8"/>
  <c r="A56" i="8"/>
  <c r="B73" i="8"/>
  <c r="A73" i="8"/>
  <c r="B57" i="8"/>
  <c r="A57" i="8"/>
  <c r="B9" i="8"/>
  <c r="A9" i="8"/>
  <c r="B60" i="8"/>
  <c r="A60" i="8"/>
  <c r="B64" i="8"/>
  <c r="A64" i="8"/>
  <c r="B45" i="8"/>
  <c r="A45" i="8"/>
  <c r="B5" i="8"/>
  <c r="A5" i="8"/>
  <c r="B14" i="8"/>
  <c r="A14" i="8"/>
  <c r="B16" i="8"/>
  <c r="A16" i="8"/>
  <c r="B62" i="8"/>
  <c r="A62" i="8"/>
  <c r="B48" i="8"/>
  <c r="A48" i="8"/>
  <c r="B55" i="8"/>
  <c r="A55" i="8"/>
  <c r="B58" i="8"/>
  <c r="A58" i="8"/>
  <c r="B10" i="8"/>
  <c r="A10" i="8"/>
  <c r="B52" i="8"/>
  <c r="A52" i="8"/>
  <c r="B59" i="8"/>
  <c r="A59" i="8"/>
  <c r="B12" i="8"/>
  <c r="A12" i="8"/>
  <c r="B17" i="8"/>
  <c r="A17" i="8"/>
  <c r="B61" i="8"/>
  <c r="A61" i="8"/>
  <c r="B81" i="8"/>
  <c r="A81" i="8"/>
  <c r="B82" i="8"/>
  <c r="A82" i="8"/>
  <c r="A74" i="8"/>
  <c r="B74" i="8"/>
  <c r="V80" i="1" l="1"/>
  <c r="W80" i="1" s="1"/>
  <c r="U80" i="1"/>
  <c r="T80" i="1"/>
  <c r="S80" i="1"/>
  <c r="R80" i="1"/>
  <c r="Q80" i="1"/>
  <c r="V65" i="1"/>
  <c r="U65" i="1"/>
  <c r="T65" i="1"/>
  <c r="S65" i="1"/>
  <c r="R65" i="1"/>
  <c r="Q65" i="1"/>
  <c r="V47" i="1"/>
  <c r="W47" i="1" s="1"/>
  <c r="U47" i="1"/>
  <c r="T47" i="1"/>
  <c r="S47" i="1"/>
  <c r="R47" i="1"/>
  <c r="Q47" i="1"/>
  <c r="V26" i="1"/>
  <c r="U26" i="1"/>
  <c r="T26" i="1"/>
  <c r="S26" i="1"/>
  <c r="W26" i="1" s="1"/>
  <c r="R26" i="1"/>
  <c r="Q26" i="1"/>
  <c r="V6" i="1"/>
  <c r="U6" i="1"/>
  <c r="T6" i="1"/>
  <c r="S6" i="1"/>
  <c r="R6" i="1"/>
  <c r="Q6" i="1"/>
  <c r="J3" i="4"/>
  <c r="I3" i="4"/>
  <c r="H3" i="4"/>
  <c r="I6" i="1"/>
  <c r="I5" i="1" s="1"/>
  <c r="H6" i="1"/>
  <c r="G6" i="1"/>
  <c r="F6" i="1"/>
  <c r="J6" i="1" s="1"/>
  <c r="E6" i="1"/>
  <c r="E5" i="1" s="1"/>
  <c r="D5" i="1"/>
  <c r="I80" i="1"/>
  <c r="H80" i="1"/>
  <c r="G80" i="1"/>
  <c r="F80" i="1"/>
  <c r="E80" i="1"/>
  <c r="D80" i="1"/>
  <c r="I65" i="1"/>
  <c r="H65" i="1"/>
  <c r="G65" i="1"/>
  <c r="F65" i="1"/>
  <c r="E65" i="1"/>
  <c r="D65" i="1"/>
  <c r="I47" i="1"/>
  <c r="J47" i="1" s="1"/>
  <c r="H47" i="1"/>
  <c r="G47" i="1"/>
  <c r="F47" i="1"/>
  <c r="E47" i="1"/>
  <c r="D47" i="1"/>
  <c r="I26" i="1"/>
  <c r="J26" i="1" s="1"/>
  <c r="H26" i="1"/>
  <c r="G26" i="1"/>
  <c r="F26" i="1"/>
  <c r="E26" i="1"/>
  <c r="D26" i="1"/>
  <c r="D6" i="1"/>
  <c r="R5" i="1" l="1"/>
  <c r="W65" i="1"/>
  <c r="U5" i="1"/>
  <c r="Q5" i="1"/>
  <c r="S5" i="1"/>
  <c r="T5" i="1"/>
  <c r="W6" i="1"/>
  <c r="V5" i="1"/>
  <c r="H5" i="1"/>
  <c r="J80" i="1"/>
  <c r="G5" i="1"/>
  <c r="J65" i="1"/>
  <c r="F5" i="1"/>
  <c r="J6" i="4"/>
  <c r="I6" i="4"/>
  <c r="H6" i="4"/>
  <c r="J5" i="4"/>
  <c r="I5" i="4"/>
  <c r="H5" i="4"/>
  <c r="J4" i="4"/>
  <c r="I4" i="4"/>
  <c r="H4" i="4"/>
  <c r="I5" i="3"/>
  <c r="H5" i="3"/>
  <c r="G5" i="3"/>
  <c r="F5" i="3"/>
  <c r="E5" i="3"/>
  <c r="D5" i="3"/>
  <c r="I5" i="2"/>
  <c r="J5" i="2" s="1"/>
  <c r="H5" i="2"/>
  <c r="G5" i="2"/>
  <c r="F5" i="2"/>
  <c r="E5" i="2"/>
  <c r="D5" i="2"/>
  <c r="W5" i="1" l="1"/>
  <c r="J5" i="3"/>
  <c r="J5" i="1"/>
</calcChain>
</file>

<file path=xl/sharedStrings.xml><?xml version="1.0" encoding="utf-8"?>
<sst xmlns="http://schemas.openxmlformats.org/spreadsheetml/2006/main" count="864" uniqueCount="133">
  <si>
    <t xml:space="preserve">จัดทำโดย..กรมกิจการผู้สูงอายุ </t>
  </si>
  <si>
    <t>ข้อมูล..จากกรมการปกครอง กระทรวงมหาดไทย</t>
  </si>
  <si>
    <t>สมุทรสงคราม</t>
  </si>
  <si>
    <t>แพร่</t>
  </si>
  <si>
    <t>ลำพูน</t>
  </si>
  <si>
    <t>ลำปาง</t>
  </si>
  <si>
    <t>สิงห์บุรี</t>
  </si>
  <si>
    <t>เรียงลำดับที่มีร้อยละผู้สูงอายุมากที่สุด 5 จังหวัด</t>
  </si>
  <si>
    <t>อุบลราชธานี</t>
  </si>
  <si>
    <t>ขอนแก่น</t>
  </si>
  <si>
    <t>เชียงใหม่</t>
  </si>
  <si>
    <t>นครราชสีมา</t>
  </si>
  <si>
    <t>กรุงเทพมหานคร</t>
  </si>
  <si>
    <t>เรียงลำดับที่มีจำนวนผู้สูงอายุมากที่สุด 5 จังหวัด</t>
  </si>
  <si>
    <t>นราธิวาส</t>
  </si>
  <si>
    <t>ยะลา</t>
  </si>
  <si>
    <t>ปัตตานี</t>
  </si>
  <si>
    <t>พัทลุง</t>
  </si>
  <si>
    <t>ตรัง</t>
  </si>
  <si>
    <t>สตูล</t>
  </si>
  <si>
    <t>สงขลา</t>
  </si>
  <si>
    <t>ชุมพร</t>
  </si>
  <si>
    <t>ระนอง</t>
  </si>
  <si>
    <t>สุราษฎร์ธานี</t>
  </si>
  <si>
    <t>ภูเก็ต</t>
  </si>
  <si>
    <t>พังงา</t>
  </si>
  <si>
    <t>กระบี่</t>
  </si>
  <si>
    <t>นครศรีธรรมราช</t>
  </si>
  <si>
    <t>ภาคใต้</t>
  </si>
  <si>
    <t>เพชรบูรณ์</t>
  </si>
  <si>
    <t>พิจิตร</t>
  </si>
  <si>
    <t>พิษณุโลก</t>
  </si>
  <si>
    <t>สุโขทัย</t>
  </si>
  <si>
    <t>ตาก</t>
  </si>
  <si>
    <t>กำแพงเพชร</t>
  </si>
  <si>
    <t>อุทัยธานี</t>
  </si>
  <si>
    <t>นครสวรรค์</t>
  </si>
  <si>
    <t>แม่ฮ่องสอน</t>
  </si>
  <si>
    <t>เชียงราย</t>
  </si>
  <si>
    <t>พะเยา</t>
  </si>
  <si>
    <t>น่าน</t>
  </si>
  <si>
    <t>อุตรดิตถ์</t>
  </si>
  <si>
    <t>ภาคเหนือ</t>
  </si>
  <si>
    <t>มุกดาหาร</t>
  </si>
  <si>
    <t>นครพนม</t>
  </si>
  <si>
    <t>สกลนคร</t>
  </si>
  <si>
    <t>กาฬสินธุ์</t>
  </si>
  <si>
    <t>ร้อยเอ็ด</t>
  </si>
  <si>
    <t>มหาสารคาม</t>
  </si>
  <si>
    <t>หนองคาย</t>
  </si>
  <si>
    <t>เลย</t>
  </si>
  <si>
    <t>อุดรธานี</t>
  </si>
  <si>
    <t>หนองบัวลำภู</t>
  </si>
  <si>
    <t>บึงกาฬ</t>
  </si>
  <si>
    <t>อำนาจเจริญ</t>
  </si>
  <si>
    <t>ชัยภูมิ</t>
  </si>
  <si>
    <t>ยโสธร</t>
  </si>
  <si>
    <t>ศรีสะเกษ</t>
  </si>
  <si>
    <t>สุรินทร์</t>
  </si>
  <si>
    <t>บุรีรัมย์</t>
  </si>
  <si>
    <t>ภาคตะวันออกเฉียงเหนือ</t>
  </si>
  <si>
    <t>ประจวบคีรีขันธ์</t>
  </si>
  <si>
    <t>เพชรบุรี</t>
  </si>
  <si>
    <t>สมุทรสาคร</t>
  </si>
  <si>
    <t>นครปฐม</t>
  </si>
  <si>
    <t>สุพรรณบุรี</t>
  </si>
  <si>
    <t>กาญจนบุรี</t>
  </si>
  <si>
    <t>ราชบุรี</t>
  </si>
  <si>
    <t>สระแก้ว</t>
  </si>
  <si>
    <t>นครนายก</t>
  </si>
  <si>
    <t>ปราจีนบุรี</t>
  </si>
  <si>
    <t>ฉะเชิงเทรา</t>
  </si>
  <si>
    <t>ตราด</t>
  </si>
  <si>
    <t>จันทบุรี</t>
  </si>
  <si>
    <t>ระยอง</t>
  </si>
  <si>
    <t>ชลบุรี</t>
  </si>
  <si>
    <t>สระบุรี</t>
  </si>
  <si>
    <t>ชัยนาท</t>
  </si>
  <si>
    <t>ลพบุรี</t>
  </si>
  <si>
    <t>อ่างทอง</t>
  </si>
  <si>
    <t>พระนครศรีอยุธยา</t>
  </si>
  <si>
    <t>ปทุมธานี</t>
  </si>
  <si>
    <t>นนทบุรี</t>
  </si>
  <si>
    <t>สมุทรปราการ</t>
  </si>
  <si>
    <t>ภาคกลาง</t>
  </si>
  <si>
    <t>รวมทั้งสิ้น</t>
  </si>
  <si>
    <t>รวม</t>
  </si>
  <si>
    <t>หญิง</t>
  </si>
  <si>
    <t>ชาย</t>
  </si>
  <si>
    <t xml:space="preserve">      เพศ</t>
  </si>
  <si>
    <t>ลำดับที่ร้อยละ ผส.</t>
  </si>
  <si>
    <t>ลำดับที่จำ
นวน ผส.</t>
  </si>
  <si>
    <t>ร้อยละ (%)</t>
  </si>
  <si>
    <t>จำนวนประชากรผู้สูงอายุ 60 ปีขึ้นไป</t>
  </si>
  <si>
    <t>จำนวนประชากรทั้งหมด</t>
  </si>
  <si>
    <t xml:space="preserve">    </t>
  </si>
  <si>
    <t>รหัสจัง
หวัด</t>
  </si>
  <si>
    <t>สถิติผู้สูงอายุของประเทศไทย 77 จังหวัด ณ.วันที่ 31 ธันวาคม 2562 เรียงตามจำนวนผู้สูงอายุ</t>
  </si>
  <si>
    <t>หน่วย : คน</t>
  </si>
  <si>
    <t>รหัสจังหวัด</t>
  </si>
  <si>
    <t xml:space="preserve">    จังหวัด</t>
  </si>
  <si>
    <t>เรียงลำดับตามร้อยละผู้สูงอายุ</t>
  </si>
  <si>
    <t>เรียงลำดับตามจำนวนผู้สูงอายุ</t>
  </si>
  <si>
    <t xml:space="preserve">ข้อมูลประชากรประเทศไทย
</t>
  </si>
  <si>
    <t>จำนวนผู้สูงอายุ</t>
  </si>
  <si>
    <t>คิดเป็นร้อยละ</t>
  </si>
  <si>
    <t>ปี2560</t>
  </si>
  <si>
    <t>ปี2561</t>
  </si>
  <si>
    <t>ปี2562</t>
  </si>
  <si>
    <t>ภาคตะวันออก</t>
  </si>
  <si>
    <t>ปี2559</t>
  </si>
  <si>
    <t>จำนวนประชากร
ผู้สูงอายุ 60 ปีขึ้นไป</t>
  </si>
  <si>
    <t>รหัส</t>
  </si>
  <si>
    <t>จังหวัด</t>
  </si>
  <si>
    <t>ภาค</t>
  </si>
  <si>
    <t>ป้ายชื่อแถว</t>
  </si>
  <si>
    <t>ผลรวม ของ จำนวนประชากรชายทั้งหมด</t>
  </si>
  <si>
    <t>ผลรวม ของ จำนวนประชากรหญิงทั้งหมด</t>
  </si>
  <si>
    <t>ผลรวม ของ ผลรวมประชากรทั้งหมด</t>
  </si>
  <si>
    <t>ผลรวม ของ รวมผส_ช</t>
  </si>
  <si>
    <t>ผลรวม ของ รวมผส_ญ</t>
  </si>
  <si>
    <t>ผลรวม ของ รวมผส</t>
  </si>
  <si>
    <t>ผลรวม ของ ร60-69</t>
  </si>
  <si>
    <t>ผลรวม ของ ร70-79</t>
  </si>
  <si>
    <t>ผลรวม ของ ร80-89</t>
  </si>
  <si>
    <t>ผลรวม ของ ร90-99</t>
  </si>
  <si>
    <t>ผลรวม ของ ร100_UP</t>
  </si>
  <si>
    <t>ผลรวมทั้งหมด</t>
  </si>
  <si>
    <t>สถิติผู้สูงอายุของประเทศไทย 77 จังหวัด ณ.วันที่ 31 ธันวาคม 2562</t>
  </si>
  <si>
    <t>สถิติผู้สูงอายุของประเทศไทย 77 จังหวัด ณ.วันที่ 31 ธันวาคม 2563</t>
  </si>
  <si>
    <t>สถิติผู้สูงอายุของประเทศไทย 77 จังหวัด ณ.วันที่ 31 ธันวาคม 2563 เรียงตามจำนวนผู้สูงอายุ</t>
  </si>
  <si>
    <t>ปี2563</t>
  </si>
  <si>
    <t>สถิติผู้สูงอายุของประเทศไทย 77 จั  ณ.วันที่ 31 ธันวาคม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</si>
</sst>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2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164" fontId="0" fillId="0" borderId="0" xfId="1" applyNumberFormat="1" applyFont="1"/>
    <xf numFmtId="0" fontId="0" fillId="0" borderId="0" xfId="0" applyAlignment="1">
      <alignment horizontal="left" vertical="center"/>
    </xf>
    <xf numFmtId="164" fontId="0" fillId="2" borderId="1" xfId="1" applyNumberFormat="1" applyFont="1" applyFill="1" applyBorder="1" applyAlignment="1">
      <alignment horizontal="center" vertical="center"/>
    </xf>
    <xf numFmtId="10" fontId="3" fillId="2" borderId="1" xfId="2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64" fontId="0" fillId="3" borderId="1" xfId="1" applyNumberFormat="1" applyFont="1" applyFill="1" applyBorder="1" applyAlignment="1">
      <alignment horizontal="center" vertical="center"/>
    </xf>
    <xf numFmtId="10" fontId="0" fillId="3" borderId="1" xfId="2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shrinkToFit="1"/>
    </xf>
    <xf numFmtId="0" fontId="0" fillId="3" borderId="1" xfId="0" applyFill="1" applyBorder="1" applyAlignment="1">
      <alignment horizontal="center" vertical="center" shrinkToFit="1"/>
    </xf>
    <xf numFmtId="10" fontId="2" fillId="3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10" fontId="3" fillId="5" borderId="1" xfId="2" applyNumberFormat="1" applyFont="1" applyFill="1" applyBorder="1" applyAlignment="1">
      <alignment horizontal="center" vertical="center" shrinkToFit="1"/>
    </xf>
    <xf numFmtId="10" fontId="2" fillId="5" borderId="1" xfId="2" applyNumberFormat="1" applyFont="1" applyFill="1" applyBorder="1" applyAlignment="1">
      <alignment horizontal="center" vertical="center" shrinkToFit="1"/>
    </xf>
    <xf numFmtId="164" fontId="3" fillId="5" borderId="1" xfId="1" applyNumberFormat="1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left" vertical="center" shrinkToFit="1"/>
    </xf>
    <xf numFmtId="10" fontId="3" fillId="6" borderId="1" xfId="2" applyNumberFormat="1" applyFont="1" applyFill="1" applyBorder="1" applyAlignment="1">
      <alignment horizontal="center" vertical="center" shrinkToFit="1"/>
    </xf>
    <xf numFmtId="10" fontId="2" fillId="6" borderId="1" xfId="2" applyNumberFormat="1" applyFont="1" applyFill="1" applyBorder="1" applyAlignment="1">
      <alignment horizontal="center" vertical="center" shrinkToFit="1"/>
    </xf>
    <xf numFmtId="164" fontId="3" fillId="6" borderId="1" xfId="1" applyNumberFormat="1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left" vertical="center" shrinkToFit="1"/>
    </xf>
    <xf numFmtId="10" fontId="3" fillId="7" borderId="1" xfId="2" applyNumberFormat="1" applyFont="1" applyFill="1" applyBorder="1" applyAlignment="1">
      <alignment horizontal="center" vertical="center" shrinkToFit="1"/>
    </xf>
    <xf numFmtId="10" fontId="2" fillId="7" borderId="1" xfId="2" applyNumberFormat="1" applyFont="1" applyFill="1" applyBorder="1" applyAlignment="1">
      <alignment horizontal="center" vertical="center" shrinkToFit="1"/>
    </xf>
    <xf numFmtId="164" fontId="3" fillId="7" borderId="1" xfId="1" applyNumberFormat="1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left" vertical="center" shrinkToFit="1"/>
    </xf>
    <xf numFmtId="10" fontId="2" fillId="4" borderId="1" xfId="2" applyNumberFormat="1" applyFont="1" applyFill="1" applyBorder="1" applyAlignment="1">
      <alignment horizontal="center" vertical="center"/>
    </xf>
    <xf numFmtId="10" fontId="3" fillId="8" borderId="1" xfId="2" applyNumberFormat="1" applyFont="1" applyFill="1" applyBorder="1" applyAlignment="1">
      <alignment horizontal="center" vertical="center" shrinkToFit="1"/>
    </xf>
    <xf numFmtId="10" fontId="2" fillId="8" borderId="1" xfId="2" applyNumberFormat="1" applyFont="1" applyFill="1" applyBorder="1" applyAlignment="1">
      <alignment horizontal="center" vertical="center" shrinkToFit="1"/>
    </xf>
    <xf numFmtId="164" fontId="3" fillId="8" borderId="1" xfId="1" applyNumberFormat="1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horizontal="left" vertical="center"/>
    </xf>
    <xf numFmtId="164" fontId="4" fillId="0" borderId="1" xfId="1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4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3" fillId="0" borderId="1" xfId="1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0" fontId="3" fillId="4" borderId="1" xfId="2" applyNumberFormat="1" applyFont="1" applyFill="1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 wrapText="1"/>
    </xf>
    <xf numFmtId="0" fontId="7" fillId="10" borderId="9" xfId="0" applyFont="1" applyFill="1" applyBorder="1" applyAlignment="1">
      <alignment horizontal="center" vertical="center" wrapText="1"/>
    </xf>
    <xf numFmtId="0" fontId="7" fillId="10" borderId="10" xfId="0" applyFont="1" applyFill="1" applyBorder="1" applyAlignment="1">
      <alignment horizontal="center" vertical="center" wrapText="1"/>
    </xf>
    <xf numFmtId="0" fontId="7" fillId="11" borderId="8" xfId="0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7" fillId="11" borderId="10" xfId="0" applyFont="1" applyFill="1" applyBorder="1" applyAlignment="1">
      <alignment horizontal="center" vertical="center" wrapText="1"/>
    </xf>
    <xf numFmtId="0" fontId="7" fillId="12" borderId="8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164" fontId="9" fillId="10" borderId="11" xfId="1" applyNumberFormat="1" applyFont="1" applyFill="1" applyBorder="1" applyAlignment="1">
      <alignment horizontal="center" vertical="center" wrapText="1"/>
    </xf>
    <xf numFmtId="164" fontId="9" fillId="10" borderId="1" xfId="1" applyNumberFormat="1" applyFont="1" applyFill="1" applyBorder="1" applyAlignment="1">
      <alignment horizontal="center" vertical="center" wrapText="1"/>
    </xf>
    <xf numFmtId="164" fontId="9" fillId="10" borderId="12" xfId="1" applyNumberFormat="1" applyFont="1" applyFill="1" applyBorder="1" applyAlignment="1">
      <alignment horizontal="center" vertical="center" wrapText="1"/>
    </xf>
    <xf numFmtId="164" fontId="9" fillId="11" borderId="11" xfId="1" applyNumberFormat="1" applyFont="1" applyFill="1" applyBorder="1" applyAlignment="1">
      <alignment horizontal="center" vertical="center" wrapText="1"/>
    </xf>
    <xf numFmtId="164" fontId="9" fillId="11" borderId="1" xfId="1" applyNumberFormat="1" applyFont="1" applyFill="1" applyBorder="1" applyAlignment="1">
      <alignment horizontal="center" vertical="center" wrapText="1"/>
    </xf>
    <xf numFmtId="164" fontId="9" fillId="11" borderId="12" xfId="1" applyNumberFormat="1" applyFont="1" applyFill="1" applyBorder="1" applyAlignment="1">
      <alignment horizontal="center" vertical="center" wrapText="1"/>
    </xf>
    <xf numFmtId="10" fontId="9" fillId="12" borderId="11" xfId="2" applyNumberFormat="1" applyFont="1" applyFill="1" applyBorder="1" applyAlignment="1">
      <alignment horizontal="center" vertical="center" wrapText="1"/>
    </xf>
    <xf numFmtId="10" fontId="9" fillId="12" borderId="1" xfId="2" applyNumberFormat="1" applyFont="1" applyFill="1" applyBorder="1" applyAlignment="1">
      <alignment horizontal="center" vertical="center" wrapText="1"/>
    </xf>
    <xf numFmtId="10" fontId="9" fillId="12" borderId="12" xfId="2" applyNumberFormat="1" applyFont="1" applyFill="1" applyBorder="1" applyAlignment="1">
      <alignment horizontal="center" vertical="center" wrapText="1"/>
    </xf>
    <xf numFmtId="10" fontId="10" fillId="12" borderId="11" xfId="2" applyNumberFormat="1" applyFont="1" applyFill="1" applyBorder="1" applyAlignment="1">
      <alignment horizontal="center" vertical="center" wrapText="1"/>
    </xf>
    <xf numFmtId="10" fontId="10" fillId="12" borderId="1" xfId="2" applyNumberFormat="1" applyFont="1" applyFill="1" applyBorder="1" applyAlignment="1">
      <alignment horizontal="center" vertical="center" wrapText="1"/>
    </xf>
    <xf numFmtId="10" fontId="10" fillId="12" borderId="12" xfId="2" applyNumberFormat="1" applyFont="1" applyFill="1" applyBorder="1" applyAlignment="1">
      <alignment horizontal="center" vertical="center" wrapText="1"/>
    </xf>
    <xf numFmtId="164" fontId="9" fillId="10" borderId="14" xfId="1" applyNumberFormat="1" applyFont="1" applyFill="1" applyBorder="1" applyAlignment="1">
      <alignment horizontal="center" vertical="center"/>
    </xf>
    <xf numFmtId="164" fontId="9" fillId="11" borderId="14" xfId="1" applyNumberFormat="1" applyFont="1" applyFill="1" applyBorder="1" applyAlignment="1">
      <alignment horizontal="center" vertical="center"/>
    </xf>
    <xf numFmtId="10" fontId="9" fillId="12" borderId="13" xfId="2" applyNumberFormat="1" applyFont="1" applyFill="1" applyBorder="1" applyAlignment="1">
      <alignment horizontal="center" vertical="center"/>
    </xf>
    <xf numFmtId="10" fontId="9" fillId="12" borderId="14" xfId="2" applyNumberFormat="1" applyFont="1" applyFill="1" applyBorder="1" applyAlignment="1">
      <alignment horizontal="center" vertical="center"/>
    </xf>
    <xf numFmtId="10" fontId="9" fillId="12" borderId="15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0" fontId="2" fillId="4" borderId="0" xfId="2" applyNumberFormat="1" applyFont="1" applyFill="1" applyBorder="1" applyAlignment="1">
      <alignment horizontal="center" vertical="center" shrinkToFit="1"/>
    </xf>
    <xf numFmtId="10" fontId="3" fillId="4" borderId="0" xfId="2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14" borderId="1" xfId="0" applyFont="1" applyFill="1" applyBorder="1" applyAlignment="1">
      <alignment horizontal="left" vertical="center" shrinkToFit="1"/>
    </xf>
    <xf numFmtId="164" fontId="3" fillId="14" borderId="1" xfId="1" applyNumberFormat="1" applyFont="1" applyFill="1" applyBorder="1" applyAlignment="1">
      <alignment horizontal="center" vertical="center" shrinkToFit="1"/>
    </xf>
    <xf numFmtId="10" fontId="2" fillId="14" borderId="1" xfId="2" applyNumberFormat="1" applyFont="1" applyFill="1" applyBorder="1" applyAlignment="1">
      <alignment horizontal="center" vertical="center" shrinkToFit="1"/>
    </xf>
    <xf numFmtId="10" fontId="3" fillId="14" borderId="1" xfId="2" applyNumberFormat="1" applyFont="1" applyFill="1" applyBorder="1" applyAlignment="1">
      <alignment horizontal="center" vertical="center" shrinkToFit="1"/>
    </xf>
    <xf numFmtId="164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7" fillId="10" borderId="5" xfId="0" applyFont="1" applyFill="1" applyBorder="1" applyAlignment="1">
      <alignment horizontal="center" wrapText="1"/>
    </xf>
    <xf numFmtId="0" fontId="7" fillId="10" borderId="6" xfId="0" applyFont="1" applyFill="1" applyBorder="1" applyAlignment="1">
      <alignment horizontal="center" wrapText="1"/>
    </xf>
    <xf numFmtId="0" fontId="7" fillId="10" borderId="7" xfId="0" applyFont="1" applyFill="1" applyBorder="1" applyAlignment="1">
      <alignment horizontal="center" wrapText="1"/>
    </xf>
    <xf numFmtId="164" fontId="8" fillId="11" borderId="5" xfId="0" applyNumberFormat="1" applyFont="1" applyFill="1" applyBorder="1" applyAlignment="1">
      <alignment horizontal="center" vertical="center" wrapText="1"/>
    </xf>
    <xf numFmtId="164" fontId="8" fillId="11" borderId="6" xfId="0" applyNumberFormat="1" applyFont="1" applyFill="1" applyBorder="1" applyAlignment="1">
      <alignment horizontal="center" vertical="center" wrapText="1"/>
    </xf>
    <xf numFmtId="164" fontId="8" fillId="11" borderId="7" xfId="0" applyNumberFormat="1" applyFont="1" applyFill="1" applyBorder="1" applyAlignment="1">
      <alignment horizontal="center" vertical="center" wrapText="1"/>
    </xf>
    <xf numFmtId="164" fontId="8" fillId="12" borderId="5" xfId="0" applyNumberFormat="1" applyFont="1" applyFill="1" applyBorder="1" applyAlignment="1">
      <alignment horizontal="center" vertical="center" wrapText="1"/>
    </xf>
    <xf numFmtId="164" fontId="8" fillId="12" borderId="6" xfId="0" applyNumberFormat="1" applyFont="1" applyFill="1" applyBorder="1" applyAlignment="1">
      <alignment horizontal="center" vertical="center" wrapText="1"/>
    </xf>
    <xf numFmtId="164" fontId="8" fillId="12" borderId="7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0" fontId="3" fillId="5" borderId="0" xfId="0" applyFont="1" applyFill="1" applyBorder="1" applyAlignment="1">
      <alignment horizontal="left" vertical="center" shrinkToFit="1"/>
    </xf>
    <xf numFmtId="0" fontId="3" fillId="14" borderId="0" xfId="0" applyFont="1" applyFill="1" applyBorder="1" applyAlignment="1">
      <alignment horizontal="left" vertical="center" shrinkToFit="1"/>
    </xf>
    <xf numFmtId="0" fontId="3" fillId="7" borderId="0" xfId="0" applyFont="1" applyFill="1" applyBorder="1" applyAlignment="1">
      <alignment horizontal="left" vertical="center" shrinkToFit="1"/>
    </xf>
    <xf numFmtId="0" fontId="3" fillId="6" borderId="0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 wrapText="1"/>
    </xf>
    <xf numFmtId="10" fontId="0" fillId="0" borderId="0" xfId="2" applyNumberFormat="1" applyFont="1"/>
    <xf numFmtId="10" fontId="2" fillId="0" borderId="0" xfId="2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164" fontId="2" fillId="9" borderId="1" xfId="1" applyNumberFormat="1" applyFont="1" applyFill="1" applyBorder="1" applyAlignment="1">
      <alignment horizontal="center" vertical="center"/>
    </xf>
    <xf numFmtId="10" fontId="2" fillId="9" borderId="1" xfId="2" applyNumberFormat="1" applyFont="1" applyFill="1" applyBorder="1" applyAlignment="1">
      <alignment horizontal="center" vertical="center"/>
    </xf>
    <xf numFmtId="0" fontId="2" fillId="9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9" fillId="10" borderId="16" xfId="1" applyNumberFormat="1" applyFont="1" applyFill="1" applyBorder="1" applyAlignment="1">
      <alignment horizontal="center" vertical="center"/>
    </xf>
    <xf numFmtId="164" fontId="9" fillId="10" borderId="4" xfId="1" applyNumberFormat="1" applyFont="1" applyFill="1" applyBorder="1" applyAlignment="1">
      <alignment horizontal="center" vertical="center"/>
    </xf>
    <xf numFmtId="164" fontId="9" fillId="10" borderId="17" xfId="1" applyNumberFormat="1" applyFont="1" applyFill="1" applyBorder="1" applyAlignment="1">
      <alignment horizontal="center" vertical="center"/>
    </xf>
    <xf numFmtId="164" fontId="9" fillId="11" borderId="16" xfId="1" applyNumberFormat="1" applyFont="1" applyFill="1" applyBorder="1" applyAlignment="1">
      <alignment horizontal="center" vertical="center"/>
    </xf>
    <xf numFmtId="164" fontId="9" fillId="11" borderId="4" xfId="1" applyNumberFormat="1" applyFont="1" applyFill="1" applyBorder="1" applyAlignment="1">
      <alignment horizontal="center" vertical="center"/>
    </xf>
    <xf numFmtId="164" fontId="9" fillId="11" borderId="17" xfId="1" applyNumberFormat="1" applyFont="1" applyFill="1" applyBorder="1" applyAlignment="1">
      <alignment horizontal="center" vertical="center"/>
    </xf>
    <xf numFmtId="10" fontId="9" fillId="12" borderId="16" xfId="2" applyNumberFormat="1" applyFont="1" applyFill="1" applyBorder="1" applyAlignment="1">
      <alignment horizontal="center" vertical="center"/>
    </xf>
    <xf numFmtId="10" fontId="9" fillId="12" borderId="4" xfId="2" applyNumberFormat="1" applyFont="1" applyFill="1" applyBorder="1" applyAlignment="1">
      <alignment horizontal="center" vertical="center"/>
    </xf>
    <xf numFmtId="10" fontId="9" fillId="12" borderId="17" xfId="2" applyNumberFormat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9" fillId="13" borderId="20" xfId="0" applyFont="1" applyFill="1" applyBorder="1" applyAlignment="1">
      <alignment vertical="center" wrapText="1"/>
    </xf>
    <xf numFmtId="0" fontId="9" fillId="13" borderId="21" xfId="0" applyFont="1" applyFill="1" applyBorder="1" applyAlignment="1">
      <alignment vertical="center" wrapText="1"/>
    </xf>
    <xf numFmtId="0" fontId="9" fillId="13" borderId="13" xfId="0" applyFont="1" applyFill="1" applyBorder="1" applyAlignment="1">
      <alignment vertical="center" wrapText="1"/>
    </xf>
    <xf numFmtId="10" fontId="4" fillId="0" borderId="1" xfId="2" applyNumberFormat="1" applyFont="1" applyBorder="1" applyAlignment="1">
      <alignment horizontal="center" vertical="center" shrinkToFit="1"/>
    </xf>
  </cellXfs>
  <cellStyles count="3">
    <cellStyle name="จุลภาค" xfId="1" builtinId="3"/>
    <cellStyle name="ปกติ" xfId="0" builtinId="0"/>
    <cellStyle name="เปอร์เซ็นต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/>
              <a:t>สัดส่วนผู้สูงอายุปี</a:t>
            </a:r>
            <a:r>
              <a:rPr lang="th-TH" baseline="0"/>
              <a:t> 2559-2562</a:t>
            </a:r>
            <a:endParaRPr lang="th-TH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'3ปี'!$B$2</c:f>
              <c:strCache>
                <c:ptCount val="1"/>
                <c:pt idx="0">
                  <c:v>ชาย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'3ปี'!$A$3:$A$7</c:f>
              <c:strCache>
                <c:ptCount val="5"/>
                <c:pt idx="0">
                  <c:v>ปี2559</c:v>
                </c:pt>
                <c:pt idx="1">
                  <c:v>ปี2560</c:v>
                </c:pt>
                <c:pt idx="2">
                  <c:v>ปี2561</c:v>
                </c:pt>
                <c:pt idx="3">
                  <c:v>ปี2562</c:v>
                </c:pt>
                <c:pt idx="4">
                  <c:v>ปี2563</c:v>
                </c:pt>
              </c:strCache>
            </c:strRef>
          </c:cat>
          <c:val>
            <c:numRef>
              <c:f>'3ปี'!$B$3:$B$7</c:f>
            </c:numRef>
          </c:val>
          <c:extLst>
            <c:ext xmlns:c16="http://schemas.microsoft.com/office/drawing/2014/chart" uri="{C3380CC4-5D6E-409C-BE32-E72D297353CC}">
              <c16:uniqueId val="{00000000-6381-43E7-AC54-E8D889C2DB7A}"/>
            </c:ext>
          </c:extLst>
        </c:ser>
        <c:ser>
          <c:idx val="1"/>
          <c:order val="1"/>
          <c:tx>
            <c:strRef>
              <c:f>'3ปี'!$C$2</c:f>
              <c:strCache>
                <c:ptCount val="1"/>
                <c:pt idx="0">
                  <c:v>หญิง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'3ปี'!$A$3:$A$7</c:f>
              <c:strCache>
                <c:ptCount val="5"/>
                <c:pt idx="0">
                  <c:v>ปี2559</c:v>
                </c:pt>
                <c:pt idx="1">
                  <c:v>ปี2560</c:v>
                </c:pt>
                <c:pt idx="2">
                  <c:v>ปี2561</c:v>
                </c:pt>
                <c:pt idx="3">
                  <c:v>ปี2562</c:v>
                </c:pt>
                <c:pt idx="4">
                  <c:v>ปี2563</c:v>
                </c:pt>
              </c:strCache>
            </c:strRef>
          </c:cat>
          <c:val>
            <c:numRef>
              <c:f>'3ปี'!$C$3:$C$7</c:f>
            </c:numRef>
          </c:val>
          <c:extLst>
            <c:ext xmlns:c16="http://schemas.microsoft.com/office/drawing/2014/chart" uri="{C3380CC4-5D6E-409C-BE32-E72D297353CC}">
              <c16:uniqueId val="{00000001-6381-43E7-AC54-E8D889C2DB7A}"/>
            </c:ext>
          </c:extLst>
        </c:ser>
        <c:ser>
          <c:idx val="2"/>
          <c:order val="2"/>
          <c:tx>
            <c:strRef>
              <c:f>'3ปี'!$D$2</c:f>
              <c:strCache>
                <c:ptCount val="1"/>
                <c:pt idx="0">
                  <c:v>รวม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'3ปี'!$A$3:$A$7</c:f>
              <c:strCache>
                <c:ptCount val="5"/>
                <c:pt idx="0">
                  <c:v>ปี2559</c:v>
                </c:pt>
                <c:pt idx="1">
                  <c:v>ปี2560</c:v>
                </c:pt>
                <c:pt idx="2">
                  <c:v>ปี2561</c:v>
                </c:pt>
                <c:pt idx="3">
                  <c:v>ปี2562</c:v>
                </c:pt>
                <c:pt idx="4">
                  <c:v>ปี2563</c:v>
                </c:pt>
              </c:strCache>
            </c:strRef>
          </c:cat>
          <c:val>
            <c:numRef>
              <c:f>'3ปี'!$D$3:$D$7</c:f>
            </c:numRef>
          </c:val>
          <c:extLst>
            <c:ext xmlns:c16="http://schemas.microsoft.com/office/drawing/2014/chart" uri="{C3380CC4-5D6E-409C-BE32-E72D297353CC}">
              <c16:uniqueId val="{00000002-6381-43E7-AC54-E8D889C2DB7A}"/>
            </c:ext>
          </c:extLst>
        </c:ser>
        <c:ser>
          <c:idx val="3"/>
          <c:order val="3"/>
          <c:tx>
            <c:strRef>
              <c:f>'3ปี'!$E$2</c:f>
              <c:strCache>
                <c:ptCount val="1"/>
                <c:pt idx="0">
                  <c:v>ชาย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'3ปี'!$A$3:$A$7</c:f>
              <c:strCache>
                <c:ptCount val="5"/>
                <c:pt idx="0">
                  <c:v>ปี2559</c:v>
                </c:pt>
                <c:pt idx="1">
                  <c:v>ปี2560</c:v>
                </c:pt>
                <c:pt idx="2">
                  <c:v>ปี2561</c:v>
                </c:pt>
                <c:pt idx="3">
                  <c:v>ปี2562</c:v>
                </c:pt>
                <c:pt idx="4">
                  <c:v>ปี2563</c:v>
                </c:pt>
              </c:strCache>
            </c:strRef>
          </c:cat>
          <c:val>
            <c:numRef>
              <c:f>'3ปี'!$E$3:$E$7</c:f>
            </c:numRef>
          </c:val>
          <c:extLst>
            <c:ext xmlns:c16="http://schemas.microsoft.com/office/drawing/2014/chart" uri="{C3380CC4-5D6E-409C-BE32-E72D297353CC}">
              <c16:uniqueId val="{00000003-6381-43E7-AC54-E8D889C2DB7A}"/>
            </c:ext>
          </c:extLst>
        </c:ser>
        <c:ser>
          <c:idx val="4"/>
          <c:order val="4"/>
          <c:tx>
            <c:strRef>
              <c:f>'3ปี'!$F$2</c:f>
              <c:strCache>
                <c:ptCount val="1"/>
                <c:pt idx="0">
                  <c:v>หญิง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'3ปี'!$A$3:$A$7</c:f>
              <c:strCache>
                <c:ptCount val="5"/>
                <c:pt idx="0">
                  <c:v>ปี2559</c:v>
                </c:pt>
                <c:pt idx="1">
                  <c:v>ปี2560</c:v>
                </c:pt>
                <c:pt idx="2">
                  <c:v>ปี2561</c:v>
                </c:pt>
                <c:pt idx="3">
                  <c:v>ปี2562</c:v>
                </c:pt>
                <c:pt idx="4">
                  <c:v>ปี2563</c:v>
                </c:pt>
              </c:strCache>
            </c:strRef>
          </c:cat>
          <c:val>
            <c:numRef>
              <c:f>'3ปี'!$F$3:$F$7</c:f>
            </c:numRef>
          </c:val>
          <c:extLst>
            <c:ext xmlns:c16="http://schemas.microsoft.com/office/drawing/2014/chart" uri="{C3380CC4-5D6E-409C-BE32-E72D297353CC}">
              <c16:uniqueId val="{00000004-6381-43E7-AC54-E8D889C2DB7A}"/>
            </c:ext>
          </c:extLst>
        </c:ser>
        <c:ser>
          <c:idx val="5"/>
          <c:order val="5"/>
          <c:tx>
            <c:strRef>
              <c:f>'3ปี'!$G$2</c:f>
              <c:strCache>
                <c:ptCount val="1"/>
                <c:pt idx="0">
                  <c:v>รวม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'3ปี'!$A$3:$A$7</c:f>
              <c:strCache>
                <c:ptCount val="5"/>
                <c:pt idx="0">
                  <c:v>ปี2559</c:v>
                </c:pt>
                <c:pt idx="1">
                  <c:v>ปี2560</c:v>
                </c:pt>
                <c:pt idx="2">
                  <c:v>ปี2561</c:v>
                </c:pt>
                <c:pt idx="3">
                  <c:v>ปี2562</c:v>
                </c:pt>
                <c:pt idx="4">
                  <c:v>ปี2563</c:v>
                </c:pt>
              </c:strCache>
            </c:strRef>
          </c:cat>
          <c:val>
            <c:numRef>
              <c:f>'3ปี'!$G$3:$G$7</c:f>
            </c:numRef>
          </c:val>
          <c:extLst>
            <c:ext xmlns:c16="http://schemas.microsoft.com/office/drawing/2014/chart" uri="{C3380CC4-5D6E-409C-BE32-E72D297353CC}">
              <c16:uniqueId val="{00000005-6381-43E7-AC54-E8D889C2DB7A}"/>
            </c:ext>
          </c:extLst>
        </c:ser>
        <c:ser>
          <c:idx val="6"/>
          <c:order val="6"/>
          <c:tx>
            <c:strRef>
              <c:f>'3ปี'!$H$2</c:f>
              <c:strCache>
                <c:ptCount val="1"/>
                <c:pt idx="0">
                  <c:v>ชาย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'3ปี'!$A$3:$A$7</c:f>
              <c:strCache>
                <c:ptCount val="5"/>
                <c:pt idx="0">
                  <c:v>ปี2559</c:v>
                </c:pt>
                <c:pt idx="1">
                  <c:v>ปี2560</c:v>
                </c:pt>
                <c:pt idx="2">
                  <c:v>ปี2561</c:v>
                </c:pt>
                <c:pt idx="3">
                  <c:v>ปี2562</c:v>
                </c:pt>
                <c:pt idx="4">
                  <c:v>ปี2563</c:v>
                </c:pt>
              </c:strCache>
            </c:strRef>
          </c:cat>
          <c:val>
            <c:numRef>
              <c:f>'3ปี'!$H$3:$H$7</c:f>
              <c:numCache>
                <c:formatCode>0.00%</c:formatCode>
                <c:ptCount val="5"/>
                <c:pt idx="0">
                  <c:v>0.13842526045027526</c:v>
                </c:pt>
                <c:pt idx="1">
                  <c:v>0.18572152958027971</c:v>
                </c:pt>
                <c:pt idx="2">
                  <c:v>0.14484453701715408</c:v>
                </c:pt>
                <c:pt idx="3">
                  <c:v>0.15090574787379887</c:v>
                </c:pt>
                <c:pt idx="4">
                  <c:v>0.15846420685843865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6381-43E7-AC54-E8D889C2DB7A}"/>
            </c:ext>
          </c:extLst>
        </c:ser>
        <c:ser>
          <c:idx val="7"/>
          <c:order val="7"/>
          <c:tx>
            <c:strRef>
              <c:f>'3ปี'!$I$2</c:f>
              <c:strCache>
                <c:ptCount val="1"/>
                <c:pt idx="0">
                  <c:v>หญิง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'3ปี'!$A$3:$A$7</c:f>
              <c:strCache>
                <c:ptCount val="5"/>
                <c:pt idx="0">
                  <c:v>ปี2559</c:v>
                </c:pt>
                <c:pt idx="1">
                  <c:v>ปี2560</c:v>
                </c:pt>
                <c:pt idx="2">
                  <c:v>ปี2561</c:v>
                </c:pt>
                <c:pt idx="3">
                  <c:v>ปี2562</c:v>
                </c:pt>
                <c:pt idx="4">
                  <c:v>ปี2563</c:v>
                </c:pt>
              </c:strCache>
            </c:strRef>
          </c:cat>
          <c:val>
            <c:numRef>
              <c:f>'3ปี'!$I$3:$I$7</c:f>
              <c:numCache>
                <c:formatCode>0.00%</c:formatCode>
                <c:ptCount val="5"/>
                <c:pt idx="0">
                  <c:v>0.1624832584940934</c:v>
                </c:pt>
                <c:pt idx="1">
                  <c:v>0.15070044277898351</c:v>
                </c:pt>
                <c:pt idx="2">
                  <c:v>0.17577105337431584</c:v>
                </c:pt>
                <c:pt idx="3">
                  <c:v>0.18306509411970695</c:v>
                </c:pt>
                <c:pt idx="4">
                  <c:v>0.19214839936890726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6381-43E7-AC54-E8D889C2DB7A}"/>
            </c:ext>
          </c:extLst>
        </c:ser>
        <c:ser>
          <c:idx val="8"/>
          <c:order val="8"/>
          <c:tx>
            <c:strRef>
              <c:f>'3ปี'!$J$2</c:f>
              <c:strCache>
                <c:ptCount val="1"/>
                <c:pt idx="0">
                  <c:v>รวม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'3ปี'!$A$3:$A$7</c:f>
              <c:strCache>
                <c:ptCount val="5"/>
                <c:pt idx="0">
                  <c:v>ปี2559</c:v>
                </c:pt>
                <c:pt idx="1">
                  <c:v>ปี2560</c:v>
                </c:pt>
                <c:pt idx="2">
                  <c:v>ปี2561</c:v>
                </c:pt>
                <c:pt idx="3">
                  <c:v>ปี2562</c:v>
                </c:pt>
                <c:pt idx="4">
                  <c:v>ปี2563</c:v>
                </c:pt>
              </c:strCache>
            </c:strRef>
          </c:cat>
          <c:val>
            <c:numRef>
              <c:f>'3ปี'!$J$3:$J$7</c:f>
              <c:numCache>
                <c:formatCode>0.00%</c:formatCode>
                <c:ptCount val="5"/>
                <c:pt idx="0">
                  <c:v>0.15067610271561946</c:v>
                </c:pt>
                <c:pt idx="1">
                  <c:v>0.16787799234558909</c:v>
                </c:pt>
                <c:pt idx="2">
                  <c:v>0.16061081056444457</c:v>
                </c:pt>
                <c:pt idx="3">
                  <c:v>0.16731125580660208</c:v>
                </c:pt>
                <c:pt idx="4">
                  <c:v>0.17567162672963116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81-43E7-AC54-E8D889C2DB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91641824"/>
        <c:axId val="591639856"/>
        <c:extLst/>
      </c:barChart>
      <c:catAx>
        <c:axId val="59164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639856"/>
        <c:crosses val="autoZero"/>
        <c:auto val="1"/>
        <c:lblAlgn val="ctr"/>
        <c:lblOffset val="100"/>
        <c:noMultiLvlLbl val="0"/>
      </c:catAx>
      <c:valAx>
        <c:axId val="59163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6418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0</xdr:rowOff>
    </xdr:from>
    <xdr:to>
      <xdr:col>3</xdr:col>
      <xdr:colOff>9525</xdr:colOff>
      <xdr:row>3</xdr:row>
      <xdr:rowOff>171450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10755400-E488-4D5D-B761-61D48E7115DC}"/>
            </a:ext>
          </a:extLst>
        </xdr:cNvPr>
        <xdr:cNvCxnSpPr/>
      </xdr:nvCxnSpPr>
      <xdr:spPr>
        <a:xfrm flipV="1">
          <a:off x="1228725" y="381000"/>
          <a:ext cx="609600" cy="361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2</xdr:row>
      <xdr:rowOff>0</xdr:rowOff>
    </xdr:from>
    <xdr:to>
      <xdr:col>16</xdr:col>
      <xdr:colOff>9525</xdr:colOff>
      <xdr:row>3</xdr:row>
      <xdr:rowOff>171450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id="{E6AE8EFB-AD9D-4FD0-A48C-94BEA362DC93}"/>
            </a:ext>
          </a:extLst>
        </xdr:cNvPr>
        <xdr:cNvCxnSpPr/>
      </xdr:nvCxnSpPr>
      <xdr:spPr>
        <a:xfrm flipV="1">
          <a:off x="333375" y="276225"/>
          <a:ext cx="1104900" cy="5905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0</xdr:rowOff>
    </xdr:from>
    <xdr:to>
      <xdr:col>3</xdr:col>
      <xdr:colOff>9525</xdr:colOff>
      <xdr:row>3</xdr:row>
      <xdr:rowOff>171450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A67C3B5F-153A-4BC8-AF93-9AAD409E3E7D}"/>
            </a:ext>
          </a:extLst>
        </xdr:cNvPr>
        <xdr:cNvCxnSpPr/>
      </xdr:nvCxnSpPr>
      <xdr:spPr>
        <a:xfrm flipV="1">
          <a:off x="1314450" y="466725"/>
          <a:ext cx="1638300" cy="361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0</xdr:rowOff>
    </xdr:from>
    <xdr:to>
      <xdr:col>3</xdr:col>
      <xdr:colOff>9525</xdr:colOff>
      <xdr:row>3</xdr:row>
      <xdr:rowOff>171450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1BEBBAD7-2391-4C02-A789-3CD356F18783}"/>
            </a:ext>
          </a:extLst>
        </xdr:cNvPr>
        <xdr:cNvCxnSpPr/>
      </xdr:nvCxnSpPr>
      <xdr:spPr>
        <a:xfrm flipV="1">
          <a:off x="1314450" y="466725"/>
          <a:ext cx="1638300" cy="361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7</xdr:row>
      <xdr:rowOff>290512</xdr:rowOff>
    </xdr:from>
    <xdr:to>
      <xdr:col>12</xdr:col>
      <xdr:colOff>542925</xdr:colOff>
      <xdr:row>24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F13F60-BF3A-4376-9954-00EF7B6E85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0</xdr:rowOff>
    </xdr:from>
    <xdr:to>
      <xdr:col>3</xdr:col>
      <xdr:colOff>9525</xdr:colOff>
      <xdr:row>3</xdr:row>
      <xdr:rowOff>171450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F2B22C95-F8F0-40E2-A2AA-19E4311BCF34}"/>
            </a:ext>
          </a:extLst>
        </xdr:cNvPr>
        <xdr:cNvCxnSpPr/>
      </xdr:nvCxnSpPr>
      <xdr:spPr>
        <a:xfrm flipV="1">
          <a:off x="333375" y="276225"/>
          <a:ext cx="1104900" cy="7905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A29D6-0729-44DE-9F2D-851B21D47713}">
  <dimension ref="A1:Y275"/>
  <sheetViews>
    <sheetView tabSelected="1" topLeftCell="C1" workbookViewId="0">
      <selection activeCell="Y81" sqref="Y81:Y87"/>
    </sheetView>
  </sheetViews>
  <sheetFormatPr defaultRowHeight="15"/>
  <cols>
    <col min="1" max="1" width="0" hidden="1" customWidth="1"/>
    <col min="2" max="2" width="4.85546875" style="1" customWidth="1"/>
    <col min="3" max="3" width="16.5703125" customWidth="1"/>
    <col min="4" max="4" width="10.5703125" customWidth="1"/>
    <col min="5" max="5" width="10.85546875" customWidth="1"/>
    <col min="6" max="6" width="10.28515625" customWidth="1"/>
    <col min="7" max="8" width="9.28515625" customWidth="1"/>
    <col min="9" max="9" width="11" bestFit="1" customWidth="1"/>
    <col min="10" max="10" width="7.28515625" style="2" bestFit="1" customWidth="1"/>
    <col min="11" max="11" width="7" customWidth="1"/>
    <col min="12" max="12" width="5.140625" style="1" customWidth="1"/>
    <col min="14" max="14" width="0" hidden="1" customWidth="1"/>
    <col min="15" max="15" width="4.85546875" style="1" customWidth="1"/>
    <col min="16" max="16" width="16.5703125" customWidth="1"/>
    <col min="17" max="17" width="10.5703125" customWidth="1"/>
    <col min="18" max="18" width="10.85546875" customWidth="1"/>
    <col min="19" max="19" width="10.28515625" customWidth="1"/>
    <col min="20" max="21" width="9.28515625" customWidth="1"/>
    <col min="22" max="22" width="11" bestFit="1" customWidth="1"/>
    <col min="23" max="23" width="7.28515625" style="2" bestFit="1" customWidth="1"/>
    <col min="24" max="24" width="7" customWidth="1"/>
    <col min="25" max="25" width="5.140625" style="1" customWidth="1"/>
  </cols>
  <sheetData>
    <row r="1" spans="1:25" ht="15.75">
      <c r="A1">
        <v>1</v>
      </c>
      <c r="C1" s="97" t="s">
        <v>128</v>
      </c>
      <c r="D1" s="97"/>
      <c r="E1" s="97"/>
      <c r="F1" s="97"/>
      <c r="G1" s="97"/>
      <c r="H1" s="97"/>
      <c r="I1" s="97"/>
      <c r="J1" s="97"/>
      <c r="K1" s="44"/>
      <c r="N1">
        <v>1</v>
      </c>
      <c r="P1" s="97" t="s">
        <v>129</v>
      </c>
      <c r="Q1" s="97"/>
      <c r="R1" s="97"/>
      <c r="S1" s="97"/>
      <c r="T1" s="97"/>
      <c r="U1" s="97"/>
      <c r="V1" s="97"/>
      <c r="W1" s="97"/>
      <c r="X1" s="44"/>
    </row>
    <row r="2" spans="1:25" ht="6" customHeight="1">
      <c r="A2">
        <v>2</v>
      </c>
      <c r="C2" s="1"/>
      <c r="D2" s="1"/>
      <c r="E2" s="1"/>
      <c r="F2" s="1"/>
      <c r="G2" s="1"/>
      <c r="H2" s="1"/>
      <c r="I2" s="1"/>
      <c r="J2" s="45"/>
      <c r="K2" s="44"/>
      <c r="N2">
        <v>2</v>
      </c>
      <c r="P2" s="1"/>
      <c r="Q2" s="1"/>
      <c r="R2" s="1"/>
      <c r="S2" s="1"/>
      <c r="T2" s="1"/>
      <c r="U2" s="1"/>
      <c r="V2" s="1"/>
      <c r="W2" s="45"/>
      <c r="X2" s="44"/>
    </row>
    <row r="3" spans="1:25" ht="33" customHeight="1">
      <c r="A3">
        <v>3</v>
      </c>
      <c r="B3" s="94" t="s">
        <v>96</v>
      </c>
      <c r="C3" s="43" t="s">
        <v>95</v>
      </c>
      <c r="D3" s="98" t="s">
        <v>94</v>
      </c>
      <c r="E3" s="99"/>
      <c r="F3" s="99"/>
      <c r="G3" s="100" t="s">
        <v>111</v>
      </c>
      <c r="H3" s="99"/>
      <c r="I3" s="99"/>
      <c r="J3" s="101" t="s">
        <v>92</v>
      </c>
      <c r="K3" s="102" t="s">
        <v>91</v>
      </c>
      <c r="L3" s="92" t="s">
        <v>90</v>
      </c>
      <c r="N3">
        <v>3</v>
      </c>
      <c r="O3" s="94" t="s">
        <v>96</v>
      </c>
      <c r="P3" s="43" t="s">
        <v>95</v>
      </c>
      <c r="Q3" s="98" t="s">
        <v>94</v>
      </c>
      <c r="R3" s="99"/>
      <c r="S3" s="99"/>
      <c r="T3" s="100" t="s">
        <v>111</v>
      </c>
      <c r="U3" s="99"/>
      <c r="V3" s="99"/>
      <c r="W3" s="101" t="s">
        <v>92</v>
      </c>
      <c r="X3" s="102" t="s">
        <v>91</v>
      </c>
      <c r="Y3" s="92" t="s">
        <v>90</v>
      </c>
    </row>
    <row r="4" spans="1:25" ht="20.25" customHeight="1">
      <c r="A4">
        <v>4</v>
      </c>
      <c r="B4" s="95"/>
      <c r="C4" s="39" t="s">
        <v>89</v>
      </c>
      <c r="D4" s="41" t="s">
        <v>88</v>
      </c>
      <c r="E4" s="16" t="s">
        <v>87</v>
      </c>
      <c r="F4" s="16" t="s">
        <v>86</v>
      </c>
      <c r="G4" s="16" t="s">
        <v>88</v>
      </c>
      <c r="H4" s="16" t="s">
        <v>87</v>
      </c>
      <c r="I4" s="16" t="s">
        <v>86</v>
      </c>
      <c r="J4" s="101"/>
      <c r="K4" s="102"/>
      <c r="L4" s="93"/>
      <c r="N4">
        <v>4</v>
      </c>
      <c r="O4" s="95"/>
      <c r="P4" s="39" t="s">
        <v>89</v>
      </c>
      <c r="Q4" s="84" t="s">
        <v>88</v>
      </c>
      <c r="R4" s="85" t="s">
        <v>87</v>
      </c>
      <c r="S4" s="85" t="s">
        <v>86</v>
      </c>
      <c r="T4" s="85" t="s">
        <v>88</v>
      </c>
      <c r="U4" s="85" t="s">
        <v>87</v>
      </c>
      <c r="V4" s="85" t="s">
        <v>86</v>
      </c>
      <c r="W4" s="101"/>
      <c r="X4" s="102"/>
      <c r="Y4" s="93"/>
    </row>
    <row r="5" spans="1:25">
      <c r="A5">
        <v>5</v>
      </c>
      <c r="B5" s="40"/>
      <c r="C5" s="39" t="s">
        <v>85</v>
      </c>
      <c r="D5" s="38">
        <f>D6+D26+D47+D65+D80</f>
        <v>32605100</v>
      </c>
      <c r="E5" s="38">
        <f t="shared" ref="E5:I5" si="0">E6+E26+E47+E65+E80</f>
        <v>33953835</v>
      </c>
      <c r="F5" s="38">
        <f t="shared" si="0"/>
        <v>66558935</v>
      </c>
      <c r="G5" s="38">
        <f t="shared" si="0"/>
        <v>4920297</v>
      </c>
      <c r="H5" s="38">
        <f t="shared" si="0"/>
        <v>6215762</v>
      </c>
      <c r="I5" s="38">
        <f t="shared" si="0"/>
        <v>11136059</v>
      </c>
      <c r="J5" s="18">
        <f>I5/F5</f>
        <v>0.16731125580660208</v>
      </c>
      <c r="K5" s="17"/>
      <c r="L5" s="16"/>
      <c r="N5">
        <v>5</v>
      </c>
      <c r="O5" s="40"/>
      <c r="P5" s="39" t="s">
        <v>85</v>
      </c>
      <c r="Q5" s="38">
        <f>Q6+Q26+Q47+Q65+Q80</f>
        <v>32375532</v>
      </c>
      <c r="R5" s="38">
        <f t="shared" ref="R5:V5" si="1">R6+R26+R47+R65+R80</f>
        <v>33811195</v>
      </c>
      <c r="S5" s="38">
        <f t="shared" si="1"/>
        <v>66186727</v>
      </c>
      <c r="T5" s="38">
        <f t="shared" si="1"/>
        <v>5130363</v>
      </c>
      <c r="U5" s="38">
        <f t="shared" si="1"/>
        <v>6496767</v>
      </c>
      <c r="V5" s="38">
        <f t="shared" si="1"/>
        <v>11627130</v>
      </c>
      <c r="W5" s="18">
        <f>V5/S5</f>
        <v>0.17567162672963116</v>
      </c>
      <c r="X5" s="17"/>
      <c r="Y5" s="85"/>
    </row>
    <row r="6" spans="1:25">
      <c r="A6">
        <v>6</v>
      </c>
      <c r="B6" s="16"/>
      <c r="C6" s="37" t="s">
        <v>84</v>
      </c>
      <c r="D6" s="36">
        <f>SUM(D7:D25)</f>
        <v>8677164</v>
      </c>
      <c r="E6" s="36">
        <f t="shared" ref="E6:I6" si="2">SUM(E7:E25)</f>
        <v>9412388</v>
      </c>
      <c r="F6" s="36">
        <f t="shared" si="2"/>
        <v>18089552</v>
      </c>
      <c r="G6" s="36">
        <f t="shared" si="2"/>
        <v>1365388</v>
      </c>
      <c r="H6" s="36">
        <f t="shared" si="2"/>
        <v>1849887</v>
      </c>
      <c r="I6" s="36">
        <f t="shared" si="2"/>
        <v>3215275</v>
      </c>
      <c r="J6" s="35">
        <f>I6/F6</f>
        <v>0.1777421021814139</v>
      </c>
      <c r="K6" s="35"/>
      <c r="L6" s="34"/>
      <c r="N6">
        <v>6</v>
      </c>
      <c r="O6" s="85"/>
      <c r="P6" s="37" t="s">
        <v>84</v>
      </c>
      <c r="Q6" s="36">
        <f>SUM(Q7:Q25)</f>
        <v>8615325</v>
      </c>
      <c r="R6" s="36">
        <f t="shared" ref="R6:V6" si="3">SUM(R7:R25)</f>
        <v>9380185</v>
      </c>
      <c r="S6" s="36">
        <f t="shared" si="3"/>
        <v>17995510</v>
      </c>
      <c r="T6" s="36">
        <f t="shared" si="3"/>
        <v>1421366</v>
      </c>
      <c r="U6" s="36">
        <f t="shared" si="3"/>
        <v>1936512</v>
      </c>
      <c r="V6" s="36">
        <f t="shared" si="3"/>
        <v>3357878</v>
      </c>
      <c r="W6" s="35">
        <f>V6/S6</f>
        <v>0.18659532294444559</v>
      </c>
      <c r="X6" s="35"/>
      <c r="Y6" s="34"/>
    </row>
    <row r="7" spans="1:25">
      <c r="A7">
        <v>7</v>
      </c>
      <c r="B7" s="16">
        <v>10</v>
      </c>
      <c r="C7" s="20" t="s">
        <v>12</v>
      </c>
      <c r="D7" s="19">
        <v>2669316</v>
      </c>
      <c r="E7" s="19">
        <v>2996948</v>
      </c>
      <c r="F7" s="19">
        <v>5666264</v>
      </c>
      <c r="G7" s="19">
        <v>441903</v>
      </c>
      <c r="H7" s="19">
        <v>621968</v>
      </c>
      <c r="I7" s="19">
        <v>1063871</v>
      </c>
      <c r="J7" s="33">
        <v>0.18775528284598106</v>
      </c>
      <c r="K7" s="17">
        <v>1</v>
      </c>
      <c r="L7" s="16">
        <v>17</v>
      </c>
      <c r="N7">
        <v>7</v>
      </c>
      <c r="O7" s="85">
        <v>10</v>
      </c>
      <c r="P7" s="20" t="s">
        <v>12</v>
      </c>
      <c r="Q7" s="19">
        <v>2625938</v>
      </c>
      <c r="R7" s="19">
        <v>2962284</v>
      </c>
      <c r="S7" s="19">
        <v>5588222</v>
      </c>
      <c r="T7" s="19">
        <v>459490</v>
      </c>
      <c r="U7" s="19">
        <v>648729</v>
      </c>
      <c r="V7" s="19">
        <v>1108219</v>
      </c>
      <c r="W7" s="18">
        <f>V7/S7</f>
        <v>0.19831334546122184</v>
      </c>
      <c r="X7" s="17">
        <f>VLOOKUP(O7,เรียงลำดับจำนวนผู้สูงอายุ!$M$6:$O$82,3,FALSE)</f>
        <v>1</v>
      </c>
      <c r="Y7" s="85">
        <f>VLOOKUP(O7,เรียงลำดับร้อยละผู้สูงอายุ!$M$6:$O$82,3,FALSE)</f>
        <v>17</v>
      </c>
    </row>
    <row r="8" spans="1:25">
      <c r="A8">
        <v>8</v>
      </c>
      <c r="B8" s="16">
        <v>11</v>
      </c>
      <c r="C8" s="20" t="s">
        <v>83</v>
      </c>
      <c r="D8" s="19">
        <v>642774</v>
      </c>
      <c r="E8" s="19">
        <v>702101</v>
      </c>
      <c r="F8" s="19">
        <v>1344875</v>
      </c>
      <c r="G8" s="19">
        <v>86062</v>
      </c>
      <c r="H8" s="19">
        <v>116573</v>
      </c>
      <c r="I8" s="19">
        <v>202635</v>
      </c>
      <c r="J8" s="33">
        <v>0.15067199553861882</v>
      </c>
      <c r="K8" s="17">
        <v>18</v>
      </c>
      <c r="L8" s="16">
        <v>54</v>
      </c>
      <c r="N8">
        <v>8</v>
      </c>
      <c r="O8" s="85">
        <v>11</v>
      </c>
      <c r="P8" s="20" t="s">
        <v>83</v>
      </c>
      <c r="Q8" s="19">
        <v>644516</v>
      </c>
      <c r="R8" s="19">
        <v>706963</v>
      </c>
      <c r="S8" s="19">
        <v>1351479</v>
      </c>
      <c r="T8" s="19">
        <v>90970</v>
      </c>
      <c r="U8" s="19">
        <v>123158</v>
      </c>
      <c r="V8" s="19">
        <v>214128</v>
      </c>
      <c r="W8" s="18">
        <f t="shared" ref="W8:W25" si="4">V8/S8</f>
        <v>0.15843975378085787</v>
      </c>
      <c r="X8" s="17">
        <f>VLOOKUP(O8,เรียงลำดับจำนวนผู้สูงอายุ!$M$6:$O$82,3,FALSE)</f>
        <v>17</v>
      </c>
      <c r="Y8" s="85">
        <f>VLOOKUP(O8,เรียงลำดับร้อยละผู้สูงอายุ!$M$6:$O$82,3,FALSE)</f>
        <v>54</v>
      </c>
    </row>
    <row r="9" spans="1:25">
      <c r="A9">
        <v>9</v>
      </c>
      <c r="B9" s="16">
        <v>12</v>
      </c>
      <c r="C9" s="20" t="s">
        <v>82</v>
      </c>
      <c r="D9" s="19">
        <v>589949</v>
      </c>
      <c r="E9" s="19">
        <v>675438</v>
      </c>
      <c r="F9" s="19">
        <v>1265387</v>
      </c>
      <c r="G9" s="19">
        <v>98852</v>
      </c>
      <c r="H9" s="19">
        <v>132567</v>
      </c>
      <c r="I9" s="19">
        <v>231419</v>
      </c>
      <c r="J9" s="33">
        <v>0.18288397146485622</v>
      </c>
      <c r="K9" s="17">
        <v>10</v>
      </c>
      <c r="L9" s="16">
        <v>23</v>
      </c>
      <c r="N9">
        <v>9</v>
      </c>
      <c r="O9" s="85">
        <v>12</v>
      </c>
      <c r="P9" s="20" t="s">
        <v>82</v>
      </c>
      <c r="Q9" s="19">
        <v>594308</v>
      </c>
      <c r="R9" s="19">
        <v>682437</v>
      </c>
      <c r="S9" s="19">
        <v>1276745</v>
      </c>
      <c r="T9" s="19">
        <v>98776</v>
      </c>
      <c r="U9" s="19">
        <v>140634</v>
      </c>
      <c r="V9" s="19">
        <v>239410</v>
      </c>
      <c r="W9" s="18">
        <f t="shared" si="4"/>
        <v>0.18751590959823614</v>
      </c>
      <c r="X9" s="17">
        <f>VLOOKUP(O9,เรียงลำดับจำนวนผู้สูงอายุ!$M$6:$O$82,3,FALSE)</f>
        <v>10</v>
      </c>
      <c r="Y9" s="85">
        <f>VLOOKUP(O9,เรียงลำดับร้อยละผู้สูงอายุ!$M$6:$O$82,3,FALSE)</f>
        <v>27</v>
      </c>
    </row>
    <row r="10" spans="1:25">
      <c r="A10">
        <v>10</v>
      </c>
      <c r="B10" s="16">
        <v>13</v>
      </c>
      <c r="C10" s="20" t="s">
        <v>81</v>
      </c>
      <c r="D10" s="19">
        <v>552156</v>
      </c>
      <c r="E10" s="19">
        <v>611448</v>
      </c>
      <c r="F10" s="19">
        <v>1163604</v>
      </c>
      <c r="G10" s="19">
        <v>70748</v>
      </c>
      <c r="H10" s="19">
        <v>93610</v>
      </c>
      <c r="I10" s="19">
        <v>164358</v>
      </c>
      <c r="J10" s="33">
        <v>0.14124908474016934</v>
      </c>
      <c r="K10" s="17">
        <v>22</v>
      </c>
      <c r="L10" s="16">
        <v>65</v>
      </c>
      <c r="N10">
        <v>10</v>
      </c>
      <c r="O10" s="85">
        <v>13</v>
      </c>
      <c r="P10" s="20" t="s">
        <v>81</v>
      </c>
      <c r="Q10" s="19">
        <v>557752</v>
      </c>
      <c r="R10" s="19">
        <v>618660</v>
      </c>
      <c r="S10" s="19">
        <v>1176412</v>
      </c>
      <c r="T10" s="19">
        <v>75310</v>
      </c>
      <c r="U10" s="19">
        <v>99977</v>
      </c>
      <c r="V10" s="19">
        <v>175287</v>
      </c>
      <c r="W10" s="18">
        <f t="shared" si="4"/>
        <v>0.14900137026823937</v>
      </c>
      <c r="X10" s="17">
        <f>VLOOKUP(O10,เรียงลำดับจำนวนผู้สูงอายุ!$M$6:$O$82,3,FALSE)</f>
        <v>21</v>
      </c>
      <c r="Y10" s="85">
        <f>VLOOKUP(O10,เรียงลำดับร้อยละผู้สูงอายุ!$M$6:$O$82,3,FALSE)</f>
        <v>65</v>
      </c>
    </row>
    <row r="11" spans="1:25">
      <c r="A11">
        <v>11</v>
      </c>
      <c r="B11" s="16">
        <v>14</v>
      </c>
      <c r="C11" s="20" t="s">
        <v>80</v>
      </c>
      <c r="D11" s="19">
        <v>394901</v>
      </c>
      <c r="E11" s="19">
        <v>425287</v>
      </c>
      <c r="F11" s="19">
        <v>820188</v>
      </c>
      <c r="G11" s="19">
        <v>62860</v>
      </c>
      <c r="H11" s="19">
        <v>85582</v>
      </c>
      <c r="I11" s="19">
        <v>148442</v>
      </c>
      <c r="J11" s="33">
        <v>0.18098533506952064</v>
      </c>
      <c r="K11" s="17">
        <v>30</v>
      </c>
      <c r="L11" s="16">
        <v>25</v>
      </c>
      <c r="N11">
        <v>11</v>
      </c>
      <c r="O11" s="85">
        <v>14</v>
      </c>
      <c r="P11" s="20" t="s">
        <v>80</v>
      </c>
      <c r="Q11" s="19">
        <v>393551</v>
      </c>
      <c r="R11" s="19">
        <v>425537</v>
      </c>
      <c r="S11" s="19">
        <v>819088</v>
      </c>
      <c r="T11" s="19">
        <v>65622</v>
      </c>
      <c r="U11" s="19">
        <v>89445</v>
      </c>
      <c r="V11" s="19">
        <v>155067</v>
      </c>
      <c r="W11" s="18">
        <f t="shared" si="4"/>
        <v>0.18931665462074893</v>
      </c>
      <c r="X11" s="17">
        <f>VLOOKUP(O11,เรียงลำดับจำนวนผู้สูงอายุ!$M$6:$O$82,3,FALSE)</f>
        <v>30</v>
      </c>
      <c r="Y11" s="85">
        <f>VLOOKUP(O11,เรียงลำดับร้อยละผู้สูงอายุ!$M$6:$O$82,3,FALSE)</f>
        <v>24</v>
      </c>
    </row>
    <row r="12" spans="1:25">
      <c r="A12">
        <v>12</v>
      </c>
      <c r="B12" s="16">
        <v>15</v>
      </c>
      <c r="C12" s="20" t="s">
        <v>79</v>
      </c>
      <c r="D12" s="19">
        <v>134095</v>
      </c>
      <c r="E12" s="19">
        <v>145559</v>
      </c>
      <c r="F12" s="19">
        <v>279654</v>
      </c>
      <c r="G12" s="19">
        <v>24957</v>
      </c>
      <c r="H12" s="19">
        <v>35089</v>
      </c>
      <c r="I12" s="19">
        <v>60046</v>
      </c>
      <c r="J12" s="33">
        <v>0.21471532679668448</v>
      </c>
      <c r="K12" s="17">
        <v>64</v>
      </c>
      <c r="L12" s="16">
        <v>7</v>
      </c>
      <c r="N12">
        <v>12</v>
      </c>
      <c r="O12" s="85">
        <v>15</v>
      </c>
      <c r="P12" s="20" t="s">
        <v>79</v>
      </c>
      <c r="Q12" s="19">
        <v>132393</v>
      </c>
      <c r="R12" s="19">
        <v>144191</v>
      </c>
      <c r="S12" s="19">
        <v>276584</v>
      </c>
      <c r="T12" s="19">
        <v>25907</v>
      </c>
      <c r="U12" s="19">
        <v>36385</v>
      </c>
      <c r="V12" s="19">
        <v>62292</v>
      </c>
      <c r="W12" s="18">
        <f t="shared" si="4"/>
        <v>0.2252191016110838</v>
      </c>
      <c r="X12" s="17">
        <f>VLOOKUP(O12,เรียงลำดับจำนวนผู้สูงอายุ!$M$6:$O$82,3,FALSE)</f>
        <v>65</v>
      </c>
      <c r="Y12" s="85">
        <f>VLOOKUP(O12,เรียงลำดับร้อยละผู้สูงอายุ!$M$6:$O$82,3,FALSE)</f>
        <v>7</v>
      </c>
    </row>
    <row r="13" spans="1:25">
      <c r="A13">
        <v>13</v>
      </c>
      <c r="B13" s="16">
        <v>16</v>
      </c>
      <c r="C13" s="20" t="s">
        <v>78</v>
      </c>
      <c r="D13" s="19">
        <v>378813</v>
      </c>
      <c r="E13" s="19">
        <v>376743</v>
      </c>
      <c r="F13" s="19">
        <v>755556</v>
      </c>
      <c r="G13" s="19">
        <v>62469</v>
      </c>
      <c r="H13" s="19">
        <v>78216</v>
      </c>
      <c r="I13" s="19">
        <v>140685</v>
      </c>
      <c r="J13" s="33">
        <v>0.1862006257643378</v>
      </c>
      <c r="K13" s="17">
        <v>31</v>
      </c>
      <c r="L13" s="16">
        <v>19</v>
      </c>
      <c r="N13">
        <v>13</v>
      </c>
      <c r="O13" s="85">
        <v>16</v>
      </c>
      <c r="P13" s="20" t="s">
        <v>78</v>
      </c>
      <c r="Q13" s="19">
        <v>371157</v>
      </c>
      <c r="R13" s="19">
        <v>371771</v>
      </c>
      <c r="S13" s="19">
        <v>742928</v>
      </c>
      <c r="T13" s="19">
        <v>65252</v>
      </c>
      <c r="U13" s="19">
        <v>81484</v>
      </c>
      <c r="V13" s="19">
        <v>146736</v>
      </c>
      <c r="W13" s="18">
        <f t="shared" si="4"/>
        <v>0.19751039131652057</v>
      </c>
      <c r="X13" s="17">
        <f>VLOOKUP(O13,เรียงลำดับจำนวนผู้สูงอายุ!$M$6:$O$82,3,FALSE)</f>
        <v>31</v>
      </c>
      <c r="Y13" s="85">
        <f>VLOOKUP(O13,เรียงลำดับร้อยละผู้สูงอายุ!$M$6:$O$82,3,FALSE)</f>
        <v>18</v>
      </c>
    </row>
    <row r="14" spans="1:25">
      <c r="A14">
        <v>14</v>
      </c>
      <c r="B14" s="16">
        <v>17</v>
      </c>
      <c r="C14" s="20" t="s">
        <v>6</v>
      </c>
      <c r="D14" s="19">
        <v>99265</v>
      </c>
      <c r="E14" s="19">
        <v>109181</v>
      </c>
      <c r="F14" s="19">
        <v>208446</v>
      </c>
      <c r="G14" s="19">
        <v>19957</v>
      </c>
      <c r="H14" s="19">
        <v>28178</v>
      </c>
      <c r="I14" s="19">
        <v>48135</v>
      </c>
      <c r="J14" s="33">
        <v>0.23092311677844621</v>
      </c>
      <c r="K14" s="17">
        <v>70</v>
      </c>
      <c r="L14" s="16">
        <v>1</v>
      </c>
      <c r="N14">
        <v>14</v>
      </c>
      <c r="O14" s="85">
        <v>17</v>
      </c>
      <c r="P14" s="20" t="s">
        <v>6</v>
      </c>
      <c r="Q14" s="19">
        <v>97897</v>
      </c>
      <c r="R14" s="19">
        <v>108001</v>
      </c>
      <c r="S14" s="19">
        <v>205898</v>
      </c>
      <c r="T14" s="19">
        <v>20697</v>
      </c>
      <c r="U14" s="19">
        <v>29213</v>
      </c>
      <c r="V14" s="19">
        <v>49910</v>
      </c>
      <c r="W14" s="18">
        <f t="shared" si="4"/>
        <v>0.24240157748011151</v>
      </c>
      <c r="X14" s="17">
        <f>VLOOKUP(O14,เรียงลำดับจำนวนผู้สูงอายุ!$M$6:$O$82,3,FALSE)</f>
        <v>70</v>
      </c>
      <c r="Y14" s="85">
        <f>VLOOKUP(O14,เรียงลำดับร้อยละผู้สูงอายุ!$M$6:$O$82,3,FALSE)</f>
        <v>2</v>
      </c>
    </row>
    <row r="15" spans="1:25">
      <c r="A15">
        <v>15</v>
      </c>
      <c r="B15" s="16">
        <v>18</v>
      </c>
      <c r="C15" s="20" t="s">
        <v>77</v>
      </c>
      <c r="D15" s="19">
        <v>157132</v>
      </c>
      <c r="E15" s="19">
        <v>169479</v>
      </c>
      <c r="F15" s="19">
        <v>326611</v>
      </c>
      <c r="G15" s="19">
        <v>30944</v>
      </c>
      <c r="H15" s="19">
        <v>41684</v>
      </c>
      <c r="I15" s="19">
        <v>72628</v>
      </c>
      <c r="J15" s="33">
        <v>0.22236850565351443</v>
      </c>
      <c r="K15" s="17">
        <v>61</v>
      </c>
      <c r="L15" s="16">
        <v>6</v>
      </c>
      <c r="N15">
        <v>15</v>
      </c>
      <c r="O15" s="85">
        <v>18</v>
      </c>
      <c r="P15" s="20" t="s">
        <v>77</v>
      </c>
      <c r="Q15" s="19">
        <v>155013</v>
      </c>
      <c r="R15" s="19">
        <v>167464</v>
      </c>
      <c r="S15" s="19">
        <v>322477</v>
      </c>
      <c r="T15" s="19">
        <v>31836</v>
      </c>
      <c r="U15" s="19">
        <v>43044</v>
      </c>
      <c r="V15" s="19">
        <v>74880</v>
      </c>
      <c r="W15" s="18">
        <f t="shared" si="4"/>
        <v>0.23220260669753193</v>
      </c>
      <c r="X15" s="17">
        <f>VLOOKUP(O15,เรียงลำดับจำนวนผู้สูงอายุ!$M$6:$O$82,3,FALSE)</f>
        <v>61</v>
      </c>
      <c r="Y15" s="85">
        <f>VLOOKUP(O15,เรียงลำดับร้อยละผู้สูงอายุ!$M$6:$O$82,3,FALSE)</f>
        <v>5</v>
      </c>
    </row>
    <row r="16" spans="1:25">
      <c r="A16">
        <v>16</v>
      </c>
      <c r="B16" s="16">
        <v>19</v>
      </c>
      <c r="C16" s="20" t="s">
        <v>76</v>
      </c>
      <c r="D16" s="19">
        <v>318243</v>
      </c>
      <c r="E16" s="19">
        <v>327668</v>
      </c>
      <c r="F16" s="19">
        <v>645911</v>
      </c>
      <c r="G16" s="19">
        <v>46160</v>
      </c>
      <c r="H16" s="19">
        <v>61084</v>
      </c>
      <c r="I16" s="19">
        <v>107244</v>
      </c>
      <c r="J16" s="33">
        <v>0.16603525872759559</v>
      </c>
      <c r="K16" s="17">
        <v>38</v>
      </c>
      <c r="L16" s="16">
        <v>42</v>
      </c>
      <c r="N16">
        <v>16</v>
      </c>
      <c r="O16" s="85">
        <v>19</v>
      </c>
      <c r="P16" s="20" t="s">
        <v>76</v>
      </c>
      <c r="Q16" s="19">
        <v>316505</v>
      </c>
      <c r="R16" s="19">
        <v>327323</v>
      </c>
      <c r="S16" s="19">
        <v>643828</v>
      </c>
      <c r="T16" s="19">
        <v>48281</v>
      </c>
      <c r="U16" s="19">
        <v>63922</v>
      </c>
      <c r="V16" s="19">
        <v>112203</v>
      </c>
      <c r="W16" s="18">
        <f t="shared" si="4"/>
        <v>0.17427480631473002</v>
      </c>
      <c r="X16" s="17">
        <f>VLOOKUP(O16,เรียงลำดับจำนวนผู้สูงอายุ!$M$6:$O$82,3,FALSE)</f>
        <v>38</v>
      </c>
      <c r="Y16" s="85">
        <f>VLOOKUP(O16,เรียงลำดับร้อยละผู้สูงอายุ!$M$6:$O$82,3,FALSE)</f>
        <v>42</v>
      </c>
    </row>
    <row r="17" spans="1:25">
      <c r="A17">
        <v>23</v>
      </c>
      <c r="B17" s="16">
        <v>26</v>
      </c>
      <c r="C17" s="20" t="s">
        <v>69</v>
      </c>
      <c r="D17" s="19">
        <v>129046</v>
      </c>
      <c r="E17" s="19">
        <v>131705</v>
      </c>
      <c r="F17" s="19">
        <v>260751</v>
      </c>
      <c r="G17" s="19">
        <v>21769</v>
      </c>
      <c r="H17" s="19">
        <v>28532</v>
      </c>
      <c r="I17" s="19">
        <v>50301</v>
      </c>
      <c r="J17" s="33">
        <v>0.19290817676634031</v>
      </c>
      <c r="K17" s="17">
        <v>69</v>
      </c>
      <c r="L17" s="16">
        <v>16</v>
      </c>
      <c r="N17">
        <v>23</v>
      </c>
      <c r="O17" s="85">
        <v>26</v>
      </c>
      <c r="P17" s="20" t="s">
        <v>69</v>
      </c>
      <c r="Q17" s="19">
        <v>128627</v>
      </c>
      <c r="R17" s="19">
        <v>131454</v>
      </c>
      <c r="S17" s="19">
        <v>260081</v>
      </c>
      <c r="T17" s="19">
        <v>22680</v>
      </c>
      <c r="U17" s="19">
        <v>29693</v>
      </c>
      <c r="V17" s="19">
        <v>52373</v>
      </c>
      <c r="W17" s="18">
        <f t="shared" si="4"/>
        <v>0.20137188029882999</v>
      </c>
      <c r="X17" s="17">
        <f>VLOOKUP(O17,เรียงลำดับจำนวนผู้สูงอายุ!$M$6:$O$82,3,FALSE)</f>
        <v>69</v>
      </c>
      <c r="Y17" s="85">
        <f>VLOOKUP(O17,เรียงลำดับร้อยละผู้สูงอายุ!$M$6:$O$82,3,FALSE)</f>
        <v>16</v>
      </c>
    </row>
    <row r="18" spans="1:25">
      <c r="A18">
        <v>25</v>
      </c>
      <c r="B18" s="16">
        <v>70</v>
      </c>
      <c r="C18" s="20" t="s">
        <v>67</v>
      </c>
      <c r="D18" s="19">
        <v>425677</v>
      </c>
      <c r="E18" s="19">
        <v>447424</v>
      </c>
      <c r="F18" s="19">
        <v>873101</v>
      </c>
      <c r="G18" s="19">
        <v>68309</v>
      </c>
      <c r="H18" s="19">
        <v>92014</v>
      </c>
      <c r="I18" s="19">
        <v>160323</v>
      </c>
      <c r="J18" s="33">
        <v>0.18362480400320239</v>
      </c>
      <c r="K18" s="17">
        <v>25</v>
      </c>
      <c r="L18" s="16">
        <v>22</v>
      </c>
      <c r="N18">
        <v>25</v>
      </c>
      <c r="O18" s="85">
        <v>70</v>
      </c>
      <c r="P18" s="20" t="s">
        <v>67</v>
      </c>
      <c r="Q18" s="19">
        <v>422831</v>
      </c>
      <c r="R18" s="19">
        <v>446482</v>
      </c>
      <c r="S18" s="19">
        <v>869313</v>
      </c>
      <c r="T18" s="19">
        <v>71125</v>
      </c>
      <c r="U18" s="19">
        <v>95801</v>
      </c>
      <c r="V18" s="19">
        <v>166926</v>
      </c>
      <c r="W18" s="18">
        <f t="shared" si="4"/>
        <v>0.19202059557374618</v>
      </c>
      <c r="X18" s="17">
        <f>VLOOKUP(O18,เรียงลำดับจำนวนผู้สูงอายุ!$M$6:$O$82,3,FALSE)</f>
        <v>26</v>
      </c>
      <c r="Y18" s="85">
        <f>VLOOKUP(O18,เรียงลำดับร้อยละผู้สูงอายุ!$M$6:$O$82,3,FALSE)</f>
        <v>22</v>
      </c>
    </row>
    <row r="19" spans="1:25">
      <c r="A19">
        <v>26</v>
      </c>
      <c r="B19" s="16">
        <v>71</v>
      </c>
      <c r="C19" s="20" t="s">
        <v>66</v>
      </c>
      <c r="D19" s="19">
        <v>450262</v>
      </c>
      <c r="E19" s="19">
        <v>445263</v>
      </c>
      <c r="F19" s="19">
        <v>895525</v>
      </c>
      <c r="G19" s="19">
        <v>58974</v>
      </c>
      <c r="H19" s="19">
        <v>72155</v>
      </c>
      <c r="I19" s="19">
        <v>131129</v>
      </c>
      <c r="J19" s="33">
        <v>0.14642695625471092</v>
      </c>
      <c r="K19" s="17">
        <v>32</v>
      </c>
      <c r="L19" s="16">
        <v>60</v>
      </c>
      <c r="N19">
        <v>26</v>
      </c>
      <c r="O19" s="85">
        <v>71</v>
      </c>
      <c r="P19" s="20" t="s">
        <v>66</v>
      </c>
      <c r="Q19" s="19">
        <v>447983</v>
      </c>
      <c r="R19" s="19">
        <v>443993</v>
      </c>
      <c r="S19" s="19">
        <v>891976</v>
      </c>
      <c r="T19" s="19">
        <v>61874</v>
      </c>
      <c r="U19" s="19">
        <v>75637</v>
      </c>
      <c r="V19" s="19">
        <v>137511</v>
      </c>
      <c r="W19" s="18">
        <f t="shared" si="4"/>
        <v>0.15416446182408494</v>
      </c>
      <c r="X19" s="17">
        <f>VLOOKUP(O19,เรียงลำดับจำนวนผู้สูงอายุ!$M$6:$O$82,3,FALSE)</f>
        <v>32</v>
      </c>
      <c r="Y19" s="85">
        <f>VLOOKUP(O19,เรียงลำดับร้อยละผู้สูงอายุ!$M$6:$O$82,3,FALSE)</f>
        <v>60</v>
      </c>
    </row>
    <row r="20" spans="1:25">
      <c r="A20">
        <v>27</v>
      </c>
      <c r="B20" s="16">
        <v>72</v>
      </c>
      <c r="C20" s="20" t="s">
        <v>65</v>
      </c>
      <c r="D20" s="19">
        <v>408808</v>
      </c>
      <c r="E20" s="19">
        <v>437526</v>
      </c>
      <c r="F20" s="19">
        <v>846334</v>
      </c>
      <c r="G20" s="19">
        <v>72251</v>
      </c>
      <c r="H20" s="19">
        <v>96605</v>
      </c>
      <c r="I20" s="19">
        <v>168856</v>
      </c>
      <c r="J20" s="33">
        <v>0.19951461243433444</v>
      </c>
      <c r="K20" s="17">
        <v>21</v>
      </c>
      <c r="L20" s="16">
        <v>12</v>
      </c>
      <c r="N20">
        <v>27</v>
      </c>
      <c r="O20" s="85">
        <v>72</v>
      </c>
      <c r="P20" s="20" t="s">
        <v>65</v>
      </c>
      <c r="Q20" s="19">
        <v>404658</v>
      </c>
      <c r="R20" s="19">
        <v>433970</v>
      </c>
      <c r="S20" s="19">
        <v>838628</v>
      </c>
      <c r="T20" s="19">
        <v>74991</v>
      </c>
      <c r="U20" s="19">
        <v>100240</v>
      </c>
      <c r="V20" s="19">
        <v>175231</v>
      </c>
      <c r="W20" s="18">
        <f t="shared" si="4"/>
        <v>0.20894961770892459</v>
      </c>
      <c r="X20" s="17">
        <f>VLOOKUP(O20,เรียงลำดับจำนวนผู้สูงอายุ!$M$6:$O$82,3,FALSE)</f>
        <v>22</v>
      </c>
      <c r="Y20" s="85">
        <f>VLOOKUP(O20,เรียงลำดับร้อยละผู้สูงอายุ!$M$6:$O$82,3,FALSE)</f>
        <v>13</v>
      </c>
    </row>
    <row r="21" spans="1:25">
      <c r="A21">
        <v>28</v>
      </c>
      <c r="B21" s="16">
        <v>73</v>
      </c>
      <c r="C21" s="20" t="s">
        <v>64</v>
      </c>
      <c r="D21" s="19">
        <v>441351</v>
      </c>
      <c r="E21" s="19">
        <v>478679</v>
      </c>
      <c r="F21" s="19">
        <v>920030</v>
      </c>
      <c r="G21" s="19">
        <v>66178</v>
      </c>
      <c r="H21" s="19">
        <v>90292</v>
      </c>
      <c r="I21" s="19">
        <v>156470</v>
      </c>
      <c r="J21" s="33">
        <v>0.17007054117800507</v>
      </c>
      <c r="K21" s="17">
        <v>29</v>
      </c>
      <c r="L21" s="16">
        <v>39</v>
      </c>
      <c r="N21">
        <v>28</v>
      </c>
      <c r="O21" s="85">
        <v>73</v>
      </c>
      <c r="P21" s="20" t="s">
        <v>64</v>
      </c>
      <c r="Q21" s="19">
        <v>441884</v>
      </c>
      <c r="R21" s="19">
        <v>478845</v>
      </c>
      <c r="S21" s="19">
        <v>920729</v>
      </c>
      <c r="T21" s="19">
        <v>69413</v>
      </c>
      <c r="U21" s="19">
        <v>95147</v>
      </c>
      <c r="V21" s="19">
        <v>164560</v>
      </c>
      <c r="W21" s="18">
        <f t="shared" si="4"/>
        <v>0.17872794274971246</v>
      </c>
      <c r="X21" s="17">
        <f>VLOOKUP(O21,เรียงลำดับจำนวนผู้สูงอายุ!$M$6:$O$82,3,FALSE)</f>
        <v>28</v>
      </c>
      <c r="Y21" s="85">
        <f>VLOOKUP(O21,เรียงลำดับร้อยละผู้สูงอายุ!$M$6:$O$82,3,FALSE)</f>
        <v>38</v>
      </c>
    </row>
    <row r="22" spans="1:25">
      <c r="A22">
        <v>29</v>
      </c>
      <c r="B22" s="16">
        <v>74</v>
      </c>
      <c r="C22" s="20" t="s">
        <v>63</v>
      </c>
      <c r="D22" s="19">
        <v>282258</v>
      </c>
      <c r="E22" s="19">
        <v>302445</v>
      </c>
      <c r="F22" s="19">
        <v>584703</v>
      </c>
      <c r="G22" s="19">
        <v>37298</v>
      </c>
      <c r="H22" s="19">
        <v>49365</v>
      </c>
      <c r="I22" s="19">
        <v>86663</v>
      </c>
      <c r="J22" s="33">
        <v>0.14821712903816125</v>
      </c>
      <c r="K22" s="17">
        <v>54</v>
      </c>
      <c r="L22" s="16">
        <v>56</v>
      </c>
      <c r="N22">
        <v>29</v>
      </c>
      <c r="O22" s="85">
        <v>74</v>
      </c>
      <c r="P22" s="20" t="s">
        <v>63</v>
      </c>
      <c r="Q22" s="19">
        <v>282723</v>
      </c>
      <c r="R22" s="19">
        <v>303476</v>
      </c>
      <c r="S22" s="19">
        <v>586199</v>
      </c>
      <c r="T22" s="19">
        <v>39389</v>
      </c>
      <c r="U22" s="19">
        <v>52027</v>
      </c>
      <c r="V22" s="19">
        <v>91416</v>
      </c>
      <c r="W22" s="18">
        <f t="shared" si="4"/>
        <v>0.15594704187485819</v>
      </c>
      <c r="X22" s="17">
        <f>VLOOKUP(O22,เรียงลำดับจำนวนผู้สูงอายุ!$M$6:$O$82,3,FALSE)</f>
        <v>54</v>
      </c>
      <c r="Y22" s="85">
        <f>VLOOKUP(O22,เรียงลำดับร้อยละผู้สูงอายุ!$M$6:$O$82,3,FALSE)</f>
        <v>57</v>
      </c>
    </row>
    <row r="23" spans="1:25">
      <c r="A23">
        <v>30</v>
      </c>
      <c r="B23" s="16">
        <v>75</v>
      </c>
      <c r="C23" s="20" t="s">
        <v>2</v>
      </c>
      <c r="D23" s="19">
        <v>92555</v>
      </c>
      <c r="E23" s="19">
        <v>100750</v>
      </c>
      <c r="F23" s="19">
        <v>193305</v>
      </c>
      <c r="G23" s="19">
        <v>17776</v>
      </c>
      <c r="H23" s="19">
        <v>25243</v>
      </c>
      <c r="I23" s="19">
        <v>43019</v>
      </c>
      <c r="J23" s="33">
        <v>0.22254468327254856</v>
      </c>
      <c r="K23" s="17">
        <v>73</v>
      </c>
      <c r="L23" s="16">
        <v>5</v>
      </c>
      <c r="N23">
        <v>30</v>
      </c>
      <c r="O23" s="85">
        <v>75</v>
      </c>
      <c r="P23" s="20" t="s">
        <v>2</v>
      </c>
      <c r="Q23" s="19">
        <v>91825</v>
      </c>
      <c r="R23" s="19">
        <v>100227</v>
      </c>
      <c r="S23" s="19">
        <v>192052</v>
      </c>
      <c r="T23" s="19">
        <v>18400</v>
      </c>
      <c r="U23" s="19">
        <v>26152</v>
      </c>
      <c r="V23" s="19">
        <v>44552</v>
      </c>
      <c r="W23" s="18">
        <f t="shared" si="4"/>
        <v>0.23197883906442004</v>
      </c>
      <c r="X23" s="17">
        <f>VLOOKUP(O23,เรียงลำดับจำนวนผู้สูงอายุ!$M$6:$O$82,3,FALSE)</f>
        <v>73</v>
      </c>
      <c r="Y23" s="85">
        <f>VLOOKUP(O23,เรียงลำดับร้อยละผู้สูงอายุ!$M$6:$O$82,3,FALSE)</f>
        <v>6</v>
      </c>
    </row>
    <row r="24" spans="1:25">
      <c r="A24">
        <v>31</v>
      </c>
      <c r="B24" s="16">
        <v>76</v>
      </c>
      <c r="C24" s="20" t="s">
        <v>62</v>
      </c>
      <c r="D24" s="19">
        <v>234965</v>
      </c>
      <c r="E24" s="19">
        <v>250226</v>
      </c>
      <c r="F24" s="19">
        <v>485191</v>
      </c>
      <c r="G24" s="19">
        <v>38476</v>
      </c>
      <c r="H24" s="19">
        <v>51782</v>
      </c>
      <c r="I24" s="19">
        <v>90258</v>
      </c>
      <c r="J24" s="33">
        <v>0.18602570946287134</v>
      </c>
      <c r="K24" s="17">
        <v>51</v>
      </c>
      <c r="L24" s="16">
        <v>20</v>
      </c>
      <c r="N24">
        <v>31</v>
      </c>
      <c r="O24" s="85">
        <v>76</v>
      </c>
      <c r="P24" s="20" t="s">
        <v>62</v>
      </c>
      <c r="Q24" s="19">
        <v>232915</v>
      </c>
      <c r="R24" s="19">
        <v>249278</v>
      </c>
      <c r="S24" s="19">
        <v>482193</v>
      </c>
      <c r="T24" s="19">
        <v>40007</v>
      </c>
      <c r="U24" s="19">
        <v>53936</v>
      </c>
      <c r="V24" s="19">
        <v>93943</v>
      </c>
      <c r="W24" s="18">
        <f t="shared" si="4"/>
        <v>0.19482447899492528</v>
      </c>
      <c r="X24" s="17">
        <f>VLOOKUP(O24,เรียงลำดับจำนวนผู้สูงอายุ!$M$6:$O$82,3,FALSE)</f>
        <v>51</v>
      </c>
      <c r="Y24" s="85">
        <f>VLOOKUP(O24,เรียงลำดับร้อยละผู้สูงอายุ!$M$6:$O$82,3,FALSE)</f>
        <v>21</v>
      </c>
    </row>
    <row r="25" spans="1:25">
      <c r="A25">
        <v>32</v>
      </c>
      <c r="B25" s="16">
        <v>77</v>
      </c>
      <c r="C25" s="20" t="s">
        <v>61</v>
      </c>
      <c r="D25" s="19">
        <v>275598</v>
      </c>
      <c r="E25" s="19">
        <v>278518</v>
      </c>
      <c r="F25" s="19">
        <v>554116</v>
      </c>
      <c r="G25" s="19">
        <v>39445</v>
      </c>
      <c r="H25" s="19">
        <v>49348</v>
      </c>
      <c r="I25" s="19">
        <v>88793</v>
      </c>
      <c r="J25" s="33">
        <v>0.16024262067870265</v>
      </c>
      <c r="K25" s="17">
        <v>52</v>
      </c>
      <c r="L25" s="16">
        <v>46</v>
      </c>
      <c r="N25">
        <v>32</v>
      </c>
      <c r="O25" s="85">
        <v>77</v>
      </c>
      <c r="P25" s="20" t="s">
        <v>61</v>
      </c>
      <c r="Q25" s="19">
        <v>272849</v>
      </c>
      <c r="R25" s="19">
        <v>277829</v>
      </c>
      <c r="S25" s="19">
        <v>550678</v>
      </c>
      <c r="T25" s="19">
        <v>41346</v>
      </c>
      <c r="U25" s="19">
        <v>51888</v>
      </c>
      <c r="V25" s="19">
        <v>93234</v>
      </c>
      <c r="W25" s="18">
        <f t="shared" si="4"/>
        <v>0.16930765347444424</v>
      </c>
      <c r="X25" s="17">
        <f>VLOOKUP(O25,เรียงลำดับจำนวนผู้สูงอายุ!$M$6:$O$82,3,FALSE)</f>
        <v>52</v>
      </c>
      <c r="Y25" s="85">
        <f>VLOOKUP(O25,เรียงลำดับร้อยละผู้สูงอายุ!$M$6:$O$82,3,FALSE)</f>
        <v>46</v>
      </c>
    </row>
    <row r="26" spans="1:25">
      <c r="A26">
        <v>33</v>
      </c>
      <c r="B26" s="16"/>
      <c r="C26" s="32" t="s">
        <v>60</v>
      </c>
      <c r="D26" s="31">
        <f>SUM(D27:D46)</f>
        <v>10932109</v>
      </c>
      <c r="E26" s="31">
        <f t="shared" ref="E26:I26" si="5">SUM(E27:E46)</f>
        <v>11082139</v>
      </c>
      <c r="F26" s="31">
        <f t="shared" si="5"/>
        <v>22014248</v>
      </c>
      <c r="G26" s="31">
        <f t="shared" si="5"/>
        <v>1600641</v>
      </c>
      <c r="H26" s="31">
        <f t="shared" si="5"/>
        <v>1931474</v>
      </c>
      <c r="I26" s="31">
        <f t="shared" si="5"/>
        <v>3532115</v>
      </c>
      <c r="J26" s="30">
        <f>I26/F26</f>
        <v>0.16044677065507756</v>
      </c>
      <c r="K26" s="30"/>
      <c r="L26" s="29"/>
      <c r="N26">
        <v>33</v>
      </c>
      <c r="O26" s="85"/>
      <c r="P26" s="32" t="s">
        <v>60</v>
      </c>
      <c r="Q26" s="31">
        <f>SUM(Q27:Q46)</f>
        <v>10835589</v>
      </c>
      <c r="R26" s="31">
        <f t="shared" ref="R26:V26" si="6">SUM(R27:R46)</f>
        <v>11012639</v>
      </c>
      <c r="S26" s="31">
        <f t="shared" si="6"/>
        <v>21848228</v>
      </c>
      <c r="T26" s="31">
        <f t="shared" si="6"/>
        <v>1669567</v>
      </c>
      <c r="U26" s="31">
        <f t="shared" si="6"/>
        <v>2014828</v>
      </c>
      <c r="V26" s="31">
        <f t="shared" si="6"/>
        <v>3684395</v>
      </c>
      <c r="W26" s="30">
        <f>V26/S26</f>
        <v>0.16863587289550439</v>
      </c>
      <c r="X26" s="30"/>
      <c r="Y26" s="29"/>
    </row>
    <row r="27" spans="1:25">
      <c r="A27">
        <v>34</v>
      </c>
      <c r="B27" s="16">
        <v>30</v>
      </c>
      <c r="C27" s="20" t="s">
        <v>11</v>
      </c>
      <c r="D27" s="19">
        <v>1303944</v>
      </c>
      <c r="E27" s="19">
        <v>1344983</v>
      </c>
      <c r="F27" s="19">
        <v>2648927</v>
      </c>
      <c r="G27" s="19">
        <v>202231</v>
      </c>
      <c r="H27" s="19">
        <v>251157</v>
      </c>
      <c r="I27" s="19">
        <v>453388</v>
      </c>
      <c r="J27" s="18">
        <v>0.17115911461508754</v>
      </c>
      <c r="K27" s="17">
        <v>2</v>
      </c>
      <c r="L27" s="16">
        <v>36</v>
      </c>
      <c r="N27">
        <v>34</v>
      </c>
      <c r="O27" s="85">
        <v>30</v>
      </c>
      <c r="P27" s="20" t="s">
        <v>11</v>
      </c>
      <c r="Q27" s="19">
        <v>1294622</v>
      </c>
      <c r="R27" s="19">
        <v>1338585</v>
      </c>
      <c r="S27" s="19">
        <v>2633207</v>
      </c>
      <c r="T27" s="19">
        <v>211033</v>
      </c>
      <c r="U27" s="19">
        <v>262424</v>
      </c>
      <c r="V27" s="19">
        <v>473457</v>
      </c>
      <c r="W27" s="18">
        <f t="shared" ref="W27" si="7">V27/S27</f>
        <v>0.17980242343271913</v>
      </c>
      <c r="X27" s="17">
        <f>VLOOKUP(O27,เรียงลำดับจำนวนผู้สูงอายุ!$M$6:$O$82,3,FALSE)</f>
        <v>2</v>
      </c>
      <c r="Y27" s="85">
        <f>VLOOKUP(O27,เรียงลำดับร้อยละผู้สูงอายุ!$M$6:$O$82,3,FALSE)</f>
        <v>35</v>
      </c>
    </row>
    <row r="28" spans="1:25">
      <c r="A28">
        <v>35</v>
      </c>
      <c r="B28" s="16">
        <v>31</v>
      </c>
      <c r="C28" s="20" t="s">
        <v>59</v>
      </c>
      <c r="D28" s="19">
        <v>793262</v>
      </c>
      <c r="E28" s="19">
        <v>802485</v>
      </c>
      <c r="F28" s="19">
        <v>1595747</v>
      </c>
      <c r="G28" s="19">
        <v>113726</v>
      </c>
      <c r="H28" s="19">
        <v>137480</v>
      </c>
      <c r="I28" s="19">
        <v>251206</v>
      </c>
      <c r="J28" s="18">
        <v>0.15742219787973907</v>
      </c>
      <c r="K28" s="17">
        <v>7</v>
      </c>
      <c r="L28" s="16">
        <v>50</v>
      </c>
      <c r="N28">
        <v>35</v>
      </c>
      <c r="O28" s="85">
        <v>31</v>
      </c>
      <c r="P28" s="20" t="s">
        <v>59</v>
      </c>
      <c r="Q28" s="19">
        <v>785222</v>
      </c>
      <c r="R28" s="19">
        <v>795962</v>
      </c>
      <c r="S28" s="19">
        <v>1581184</v>
      </c>
      <c r="T28" s="19">
        <v>118555</v>
      </c>
      <c r="U28" s="19">
        <v>143016</v>
      </c>
      <c r="V28" s="19">
        <v>261571</v>
      </c>
      <c r="W28" s="18">
        <f t="shared" ref="W28:W46" si="8">V28/S28</f>
        <v>0.1654273000485712</v>
      </c>
      <c r="X28" s="17">
        <f>VLOOKUP(O28,เรียงลำดับจำนวนผู้สูงอายุ!$M$6:$O$82,3,FALSE)</f>
        <v>7</v>
      </c>
      <c r="Y28" s="85">
        <f>VLOOKUP(O28,เรียงลำดับร้อยละผู้สูงอายุ!$M$6:$O$82,3,FALSE)</f>
        <v>50</v>
      </c>
    </row>
    <row r="29" spans="1:25">
      <c r="A29">
        <v>36</v>
      </c>
      <c r="B29" s="16">
        <v>32</v>
      </c>
      <c r="C29" s="20" t="s">
        <v>58</v>
      </c>
      <c r="D29" s="19">
        <v>696248</v>
      </c>
      <c r="E29" s="19">
        <v>700583</v>
      </c>
      <c r="F29" s="19">
        <v>1396831</v>
      </c>
      <c r="G29" s="19">
        <v>100440</v>
      </c>
      <c r="H29" s="19">
        <v>123924</v>
      </c>
      <c r="I29" s="19">
        <v>224364</v>
      </c>
      <c r="J29" s="18">
        <v>0.16062358295312748</v>
      </c>
      <c r="K29" s="17">
        <v>12</v>
      </c>
      <c r="L29" s="16">
        <v>45</v>
      </c>
      <c r="N29">
        <v>36</v>
      </c>
      <c r="O29" s="85">
        <v>32</v>
      </c>
      <c r="P29" s="20" t="s">
        <v>58</v>
      </c>
      <c r="Q29" s="19">
        <v>685800</v>
      </c>
      <c r="R29" s="19">
        <v>692421</v>
      </c>
      <c r="S29" s="19">
        <v>1378221</v>
      </c>
      <c r="T29" s="19">
        <v>104708</v>
      </c>
      <c r="U29" s="19">
        <v>128949</v>
      </c>
      <c r="V29" s="19">
        <v>233657</v>
      </c>
      <c r="W29" s="18">
        <f t="shared" si="8"/>
        <v>0.1695352196781213</v>
      </c>
      <c r="X29" s="17">
        <f>VLOOKUP(O29,เรียงลำดับจำนวนผู้สูงอายุ!$M$6:$O$82,3,FALSE)</f>
        <v>12</v>
      </c>
      <c r="Y29" s="85">
        <f>VLOOKUP(O29,เรียงลำดับร้อยละผู้สูงอายุ!$M$6:$O$82,3,FALSE)</f>
        <v>45</v>
      </c>
    </row>
    <row r="30" spans="1:25">
      <c r="A30">
        <v>37</v>
      </c>
      <c r="B30" s="16">
        <v>33</v>
      </c>
      <c r="C30" s="20" t="s">
        <v>57</v>
      </c>
      <c r="D30" s="19">
        <v>734405</v>
      </c>
      <c r="E30" s="19">
        <v>738454</v>
      </c>
      <c r="F30" s="19">
        <v>1472859</v>
      </c>
      <c r="G30" s="19">
        <v>105165</v>
      </c>
      <c r="H30" s="19">
        <v>127442</v>
      </c>
      <c r="I30" s="19">
        <v>232607</v>
      </c>
      <c r="J30" s="18">
        <v>0.15792889882874056</v>
      </c>
      <c r="K30" s="17">
        <v>9</v>
      </c>
      <c r="L30" s="16">
        <v>49</v>
      </c>
      <c r="N30">
        <v>37</v>
      </c>
      <c r="O30" s="85">
        <v>33</v>
      </c>
      <c r="P30" s="20" t="s">
        <v>57</v>
      </c>
      <c r="Q30" s="19">
        <v>726306</v>
      </c>
      <c r="R30" s="19">
        <v>732274</v>
      </c>
      <c r="S30" s="19">
        <v>1458580</v>
      </c>
      <c r="T30" s="19">
        <v>109892</v>
      </c>
      <c r="U30" s="19">
        <v>132662</v>
      </c>
      <c r="V30" s="19">
        <v>242554</v>
      </c>
      <c r="W30" s="18">
        <f t="shared" si="8"/>
        <v>0.16629461531078171</v>
      </c>
      <c r="X30" s="17">
        <f>VLOOKUP(O30,เรียงลำดับจำนวนผู้สูงอายุ!$M$6:$O$82,3,FALSE)</f>
        <v>9</v>
      </c>
      <c r="Y30" s="85">
        <f>VLOOKUP(O30,เรียงลำดับร้อยละผู้สูงอายุ!$M$6:$O$82,3,FALSE)</f>
        <v>48</v>
      </c>
    </row>
    <row r="31" spans="1:25">
      <c r="A31">
        <v>38</v>
      </c>
      <c r="B31" s="16">
        <v>34</v>
      </c>
      <c r="C31" s="20" t="s">
        <v>8</v>
      </c>
      <c r="D31" s="19">
        <v>939054</v>
      </c>
      <c r="E31" s="19">
        <v>939092</v>
      </c>
      <c r="F31" s="19">
        <v>1878146</v>
      </c>
      <c r="G31" s="19">
        <v>127031</v>
      </c>
      <c r="H31" s="19">
        <v>149597</v>
      </c>
      <c r="I31" s="19">
        <v>276628</v>
      </c>
      <c r="J31" s="18">
        <v>0.14728780403653391</v>
      </c>
      <c r="K31" s="17">
        <v>5</v>
      </c>
      <c r="L31" s="16">
        <v>59</v>
      </c>
      <c r="N31">
        <v>38</v>
      </c>
      <c r="O31" s="85">
        <v>34</v>
      </c>
      <c r="P31" s="20" t="s">
        <v>8</v>
      </c>
      <c r="Q31" s="19">
        <v>932400</v>
      </c>
      <c r="R31" s="19">
        <v>934297</v>
      </c>
      <c r="S31" s="19">
        <v>1866697</v>
      </c>
      <c r="T31" s="19">
        <v>132921</v>
      </c>
      <c r="U31" s="19">
        <v>156137</v>
      </c>
      <c r="V31" s="19">
        <v>289058</v>
      </c>
      <c r="W31" s="18">
        <f t="shared" si="8"/>
        <v>0.15484998368776506</v>
      </c>
      <c r="X31" s="17">
        <f>VLOOKUP(O31,เรียงลำดับจำนวนผู้สูงอายุ!$M$6:$O$82,3,FALSE)</f>
        <v>5</v>
      </c>
      <c r="Y31" s="85">
        <f>VLOOKUP(O31,เรียงลำดับร้อยละผู้สูงอายุ!$M$6:$O$82,3,FALSE)</f>
        <v>58</v>
      </c>
    </row>
    <row r="32" spans="1:25">
      <c r="A32">
        <v>39</v>
      </c>
      <c r="B32" s="16">
        <v>35</v>
      </c>
      <c r="C32" s="20" t="s">
        <v>56</v>
      </c>
      <c r="D32" s="19">
        <v>268774</v>
      </c>
      <c r="E32" s="19">
        <v>268525</v>
      </c>
      <c r="F32" s="19">
        <v>537299</v>
      </c>
      <c r="G32" s="19">
        <v>41677</v>
      </c>
      <c r="H32" s="19">
        <v>49401</v>
      </c>
      <c r="I32" s="19">
        <v>91078</v>
      </c>
      <c r="J32" s="18">
        <v>0.16951083102704453</v>
      </c>
      <c r="K32" s="17">
        <v>49</v>
      </c>
      <c r="L32" s="16">
        <v>40</v>
      </c>
      <c r="N32">
        <v>39</v>
      </c>
      <c r="O32" s="85">
        <v>35</v>
      </c>
      <c r="P32" s="20" t="s">
        <v>56</v>
      </c>
      <c r="Q32" s="19">
        <v>267016</v>
      </c>
      <c r="R32" s="19">
        <v>267484</v>
      </c>
      <c r="S32" s="19">
        <v>534500</v>
      </c>
      <c r="T32" s="19">
        <v>43331</v>
      </c>
      <c r="U32" s="19">
        <v>51442</v>
      </c>
      <c r="V32" s="19">
        <v>94773</v>
      </c>
      <c r="W32" s="18">
        <f t="shared" si="8"/>
        <v>0.17731150608044902</v>
      </c>
      <c r="X32" s="17">
        <f>VLOOKUP(O32,เรียงลำดับจำนวนผู้สูงอายุ!$M$6:$O$82,3,FALSE)</f>
        <v>49</v>
      </c>
      <c r="Y32" s="85">
        <f>VLOOKUP(O32,เรียงลำดับร้อยละผู้สูงอายุ!$M$6:$O$82,3,FALSE)</f>
        <v>40</v>
      </c>
    </row>
    <row r="33" spans="1:25">
      <c r="A33">
        <v>40</v>
      </c>
      <c r="B33" s="16">
        <v>36</v>
      </c>
      <c r="C33" s="20" t="s">
        <v>55</v>
      </c>
      <c r="D33" s="19">
        <v>562900</v>
      </c>
      <c r="E33" s="19">
        <v>574457</v>
      </c>
      <c r="F33" s="19">
        <v>1137357</v>
      </c>
      <c r="G33" s="19">
        <v>92449</v>
      </c>
      <c r="H33" s="19">
        <v>110788</v>
      </c>
      <c r="I33" s="19">
        <v>203237</v>
      </c>
      <c r="J33" s="18">
        <v>0.17869235429157249</v>
      </c>
      <c r="K33" s="17">
        <v>17</v>
      </c>
      <c r="L33" s="16">
        <v>26</v>
      </c>
      <c r="N33">
        <v>40</v>
      </c>
      <c r="O33" s="85">
        <v>36</v>
      </c>
      <c r="P33" s="20" t="s">
        <v>55</v>
      </c>
      <c r="Q33" s="19">
        <v>556045</v>
      </c>
      <c r="R33" s="19">
        <v>568879</v>
      </c>
      <c r="S33" s="19">
        <v>1124924</v>
      </c>
      <c r="T33" s="19">
        <v>96334</v>
      </c>
      <c r="U33" s="19">
        <v>115486</v>
      </c>
      <c r="V33" s="19">
        <v>211820</v>
      </c>
      <c r="W33" s="18">
        <f t="shared" si="8"/>
        <v>0.18829716496403312</v>
      </c>
      <c r="X33" s="17">
        <f>VLOOKUP(O33,เรียงลำดับจำนวนผู้สูงอายุ!$M$6:$O$82,3,FALSE)</f>
        <v>18</v>
      </c>
      <c r="Y33" s="85">
        <f>VLOOKUP(O33,เรียงลำดับร้อยละผู้สูงอายุ!$M$6:$O$82,3,FALSE)</f>
        <v>25</v>
      </c>
    </row>
    <row r="34" spans="1:25">
      <c r="A34">
        <v>41</v>
      </c>
      <c r="B34" s="16">
        <v>37</v>
      </c>
      <c r="C34" s="20" t="s">
        <v>54</v>
      </c>
      <c r="D34" s="19">
        <v>188632</v>
      </c>
      <c r="E34" s="19">
        <v>189806</v>
      </c>
      <c r="F34" s="19">
        <v>378438</v>
      </c>
      <c r="G34" s="19">
        <v>27348</v>
      </c>
      <c r="H34" s="19">
        <v>32514</v>
      </c>
      <c r="I34" s="19">
        <v>59862</v>
      </c>
      <c r="J34" s="18">
        <v>0.15818178935519162</v>
      </c>
      <c r="K34" s="17">
        <v>65</v>
      </c>
      <c r="L34" s="16">
        <v>48</v>
      </c>
      <c r="N34">
        <v>41</v>
      </c>
      <c r="O34" s="85">
        <v>37</v>
      </c>
      <c r="P34" s="20" t="s">
        <v>54</v>
      </c>
      <c r="Q34" s="19">
        <v>187309</v>
      </c>
      <c r="R34" s="19">
        <v>188886</v>
      </c>
      <c r="S34" s="19">
        <v>376195</v>
      </c>
      <c r="T34" s="19">
        <v>28559</v>
      </c>
      <c r="U34" s="19">
        <v>33919</v>
      </c>
      <c r="V34" s="19">
        <v>62478</v>
      </c>
      <c r="W34" s="18">
        <f t="shared" si="8"/>
        <v>0.16607876234399713</v>
      </c>
      <c r="X34" s="17">
        <f>VLOOKUP(O34,เรียงลำดับจำนวนผู้สูงอายุ!$M$6:$O$82,3,FALSE)</f>
        <v>64</v>
      </c>
      <c r="Y34" s="85">
        <f>VLOOKUP(O34,เรียงลำดับร้อยละผู้สูงอายุ!$M$6:$O$82,3,FALSE)</f>
        <v>49</v>
      </c>
    </row>
    <row r="35" spans="1:25">
      <c r="A35">
        <v>42</v>
      </c>
      <c r="B35" s="16">
        <v>38</v>
      </c>
      <c r="C35" s="20" t="s">
        <v>53</v>
      </c>
      <c r="D35" s="19">
        <v>212859</v>
      </c>
      <c r="E35" s="19">
        <v>211232</v>
      </c>
      <c r="F35" s="19">
        <v>424091</v>
      </c>
      <c r="G35" s="19">
        <v>27181</v>
      </c>
      <c r="H35" s="19">
        <v>30711</v>
      </c>
      <c r="I35" s="19">
        <v>57892</v>
      </c>
      <c r="J35" s="18">
        <v>0.13650843804749452</v>
      </c>
      <c r="K35" s="17">
        <v>66</v>
      </c>
      <c r="L35" s="16">
        <v>67</v>
      </c>
      <c r="N35">
        <v>42</v>
      </c>
      <c r="O35" s="85">
        <v>38</v>
      </c>
      <c r="P35" s="20" t="s">
        <v>53</v>
      </c>
      <c r="Q35" s="19">
        <v>211673</v>
      </c>
      <c r="R35" s="19">
        <v>210369</v>
      </c>
      <c r="S35" s="19">
        <v>422042</v>
      </c>
      <c r="T35" s="19">
        <v>28309</v>
      </c>
      <c r="U35" s="19">
        <v>32058</v>
      </c>
      <c r="V35" s="19">
        <v>60367</v>
      </c>
      <c r="W35" s="18">
        <f t="shared" si="8"/>
        <v>0.14303552726979779</v>
      </c>
      <c r="X35" s="17">
        <f>VLOOKUP(O35,เรียงลำดับจำนวนผู้สูงอายุ!$M$6:$O$82,3,FALSE)</f>
        <v>66</v>
      </c>
      <c r="Y35" s="85">
        <f>VLOOKUP(O35,เรียงลำดับร้อยละผู้สูงอายุ!$M$6:$O$82,3,FALSE)</f>
        <v>67</v>
      </c>
    </row>
    <row r="36" spans="1:25">
      <c r="A36">
        <v>43</v>
      </c>
      <c r="B36" s="16">
        <v>39</v>
      </c>
      <c r="C36" s="20" t="s">
        <v>52</v>
      </c>
      <c r="D36" s="19">
        <v>256221</v>
      </c>
      <c r="E36" s="19">
        <v>256559</v>
      </c>
      <c r="F36" s="19">
        <v>512780</v>
      </c>
      <c r="G36" s="19">
        <v>35337</v>
      </c>
      <c r="H36" s="19">
        <v>41386</v>
      </c>
      <c r="I36" s="19">
        <v>76723</v>
      </c>
      <c r="J36" s="18">
        <v>0.14962167011193883</v>
      </c>
      <c r="K36" s="17">
        <v>59</v>
      </c>
      <c r="L36" s="16">
        <v>55</v>
      </c>
      <c r="N36">
        <v>43</v>
      </c>
      <c r="O36" s="85">
        <v>39</v>
      </c>
      <c r="P36" s="20" t="s">
        <v>52</v>
      </c>
      <c r="Q36" s="19">
        <v>254231</v>
      </c>
      <c r="R36" s="19">
        <v>255239</v>
      </c>
      <c r="S36" s="19">
        <v>509470</v>
      </c>
      <c r="T36" s="19">
        <v>37056</v>
      </c>
      <c r="U36" s="19">
        <v>43350</v>
      </c>
      <c r="V36" s="19">
        <v>80406</v>
      </c>
      <c r="W36" s="18">
        <f t="shared" si="8"/>
        <v>0.15782283549571122</v>
      </c>
      <c r="X36" s="17">
        <f>VLOOKUP(O36,เรียงลำดับจำนวนผู้สูงอายุ!$M$6:$O$82,3,FALSE)</f>
        <v>59</v>
      </c>
      <c r="Y36" s="85">
        <f>VLOOKUP(O36,เรียงลำดับร้อยละผู้สูงอายุ!$M$6:$O$82,3,FALSE)</f>
        <v>55</v>
      </c>
    </row>
    <row r="37" spans="1:25">
      <c r="A37">
        <v>44</v>
      </c>
      <c r="B37" s="16">
        <v>40</v>
      </c>
      <c r="C37" s="20" t="s">
        <v>9</v>
      </c>
      <c r="D37" s="19">
        <v>887501</v>
      </c>
      <c r="E37" s="19">
        <v>915371</v>
      </c>
      <c r="F37" s="19">
        <v>1802872</v>
      </c>
      <c r="G37" s="19">
        <v>141834</v>
      </c>
      <c r="H37" s="19">
        <v>171099</v>
      </c>
      <c r="I37" s="19">
        <v>312933</v>
      </c>
      <c r="J37" s="18">
        <v>0.17357471856016402</v>
      </c>
      <c r="K37" s="17">
        <v>4</v>
      </c>
      <c r="L37" s="16">
        <v>32</v>
      </c>
      <c r="N37">
        <v>44</v>
      </c>
      <c r="O37" s="85">
        <v>40</v>
      </c>
      <c r="P37" s="20" t="s">
        <v>9</v>
      </c>
      <c r="Q37" s="19">
        <v>882462</v>
      </c>
      <c r="R37" s="19">
        <v>912069</v>
      </c>
      <c r="S37" s="19">
        <v>1794531</v>
      </c>
      <c r="T37" s="19">
        <v>147464</v>
      </c>
      <c r="U37" s="19">
        <v>178463</v>
      </c>
      <c r="V37" s="19">
        <v>325927</v>
      </c>
      <c r="W37" s="18">
        <f t="shared" si="8"/>
        <v>0.18162238490168184</v>
      </c>
      <c r="X37" s="17">
        <f>VLOOKUP(O37,เรียงลำดับจำนวนผู้สูงอายุ!$M$6:$O$82,3,FALSE)</f>
        <v>4</v>
      </c>
      <c r="Y37" s="85">
        <f>VLOOKUP(O37,เรียงลำดับร้อยละผู้สูงอายุ!$M$6:$O$82,3,FALSE)</f>
        <v>32</v>
      </c>
    </row>
    <row r="38" spans="1:25">
      <c r="A38">
        <v>45</v>
      </c>
      <c r="B38" s="16">
        <v>41</v>
      </c>
      <c r="C38" s="20" t="s">
        <v>51</v>
      </c>
      <c r="D38" s="19">
        <v>787642</v>
      </c>
      <c r="E38" s="19">
        <v>799004</v>
      </c>
      <c r="F38" s="19">
        <v>1586646</v>
      </c>
      <c r="G38" s="19">
        <v>105892</v>
      </c>
      <c r="H38" s="19">
        <v>128401</v>
      </c>
      <c r="I38" s="19">
        <v>234293</v>
      </c>
      <c r="J38" s="18">
        <v>0.14766557883737141</v>
      </c>
      <c r="K38" s="17">
        <v>8</v>
      </c>
      <c r="L38" s="16">
        <v>57</v>
      </c>
      <c r="N38">
        <v>45</v>
      </c>
      <c r="O38" s="85">
        <v>41</v>
      </c>
      <c r="P38" s="20" t="s">
        <v>51</v>
      </c>
      <c r="Q38" s="19">
        <v>777107</v>
      </c>
      <c r="R38" s="19">
        <v>790876</v>
      </c>
      <c r="S38" s="19">
        <v>1567983</v>
      </c>
      <c r="T38" s="19">
        <v>110854</v>
      </c>
      <c r="U38" s="19">
        <v>134413</v>
      </c>
      <c r="V38" s="19">
        <v>245267</v>
      </c>
      <c r="W38" s="18">
        <f t="shared" si="8"/>
        <v>0.15642197651377598</v>
      </c>
      <c r="X38" s="17">
        <f>VLOOKUP(O38,เรียงลำดับจำนวนผู้สูงอายุ!$M$6:$O$82,3,FALSE)</f>
        <v>8</v>
      </c>
      <c r="Y38" s="85">
        <f>VLOOKUP(O38,เรียงลำดับร้อยละผู้สูงอายุ!$M$6:$O$82,3,FALSE)</f>
        <v>56</v>
      </c>
    </row>
    <row r="39" spans="1:25">
      <c r="A39">
        <v>46</v>
      </c>
      <c r="B39" s="16">
        <v>42</v>
      </c>
      <c r="C39" s="20" t="s">
        <v>50</v>
      </c>
      <c r="D39" s="19">
        <v>322851</v>
      </c>
      <c r="E39" s="19">
        <v>320099</v>
      </c>
      <c r="F39" s="19">
        <v>642950</v>
      </c>
      <c r="G39" s="19">
        <v>53735</v>
      </c>
      <c r="H39" s="19">
        <v>58064</v>
      </c>
      <c r="I39" s="19">
        <v>111799</v>
      </c>
      <c r="J39" s="18">
        <v>0.17388443891437905</v>
      </c>
      <c r="K39" s="17">
        <v>36</v>
      </c>
      <c r="L39" s="16">
        <v>31</v>
      </c>
      <c r="N39">
        <v>46</v>
      </c>
      <c r="O39" s="85">
        <v>42</v>
      </c>
      <c r="P39" s="20" t="s">
        <v>50</v>
      </c>
      <c r="Q39" s="19">
        <v>320165</v>
      </c>
      <c r="R39" s="19">
        <v>318571</v>
      </c>
      <c r="S39" s="19">
        <v>638736</v>
      </c>
      <c r="T39" s="19">
        <v>55979</v>
      </c>
      <c r="U39" s="19">
        <v>60567</v>
      </c>
      <c r="V39" s="19">
        <v>116546</v>
      </c>
      <c r="W39" s="18">
        <f t="shared" si="8"/>
        <v>0.18246349039352722</v>
      </c>
      <c r="X39" s="17">
        <f>VLOOKUP(O39,เรียงลำดับจำนวนผู้สูงอายุ!$M$6:$O$82,3,FALSE)</f>
        <v>36</v>
      </c>
      <c r="Y39" s="85">
        <f>VLOOKUP(O39,เรียงลำดับร้อยละผู้สูงอายุ!$M$6:$O$82,3,FALSE)</f>
        <v>31</v>
      </c>
    </row>
    <row r="40" spans="1:25">
      <c r="A40">
        <v>47</v>
      </c>
      <c r="B40" s="16">
        <v>43</v>
      </c>
      <c r="C40" s="20" t="s">
        <v>49</v>
      </c>
      <c r="D40" s="19">
        <v>259849</v>
      </c>
      <c r="E40" s="19">
        <v>262462</v>
      </c>
      <c r="F40" s="19">
        <v>522311</v>
      </c>
      <c r="G40" s="19">
        <v>36854</v>
      </c>
      <c r="H40" s="19">
        <v>43780</v>
      </c>
      <c r="I40" s="19">
        <v>80634</v>
      </c>
      <c r="J40" s="18">
        <v>0.15437928743602949</v>
      </c>
      <c r="K40" s="17">
        <v>58</v>
      </c>
      <c r="L40" s="16">
        <v>52</v>
      </c>
      <c r="N40">
        <v>47</v>
      </c>
      <c r="O40" s="85">
        <v>43</v>
      </c>
      <c r="P40" s="20" t="s">
        <v>49</v>
      </c>
      <c r="Q40" s="19">
        <v>256823</v>
      </c>
      <c r="R40" s="19">
        <v>260612</v>
      </c>
      <c r="S40" s="19">
        <v>517435</v>
      </c>
      <c r="T40" s="19">
        <v>38573</v>
      </c>
      <c r="U40" s="19">
        <v>45904</v>
      </c>
      <c r="V40" s="19">
        <v>84477</v>
      </c>
      <c r="W40" s="18">
        <f t="shared" si="8"/>
        <v>0.16326108593349889</v>
      </c>
      <c r="X40" s="17">
        <f>VLOOKUP(O40,เรียงลำดับจำนวนผู้สูงอายุ!$M$6:$O$82,3,FALSE)</f>
        <v>57</v>
      </c>
      <c r="Y40" s="85">
        <f>VLOOKUP(O40,เรียงลำดับร้อยละผู้สูงอายุ!$M$6:$O$82,3,FALSE)</f>
        <v>52</v>
      </c>
    </row>
    <row r="41" spans="1:25">
      <c r="A41">
        <v>48</v>
      </c>
      <c r="B41" s="16">
        <v>44</v>
      </c>
      <c r="C41" s="20" t="s">
        <v>48</v>
      </c>
      <c r="D41" s="19">
        <v>472198</v>
      </c>
      <c r="E41" s="19">
        <v>490467</v>
      </c>
      <c r="F41" s="19">
        <v>962665</v>
      </c>
      <c r="G41" s="19">
        <v>74005</v>
      </c>
      <c r="H41" s="19">
        <v>90244</v>
      </c>
      <c r="I41" s="19">
        <v>164249</v>
      </c>
      <c r="J41" s="18">
        <v>0.1706190627061335</v>
      </c>
      <c r="K41" s="17">
        <v>23</v>
      </c>
      <c r="L41" s="16">
        <v>37</v>
      </c>
      <c r="N41">
        <v>48</v>
      </c>
      <c r="O41" s="85">
        <v>44</v>
      </c>
      <c r="P41" s="20" t="s">
        <v>48</v>
      </c>
      <c r="Q41" s="19">
        <v>467497</v>
      </c>
      <c r="R41" s="19">
        <v>486163</v>
      </c>
      <c r="S41" s="19">
        <v>953660</v>
      </c>
      <c r="T41" s="19">
        <v>77123</v>
      </c>
      <c r="U41" s="19">
        <v>93835</v>
      </c>
      <c r="V41" s="19">
        <v>170958</v>
      </c>
      <c r="W41" s="18">
        <f t="shared" si="8"/>
        <v>0.17926514690770295</v>
      </c>
      <c r="X41" s="17">
        <f>VLOOKUP(O41,เรียงลำดับจำนวนผู้สูงอายุ!$M$6:$O$82,3,FALSE)</f>
        <v>24</v>
      </c>
      <c r="Y41" s="85">
        <f>VLOOKUP(O41,เรียงลำดับร้อยละผู้สูงอายุ!$M$6:$O$82,3,FALSE)</f>
        <v>36</v>
      </c>
    </row>
    <row r="42" spans="1:25">
      <c r="A42">
        <v>49</v>
      </c>
      <c r="B42" s="16">
        <v>45</v>
      </c>
      <c r="C42" s="20" t="s">
        <v>47</v>
      </c>
      <c r="D42" s="19">
        <v>648548</v>
      </c>
      <c r="E42" s="19">
        <v>656663</v>
      </c>
      <c r="F42" s="19">
        <v>1305211</v>
      </c>
      <c r="G42" s="19">
        <v>100725</v>
      </c>
      <c r="H42" s="19">
        <v>123406</v>
      </c>
      <c r="I42" s="19">
        <v>224131</v>
      </c>
      <c r="J42" s="18">
        <v>0.17172012800995395</v>
      </c>
      <c r="K42" s="17">
        <v>13</v>
      </c>
      <c r="L42" s="16">
        <v>34</v>
      </c>
      <c r="N42">
        <v>49</v>
      </c>
      <c r="O42" s="85">
        <v>45</v>
      </c>
      <c r="P42" s="20" t="s">
        <v>47</v>
      </c>
      <c r="Q42" s="19">
        <v>644218</v>
      </c>
      <c r="R42" s="19">
        <v>654422</v>
      </c>
      <c r="S42" s="19">
        <v>1298640</v>
      </c>
      <c r="T42" s="19">
        <v>104596</v>
      </c>
      <c r="U42" s="19">
        <v>128035</v>
      </c>
      <c r="V42" s="19">
        <v>232631</v>
      </c>
      <c r="W42" s="18">
        <f t="shared" si="8"/>
        <v>0.17913432514014663</v>
      </c>
      <c r="X42" s="17">
        <f>VLOOKUP(O42,เรียงลำดับจำนวนผู้สูงอายุ!$M$6:$O$82,3,FALSE)</f>
        <v>13</v>
      </c>
      <c r="Y42" s="85">
        <f>VLOOKUP(O42,เรียงลำดับร้อยละผู้สูงอายุ!$M$6:$O$82,3,FALSE)</f>
        <v>37</v>
      </c>
    </row>
    <row r="43" spans="1:25">
      <c r="A43">
        <v>50</v>
      </c>
      <c r="B43" s="16">
        <v>46</v>
      </c>
      <c r="C43" s="20" t="s">
        <v>46</v>
      </c>
      <c r="D43" s="19">
        <v>487451</v>
      </c>
      <c r="E43" s="19">
        <v>495967</v>
      </c>
      <c r="F43" s="19">
        <v>983418</v>
      </c>
      <c r="G43" s="19">
        <v>70722</v>
      </c>
      <c r="H43" s="19">
        <v>86842</v>
      </c>
      <c r="I43" s="19">
        <v>157564</v>
      </c>
      <c r="J43" s="18">
        <v>0.16022078099038253</v>
      </c>
      <c r="K43" s="17">
        <v>27</v>
      </c>
      <c r="L43" s="16">
        <v>47</v>
      </c>
      <c r="N43">
        <v>50</v>
      </c>
      <c r="O43" s="85">
        <v>46</v>
      </c>
      <c r="P43" s="20" t="s">
        <v>46</v>
      </c>
      <c r="Q43" s="19">
        <v>483447</v>
      </c>
      <c r="R43" s="19">
        <v>493728</v>
      </c>
      <c r="S43" s="19">
        <v>977175</v>
      </c>
      <c r="T43" s="19">
        <v>73742</v>
      </c>
      <c r="U43" s="19">
        <v>90726</v>
      </c>
      <c r="V43" s="19">
        <v>164468</v>
      </c>
      <c r="W43" s="18">
        <f t="shared" si="8"/>
        <v>0.16830966817611995</v>
      </c>
      <c r="X43" s="17">
        <f>VLOOKUP(O43,เรียงลำดับจำนวนผู้สูงอายุ!$M$6:$O$82,3,FALSE)</f>
        <v>29</v>
      </c>
      <c r="Y43" s="85">
        <f>VLOOKUP(O43,เรียงลำดับร้อยละผู้สูงอายุ!$M$6:$O$82,3,FALSE)</f>
        <v>47</v>
      </c>
    </row>
    <row r="44" spans="1:25">
      <c r="A44">
        <v>51</v>
      </c>
      <c r="B44" s="16">
        <v>47</v>
      </c>
      <c r="C44" s="20" t="s">
        <v>45</v>
      </c>
      <c r="D44" s="19">
        <v>574342</v>
      </c>
      <c r="E44" s="19">
        <v>579048</v>
      </c>
      <c r="F44" s="19">
        <v>1153390</v>
      </c>
      <c r="G44" s="19">
        <v>74050</v>
      </c>
      <c r="H44" s="19">
        <v>90025</v>
      </c>
      <c r="I44" s="19">
        <v>164075</v>
      </c>
      <c r="J44" s="18">
        <v>0.1422545713071901</v>
      </c>
      <c r="K44" s="17">
        <v>24</v>
      </c>
      <c r="L44" s="16">
        <v>64</v>
      </c>
      <c r="N44">
        <v>51</v>
      </c>
      <c r="O44" s="85">
        <v>47</v>
      </c>
      <c r="P44" s="20" t="s">
        <v>45</v>
      </c>
      <c r="Q44" s="19">
        <v>570285</v>
      </c>
      <c r="R44" s="19">
        <v>576651</v>
      </c>
      <c r="S44" s="19">
        <v>1146936</v>
      </c>
      <c r="T44" s="19">
        <v>77466</v>
      </c>
      <c r="U44" s="19">
        <v>94485</v>
      </c>
      <c r="V44" s="19">
        <v>171951</v>
      </c>
      <c r="W44" s="18">
        <f t="shared" si="8"/>
        <v>0.14992205319215718</v>
      </c>
      <c r="X44" s="17">
        <f>VLOOKUP(O44,เรียงลำดับจำนวนผู้สูงอายุ!$M$6:$O$82,3,FALSE)</f>
        <v>23</v>
      </c>
      <c r="Y44" s="85">
        <f>VLOOKUP(O44,เรียงลำดับร้อยละผู้สูงอายุ!$M$6:$O$82,3,FALSE)</f>
        <v>64</v>
      </c>
    </row>
    <row r="45" spans="1:25">
      <c r="A45">
        <v>52</v>
      </c>
      <c r="B45" s="16">
        <v>48</v>
      </c>
      <c r="C45" s="20" t="s">
        <v>44</v>
      </c>
      <c r="D45" s="19">
        <v>358720</v>
      </c>
      <c r="E45" s="19">
        <v>360416</v>
      </c>
      <c r="F45" s="19">
        <v>719136</v>
      </c>
      <c r="G45" s="19">
        <v>46823</v>
      </c>
      <c r="H45" s="19">
        <v>58080</v>
      </c>
      <c r="I45" s="19">
        <v>104903</v>
      </c>
      <c r="J45" s="18">
        <v>0.14587365950251413</v>
      </c>
      <c r="K45" s="17">
        <v>39</v>
      </c>
      <c r="L45" s="16">
        <v>61</v>
      </c>
      <c r="N45">
        <v>52</v>
      </c>
      <c r="O45" s="85">
        <v>48</v>
      </c>
      <c r="P45" s="20" t="s">
        <v>44</v>
      </c>
      <c r="Q45" s="19">
        <v>357594</v>
      </c>
      <c r="R45" s="19">
        <v>359607</v>
      </c>
      <c r="S45" s="19">
        <v>717201</v>
      </c>
      <c r="T45" s="19">
        <v>48731</v>
      </c>
      <c r="U45" s="19">
        <v>60536</v>
      </c>
      <c r="V45" s="19">
        <v>109267</v>
      </c>
      <c r="W45" s="18">
        <f t="shared" si="8"/>
        <v>0.15235199058562385</v>
      </c>
      <c r="X45" s="17">
        <f>VLOOKUP(O45,เรียงลำดับจำนวนผู้สูงอายุ!$M$6:$O$82,3,FALSE)</f>
        <v>39</v>
      </c>
      <c r="Y45" s="85">
        <f>VLOOKUP(O45,เรียงลำดับร้อยละผู้สูงอายุ!$M$6:$O$82,3,FALSE)</f>
        <v>62</v>
      </c>
    </row>
    <row r="46" spans="1:25">
      <c r="A46">
        <v>53</v>
      </c>
      <c r="B46" s="16">
        <v>49</v>
      </c>
      <c r="C46" s="20" t="s">
        <v>43</v>
      </c>
      <c r="D46" s="19">
        <v>176708</v>
      </c>
      <c r="E46" s="19">
        <v>176466</v>
      </c>
      <c r="F46" s="19">
        <v>353174</v>
      </c>
      <c r="G46" s="19">
        <v>23416</v>
      </c>
      <c r="H46" s="19">
        <v>27133</v>
      </c>
      <c r="I46" s="19">
        <v>50549</v>
      </c>
      <c r="J46" s="18">
        <v>0.1431277500608765</v>
      </c>
      <c r="K46" s="17">
        <v>68</v>
      </c>
      <c r="L46" s="16">
        <v>63</v>
      </c>
      <c r="N46">
        <v>53</v>
      </c>
      <c r="O46" s="85">
        <v>49</v>
      </c>
      <c r="P46" s="20" t="s">
        <v>43</v>
      </c>
      <c r="Q46" s="19">
        <v>175367</v>
      </c>
      <c r="R46" s="19">
        <v>175544</v>
      </c>
      <c r="S46" s="19">
        <v>350911</v>
      </c>
      <c r="T46" s="19">
        <v>24341</v>
      </c>
      <c r="U46" s="19">
        <v>28421</v>
      </c>
      <c r="V46" s="19">
        <v>52762</v>
      </c>
      <c r="W46" s="18">
        <f t="shared" si="8"/>
        <v>0.15035721308251951</v>
      </c>
      <c r="X46" s="17">
        <f>VLOOKUP(O46,เรียงลำดับจำนวนผู้สูงอายุ!$M$6:$O$82,3,FALSE)</f>
        <v>68</v>
      </c>
      <c r="Y46" s="85">
        <f>VLOOKUP(O46,เรียงลำดับร้อยละผู้สูงอายุ!$M$6:$O$82,3,FALSE)</f>
        <v>63</v>
      </c>
    </row>
    <row r="47" spans="1:25">
      <c r="A47">
        <v>54</v>
      </c>
      <c r="B47" s="16"/>
      <c r="C47" s="28" t="s">
        <v>42</v>
      </c>
      <c r="D47" s="27">
        <f>SUM(D48:D64)</f>
        <v>5938482</v>
      </c>
      <c r="E47" s="27">
        <f t="shared" ref="E47:I47" si="9">SUM(E48:E64)</f>
        <v>6181090</v>
      </c>
      <c r="F47" s="27">
        <f t="shared" si="9"/>
        <v>12119572</v>
      </c>
      <c r="G47" s="27">
        <f t="shared" si="9"/>
        <v>1032601</v>
      </c>
      <c r="H47" s="27">
        <f t="shared" si="9"/>
        <v>1254869</v>
      </c>
      <c r="I47" s="27">
        <f t="shared" si="9"/>
        <v>2287470</v>
      </c>
      <c r="J47" s="26">
        <f>I47/F47</f>
        <v>0.18874181365480563</v>
      </c>
      <c r="K47" s="26"/>
      <c r="L47" s="25"/>
      <c r="N47">
        <v>54</v>
      </c>
      <c r="O47" s="85"/>
      <c r="P47" s="28" t="s">
        <v>42</v>
      </c>
      <c r="Q47" s="27">
        <f>SUM(Q48:Q64)</f>
        <v>5886252</v>
      </c>
      <c r="R47" s="27">
        <f t="shared" ref="R47:V47" si="10">SUM(R48:R64)</f>
        <v>6141019</v>
      </c>
      <c r="S47" s="27">
        <f t="shared" si="10"/>
        <v>12027271</v>
      </c>
      <c r="T47" s="27">
        <f t="shared" si="10"/>
        <v>1076607</v>
      </c>
      <c r="U47" s="27">
        <f t="shared" si="10"/>
        <v>1313263</v>
      </c>
      <c r="V47" s="27">
        <f t="shared" si="10"/>
        <v>2389870</v>
      </c>
      <c r="W47" s="26">
        <f>V47/S47</f>
        <v>0.19870426134074803</v>
      </c>
      <c r="X47" s="26"/>
      <c r="Y47" s="25"/>
    </row>
    <row r="48" spans="1:25">
      <c r="A48">
        <v>55</v>
      </c>
      <c r="B48" s="16">
        <v>50</v>
      </c>
      <c r="C48" s="20" t="s">
        <v>10</v>
      </c>
      <c r="D48" s="19">
        <v>861692</v>
      </c>
      <c r="E48" s="19">
        <v>917562</v>
      </c>
      <c r="F48" s="19">
        <v>1779254</v>
      </c>
      <c r="G48" s="19">
        <v>149919</v>
      </c>
      <c r="H48" s="19">
        <v>183773</v>
      </c>
      <c r="I48" s="19">
        <v>333692</v>
      </c>
      <c r="J48" s="18">
        <v>0.18754601647656827</v>
      </c>
      <c r="K48" s="17">
        <v>3</v>
      </c>
      <c r="L48" s="16">
        <v>18</v>
      </c>
      <c r="N48">
        <v>55</v>
      </c>
      <c r="O48" s="85">
        <v>50</v>
      </c>
      <c r="P48" s="20" t="s">
        <v>10</v>
      </c>
      <c r="Q48" s="19">
        <v>862874</v>
      </c>
      <c r="R48" s="19">
        <v>921496</v>
      </c>
      <c r="S48" s="19">
        <v>1784370</v>
      </c>
      <c r="T48" s="19">
        <v>156306</v>
      </c>
      <c r="U48" s="19">
        <v>193449</v>
      </c>
      <c r="V48" s="19">
        <v>349755</v>
      </c>
      <c r="W48" s="18">
        <f t="shared" ref="W48" si="11">V48/S48</f>
        <v>0.19601035659644581</v>
      </c>
      <c r="X48" s="17">
        <f>VLOOKUP(O48,เรียงลำดับจำนวนผู้สูงอายุ!$M$6:$O$82,3,FALSE)</f>
        <v>3</v>
      </c>
      <c r="Y48" s="85">
        <f>VLOOKUP(O48,เรียงลำดับร้อยละผู้สูงอายุ!$M$6:$O$82,3,FALSE)</f>
        <v>20</v>
      </c>
    </row>
    <row r="49" spans="1:25">
      <c r="A49">
        <v>56</v>
      </c>
      <c r="B49" s="16">
        <v>51</v>
      </c>
      <c r="C49" s="20" t="s">
        <v>4</v>
      </c>
      <c r="D49" s="19">
        <v>195140</v>
      </c>
      <c r="E49" s="19">
        <v>209935</v>
      </c>
      <c r="F49" s="19">
        <v>405075</v>
      </c>
      <c r="G49" s="19">
        <v>41990</v>
      </c>
      <c r="H49" s="19">
        <v>50955</v>
      </c>
      <c r="I49" s="19">
        <v>92945</v>
      </c>
      <c r="J49" s="18">
        <v>0.22945133617231378</v>
      </c>
      <c r="K49" s="17">
        <v>48</v>
      </c>
      <c r="L49" s="16">
        <v>3</v>
      </c>
      <c r="N49">
        <v>56</v>
      </c>
      <c r="O49" s="85">
        <v>51</v>
      </c>
      <c r="P49" s="20" t="s">
        <v>4</v>
      </c>
      <c r="Q49" s="19">
        <v>193381</v>
      </c>
      <c r="R49" s="19">
        <v>208630</v>
      </c>
      <c r="S49" s="19">
        <v>402011</v>
      </c>
      <c r="T49" s="19">
        <v>43468</v>
      </c>
      <c r="U49" s="19">
        <v>53315</v>
      </c>
      <c r="V49" s="19">
        <v>96783</v>
      </c>
      <c r="W49" s="18">
        <f t="shared" ref="W49:W64" si="12">V49/S49</f>
        <v>0.24074714373487294</v>
      </c>
      <c r="X49" s="17">
        <f>VLOOKUP(O49,เรียงลำดับจำนวนผู้สูงอายุ!$M$6:$O$82,3,FALSE)</f>
        <v>48</v>
      </c>
      <c r="Y49" s="85">
        <f>VLOOKUP(O49,เรียงลำดับร้อยละผู้สูงอายุ!$M$6:$O$82,3,FALSE)</f>
        <v>3</v>
      </c>
    </row>
    <row r="50" spans="1:25">
      <c r="A50">
        <v>57</v>
      </c>
      <c r="B50" s="16">
        <v>52</v>
      </c>
      <c r="C50" s="20" t="s">
        <v>5</v>
      </c>
      <c r="D50" s="19">
        <v>360324</v>
      </c>
      <c r="E50" s="19">
        <v>377992</v>
      </c>
      <c r="F50" s="19">
        <v>738316</v>
      </c>
      <c r="G50" s="19">
        <v>78460</v>
      </c>
      <c r="H50" s="19">
        <v>91569</v>
      </c>
      <c r="I50" s="19">
        <v>170029</v>
      </c>
      <c r="J50" s="18">
        <v>0.23029299107699142</v>
      </c>
      <c r="K50" s="17">
        <v>20</v>
      </c>
      <c r="L50" s="16">
        <v>2</v>
      </c>
      <c r="N50">
        <v>57</v>
      </c>
      <c r="O50" s="85">
        <v>52</v>
      </c>
      <c r="P50" s="20" t="s">
        <v>5</v>
      </c>
      <c r="Q50" s="19">
        <v>355258</v>
      </c>
      <c r="R50" s="19">
        <v>373706</v>
      </c>
      <c r="S50" s="19">
        <v>728964</v>
      </c>
      <c r="T50" s="19">
        <v>82028</v>
      </c>
      <c r="U50" s="19">
        <v>95818</v>
      </c>
      <c r="V50" s="19">
        <v>177846</v>
      </c>
      <c r="W50" s="18">
        <f t="shared" si="12"/>
        <v>0.24397089568209129</v>
      </c>
      <c r="X50" s="17">
        <f>VLOOKUP(O50,เรียงลำดับจำนวนผู้สูงอายุ!$M$6:$O$82,3,FALSE)</f>
        <v>20</v>
      </c>
      <c r="Y50" s="85">
        <f>VLOOKUP(O50,เรียงลำดับร้อยละผู้สูงอายุ!$M$6:$O$82,3,FALSE)</f>
        <v>1</v>
      </c>
    </row>
    <row r="51" spans="1:25">
      <c r="A51">
        <v>58</v>
      </c>
      <c r="B51" s="16">
        <v>53</v>
      </c>
      <c r="C51" s="20" t="s">
        <v>41</v>
      </c>
      <c r="D51" s="19">
        <v>221583</v>
      </c>
      <c r="E51" s="19">
        <v>231520</v>
      </c>
      <c r="F51" s="19">
        <v>453103</v>
      </c>
      <c r="G51" s="19">
        <v>42818</v>
      </c>
      <c r="H51" s="19">
        <v>52562</v>
      </c>
      <c r="I51" s="19">
        <v>95380</v>
      </c>
      <c r="J51" s="18">
        <v>0.21050401343623856</v>
      </c>
      <c r="K51" s="17">
        <v>45</v>
      </c>
      <c r="L51" s="16">
        <v>8</v>
      </c>
      <c r="N51">
        <v>58</v>
      </c>
      <c r="O51" s="85">
        <v>53</v>
      </c>
      <c r="P51" s="20" t="s">
        <v>41</v>
      </c>
      <c r="Q51" s="19">
        <v>218988</v>
      </c>
      <c r="R51" s="19">
        <v>229757</v>
      </c>
      <c r="S51" s="19">
        <v>448745</v>
      </c>
      <c r="T51" s="19">
        <v>44449</v>
      </c>
      <c r="U51" s="19">
        <v>54855</v>
      </c>
      <c r="V51" s="19">
        <v>99304</v>
      </c>
      <c r="W51" s="18">
        <f t="shared" si="12"/>
        <v>0.22129271635338554</v>
      </c>
      <c r="X51" s="17">
        <f>VLOOKUP(O51,เรียงลำดับจำนวนผู้สูงอายุ!$M$6:$O$82,3,FALSE)</f>
        <v>46</v>
      </c>
      <c r="Y51" s="85">
        <f>VLOOKUP(O51,เรียงลำดับร้อยละผู้สูงอายุ!$M$6:$O$82,3,FALSE)</f>
        <v>9</v>
      </c>
    </row>
    <row r="52" spans="1:25">
      <c r="A52">
        <v>59</v>
      </c>
      <c r="B52" s="16">
        <v>54</v>
      </c>
      <c r="C52" s="20" t="s">
        <v>3</v>
      </c>
      <c r="D52" s="19">
        <v>213494</v>
      </c>
      <c r="E52" s="19">
        <v>228232</v>
      </c>
      <c r="F52" s="19">
        <v>441726</v>
      </c>
      <c r="G52" s="19">
        <v>44301</v>
      </c>
      <c r="H52" s="19">
        <v>56579</v>
      </c>
      <c r="I52" s="19">
        <v>100880</v>
      </c>
      <c r="J52" s="18">
        <v>0.22837686710766403</v>
      </c>
      <c r="K52" s="17">
        <v>40</v>
      </c>
      <c r="L52" s="16">
        <v>4</v>
      </c>
      <c r="N52">
        <v>59</v>
      </c>
      <c r="O52" s="85">
        <v>54</v>
      </c>
      <c r="P52" s="20" t="s">
        <v>3</v>
      </c>
      <c r="Q52" s="19">
        <v>210973</v>
      </c>
      <c r="R52" s="19">
        <v>226377</v>
      </c>
      <c r="S52" s="19">
        <v>437350</v>
      </c>
      <c r="T52" s="19">
        <v>45993</v>
      </c>
      <c r="U52" s="19">
        <v>58942</v>
      </c>
      <c r="V52" s="19">
        <v>104935</v>
      </c>
      <c r="W52" s="18">
        <f t="shared" si="12"/>
        <v>0.23993369155138905</v>
      </c>
      <c r="X52" s="17">
        <f>VLOOKUP(O52,เรียงลำดับจำนวนผู้สูงอายุ!$M$6:$O$82,3,FALSE)</f>
        <v>41</v>
      </c>
      <c r="Y52" s="85">
        <f>VLOOKUP(O52,เรียงลำดับร้อยละผู้สูงอายุ!$M$6:$O$82,3,FALSE)</f>
        <v>4</v>
      </c>
    </row>
    <row r="53" spans="1:25">
      <c r="A53">
        <v>60</v>
      </c>
      <c r="B53" s="16">
        <v>55</v>
      </c>
      <c r="C53" s="20" t="s">
        <v>40</v>
      </c>
      <c r="D53" s="19">
        <v>239661</v>
      </c>
      <c r="E53" s="19">
        <v>238566</v>
      </c>
      <c r="F53" s="19">
        <v>478227</v>
      </c>
      <c r="G53" s="19">
        <v>44791</v>
      </c>
      <c r="H53" s="19">
        <v>48868</v>
      </c>
      <c r="I53" s="19">
        <v>93659</v>
      </c>
      <c r="J53" s="18">
        <v>0.19584632402603785</v>
      </c>
      <c r="K53" s="17">
        <v>47</v>
      </c>
      <c r="L53" s="16">
        <v>15</v>
      </c>
      <c r="N53">
        <v>60</v>
      </c>
      <c r="O53" s="85">
        <v>55</v>
      </c>
      <c r="P53" s="20" t="s">
        <v>40</v>
      </c>
      <c r="Q53" s="19">
        <v>238738</v>
      </c>
      <c r="R53" s="19">
        <v>237989</v>
      </c>
      <c r="S53" s="19">
        <v>476727</v>
      </c>
      <c r="T53" s="19">
        <v>47109</v>
      </c>
      <c r="U53" s="19">
        <v>51254</v>
      </c>
      <c r="V53" s="19">
        <v>98363</v>
      </c>
      <c r="W53" s="18">
        <f t="shared" si="12"/>
        <v>0.20632982818258669</v>
      </c>
      <c r="X53" s="17">
        <f>VLOOKUP(O53,เรียงลำดับจำนวนผู้สูงอายุ!$M$6:$O$82,3,FALSE)</f>
        <v>47</v>
      </c>
      <c r="Y53" s="85">
        <f>VLOOKUP(O53,เรียงลำดับร้อยละผู้สูงอายุ!$M$6:$O$82,3,FALSE)</f>
        <v>15</v>
      </c>
    </row>
    <row r="54" spans="1:25">
      <c r="A54">
        <v>61</v>
      </c>
      <c r="B54" s="16">
        <v>56</v>
      </c>
      <c r="C54" s="20" t="s">
        <v>39</v>
      </c>
      <c r="D54" s="19">
        <v>230476</v>
      </c>
      <c r="E54" s="19">
        <v>241880</v>
      </c>
      <c r="F54" s="19">
        <v>472356</v>
      </c>
      <c r="G54" s="19">
        <v>45983</v>
      </c>
      <c r="H54" s="19">
        <v>53133</v>
      </c>
      <c r="I54" s="19">
        <v>99116</v>
      </c>
      <c r="J54" s="18">
        <v>0.20983326135372474</v>
      </c>
      <c r="K54" s="17">
        <v>42</v>
      </c>
      <c r="L54" s="16">
        <v>9</v>
      </c>
      <c r="N54">
        <v>61</v>
      </c>
      <c r="O54" s="85">
        <v>56</v>
      </c>
      <c r="P54" s="20" t="s">
        <v>39</v>
      </c>
      <c r="Q54" s="19">
        <v>227686</v>
      </c>
      <c r="R54" s="19">
        <v>239670</v>
      </c>
      <c r="S54" s="19">
        <v>467356</v>
      </c>
      <c r="T54" s="19">
        <v>48357</v>
      </c>
      <c r="U54" s="19">
        <v>56139</v>
      </c>
      <c r="V54" s="19">
        <v>104496</v>
      </c>
      <c r="W54" s="18">
        <f t="shared" si="12"/>
        <v>0.22358972603325944</v>
      </c>
      <c r="X54" s="17">
        <f>VLOOKUP(O54,เรียงลำดับจำนวนผู้สูงอายุ!$M$6:$O$82,3,FALSE)</f>
        <v>42</v>
      </c>
      <c r="Y54" s="85">
        <f>VLOOKUP(O54,เรียงลำดับร้อยละผู้สูงอายุ!$M$6:$O$82,3,FALSE)</f>
        <v>8</v>
      </c>
    </row>
    <row r="55" spans="1:25">
      <c r="A55">
        <v>62</v>
      </c>
      <c r="B55" s="16">
        <v>57</v>
      </c>
      <c r="C55" s="20" t="s">
        <v>38</v>
      </c>
      <c r="D55" s="19">
        <v>632413</v>
      </c>
      <c r="E55" s="19">
        <v>665891</v>
      </c>
      <c r="F55" s="19">
        <v>1298304</v>
      </c>
      <c r="G55" s="19">
        <v>105004</v>
      </c>
      <c r="H55" s="19">
        <v>120858</v>
      </c>
      <c r="I55" s="19">
        <v>225862</v>
      </c>
      <c r="J55" s="18">
        <v>0.17396695997239475</v>
      </c>
      <c r="K55" s="17">
        <v>11</v>
      </c>
      <c r="L55" s="16">
        <v>30</v>
      </c>
      <c r="N55">
        <v>62</v>
      </c>
      <c r="O55" s="85">
        <v>57</v>
      </c>
      <c r="P55" s="20" t="s">
        <v>38</v>
      </c>
      <c r="Q55" s="19">
        <v>629960</v>
      </c>
      <c r="R55" s="19">
        <v>665066</v>
      </c>
      <c r="S55" s="19">
        <v>1295026</v>
      </c>
      <c r="T55" s="19">
        <v>110185</v>
      </c>
      <c r="U55" s="19">
        <v>127794</v>
      </c>
      <c r="V55" s="19">
        <v>237979</v>
      </c>
      <c r="W55" s="18">
        <f t="shared" si="12"/>
        <v>0.1837638780997447</v>
      </c>
      <c r="X55" s="17">
        <f>VLOOKUP(O55,เรียงลำดับจำนวนผู้สูงอายุ!$M$6:$O$82,3,FALSE)</f>
        <v>11</v>
      </c>
      <c r="Y55" s="85">
        <f>VLOOKUP(O55,เรียงลำดับร้อยละผู้สูงอายุ!$M$6:$O$82,3,FALSE)</f>
        <v>30</v>
      </c>
    </row>
    <row r="56" spans="1:25">
      <c r="A56">
        <v>63</v>
      </c>
      <c r="B56" s="16">
        <v>58</v>
      </c>
      <c r="C56" s="20" t="s">
        <v>37</v>
      </c>
      <c r="D56" s="19">
        <v>144302</v>
      </c>
      <c r="E56" s="19">
        <v>139836</v>
      </c>
      <c r="F56" s="19">
        <v>284138</v>
      </c>
      <c r="G56" s="19">
        <v>16206</v>
      </c>
      <c r="H56" s="19">
        <v>16861</v>
      </c>
      <c r="I56" s="19">
        <v>33067</v>
      </c>
      <c r="J56" s="18">
        <v>0.11637654942316762</v>
      </c>
      <c r="K56" s="17">
        <v>76</v>
      </c>
      <c r="L56" s="16">
        <v>74</v>
      </c>
      <c r="N56">
        <v>63</v>
      </c>
      <c r="O56" s="85">
        <v>58</v>
      </c>
      <c r="P56" s="20" t="s">
        <v>37</v>
      </c>
      <c r="Q56" s="19">
        <v>144311</v>
      </c>
      <c r="R56" s="19">
        <v>140238</v>
      </c>
      <c r="S56" s="19">
        <v>284549</v>
      </c>
      <c r="T56" s="19">
        <v>16788</v>
      </c>
      <c r="U56" s="19">
        <v>17616</v>
      </c>
      <c r="V56" s="19">
        <v>34404</v>
      </c>
      <c r="W56" s="18">
        <f t="shared" si="12"/>
        <v>0.12090711968764606</v>
      </c>
      <c r="X56" s="17">
        <f>VLOOKUP(O56,เรียงลำดับจำนวนผู้สูงอายุ!$M$6:$O$82,3,FALSE)</f>
        <v>76</v>
      </c>
      <c r="Y56" s="85">
        <f>VLOOKUP(O56,เรียงลำดับร้อยละผู้สูงอายุ!$M$6:$O$82,3,FALSE)</f>
        <v>74</v>
      </c>
    </row>
    <row r="57" spans="1:25">
      <c r="A57">
        <v>64</v>
      </c>
      <c r="B57" s="16">
        <v>60</v>
      </c>
      <c r="C57" s="20" t="s">
        <v>36</v>
      </c>
      <c r="D57" s="19">
        <v>517723</v>
      </c>
      <c r="E57" s="19">
        <v>542164</v>
      </c>
      <c r="F57" s="19">
        <v>1059887</v>
      </c>
      <c r="G57" s="19">
        <v>91811</v>
      </c>
      <c r="H57" s="19">
        <v>117877</v>
      </c>
      <c r="I57" s="19">
        <v>209688</v>
      </c>
      <c r="J57" s="18">
        <v>0.19783995841066077</v>
      </c>
      <c r="K57" s="17">
        <v>15</v>
      </c>
      <c r="L57" s="16">
        <v>14</v>
      </c>
      <c r="N57">
        <v>64</v>
      </c>
      <c r="O57" s="85">
        <v>60</v>
      </c>
      <c r="P57" s="20" t="s">
        <v>36</v>
      </c>
      <c r="Q57" s="19">
        <v>507379</v>
      </c>
      <c r="R57" s="19">
        <v>532929</v>
      </c>
      <c r="S57" s="19">
        <v>1040308</v>
      </c>
      <c r="T57" s="19">
        <v>95311</v>
      </c>
      <c r="U57" s="19">
        <v>122611</v>
      </c>
      <c r="V57" s="19">
        <v>217922</v>
      </c>
      <c r="W57" s="18">
        <f t="shared" si="12"/>
        <v>0.20947834679729466</v>
      </c>
      <c r="X57" s="17">
        <f>VLOOKUP(O57,เรียงลำดับจำนวนผู้สูงอายุ!$M$6:$O$82,3,FALSE)</f>
        <v>15</v>
      </c>
      <c r="Y57" s="85">
        <f>VLOOKUP(O57,เรียงลำดับร้อยละผู้สูงอายุ!$M$6:$O$82,3,FALSE)</f>
        <v>12</v>
      </c>
    </row>
    <row r="58" spans="1:25">
      <c r="A58">
        <v>65</v>
      </c>
      <c r="B58" s="16">
        <v>61</v>
      </c>
      <c r="C58" s="20" t="s">
        <v>35</v>
      </c>
      <c r="D58" s="19">
        <v>160855</v>
      </c>
      <c r="E58" s="19">
        <v>167763</v>
      </c>
      <c r="F58" s="19">
        <v>328618</v>
      </c>
      <c r="G58" s="19">
        <v>28707</v>
      </c>
      <c r="H58" s="19">
        <v>36334</v>
      </c>
      <c r="I58" s="19">
        <v>65041</v>
      </c>
      <c r="J58" s="18">
        <v>0.19792281615736204</v>
      </c>
      <c r="K58" s="17">
        <v>62</v>
      </c>
      <c r="L58" s="16">
        <v>13</v>
      </c>
      <c r="N58">
        <v>65</v>
      </c>
      <c r="O58" s="85">
        <v>61</v>
      </c>
      <c r="P58" s="20" t="s">
        <v>35</v>
      </c>
      <c r="Q58" s="19">
        <v>159322</v>
      </c>
      <c r="R58" s="19">
        <v>166546</v>
      </c>
      <c r="S58" s="19">
        <v>325868</v>
      </c>
      <c r="T58" s="19">
        <v>29683</v>
      </c>
      <c r="U58" s="19">
        <v>37584</v>
      </c>
      <c r="V58" s="19">
        <v>67267</v>
      </c>
      <c r="W58" s="18">
        <f t="shared" si="12"/>
        <v>0.20642407355125389</v>
      </c>
      <c r="X58" s="17">
        <f>VLOOKUP(O58,เรียงลำดับจำนวนผู้สูงอายุ!$M$6:$O$82,3,FALSE)</f>
        <v>62</v>
      </c>
      <c r="Y58" s="85">
        <f>VLOOKUP(O58,เรียงลำดับร้อยละผู้สูงอายุ!$M$6:$O$82,3,FALSE)</f>
        <v>14</v>
      </c>
    </row>
    <row r="59" spans="1:25">
      <c r="A59">
        <v>66</v>
      </c>
      <c r="B59" s="16">
        <v>62</v>
      </c>
      <c r="C59" s="20" t="s">
        <v>34</v>
      </c>
      <c r="D59" s="19">
        <v>359205</v>
      </c>
      <c r="E59" s="19">
        <v>366662</v>
      </c>
      <c r="F59" s="19">
        <v>725867</v>
      </c>
      <c r="G59" s="19">
        <v>57165</v>
      </c>
      <c r="H59" s="19">
        <v>69201</v>
      </c>
      <c r="I59" s="19">
        <v>126366</v>
      </c>
      <c r="J59" s="18">
        <v>0.17408974371338001</v>
      </c>
      <c r="K59" s="17">
        <v>33</v>
      </c>
      <c r="L59" s="16">
        <v>29</v>
      </c>
      <c r="N59">
        <v>66</v>
      </c>
      <c r="O59" s="85">
        <v>62</v>
      </c>
      <c r="P59" s="20" t="s">
        <v>34</v>
      </c>
      <c r="Q59" s="19">
        <v>352711</v>
      </c>
      <c r="R59" s="19">
        <v>361407</v>
      </c>
      <c r="S59" s="19">
        <v>714118</v>
      </c>
      <c r="T59" s="19">
        <v>59419</v>
      </c>
      <c r="U59" s="19">
        <v>72284</v>
      </c>
      <c r="V59" s="19">
        <v>131703</v>
      </c>
      <c r="W59" s="18">
        <f t="shared" si="12"/>
        <v>0.18442750357784007</v>
      </c>
      <c r="X59" s="17">
        <f>VLOOKUP(O59,เรียงลำดับจำนวนผู้สูงอายุ!$M$6:$O$82,3,FALSE)</f>
        <v>33</v>
      </c>
      <c r="Y59" s="85">
        <f>VLOOKUP(O59,เรียงลำดับร้อยละผู้สูงอายุ!$M$6:$O$82,3,FALSE)</f>
        <v>29</v>
      </c>
    </row>
    <row r="60" spans="1:25">
      <c r="A60">
        <v>67</v>
      </c>
      <c r="B60" s="16">
        <v>63</v>
      </c>
      <c r="C60" s="20" t="s">
        <v>33</v>
      </c>
      <c r="D60" s="19">
        <v>336893</v>
      </c>
      <c r="E60" s="19">
        <v>328727</v>
      </c>
      <c r="F60" s="19">
        <v>665620</v>
      </c>
      <c r="G60" s="19">
        <v>35516</v>
      </c>
      <c r="H60" s="19">
        <v>40895</v>
      </c>
      <c r="I60" s="19">
        <v>76411</v>
      </c>
      <c r="J60" s="18">
        <v>0.11479673086746192</v>
      </c>
      <c r="K60" s="17">
        <v>60</v>
      </c>
      <c r="L60" s="16">
        <v>75</v>
      </c>
      <c r="N60">
        <v>67</v>
      </c>
      <c r="O60" s="85">
        <v>63</v>
      </c>
      <c r="P60" s="20" t="s">
        <v>33</v>
      </c>
      <c r="Q60" s="19">
        <v>338951</v>
      </c>
      <c r="R60" s="19">
        <v>331314</v>
      </c>
      <c r="S60" s="19">
        <v>670265</v>
      </c>
      <c r="T60" s="19">
        <v>37046</v>
      </c>
      <c r="U60" s="19">
        <v>42727</v>
      </c>
      <c r="V60" s="19">
        <v>79773</v>
      </c>
      <c r="W60" s="18">
        <f t="shared" si="12"/>
        <v>0.11901710517481892</v>
      </c>
      <c r="X60" s="17">
        <f>VLOOKUP(O60,เรียงลำดับจำนวนผู้สูงอายุ!$M$6:$O$82,3,FALSE)</f>
        <v>60</v>
      </c>
      <c r="Y60" s="85">
        <f>VLOOKUP(O60,เรียงลำดับร้อยละผู้สูงอายุ!$M$6:$O$82,3,FALSE)</f>
        <v>75</v>
      </c>
    </row>
    <row r="61" spans="1:25">
      <c r="A61">
        <v>68</v>
      </c>
      <c r="B61" s="16">
        <v>64</v>
      </c>
      <c r="C61" s="20" t="s">
        <v>32</v>
      </c>
      <c r="D61" s="19">
        <v>288842</v>
      </c>
      <c r="E61" s="19">
        <v>306230</v>
      </c>
      <c r="F61" s="19">
        <v>595072</v>
      </c>
      <c r="G61" s="19">
        <v>51579</v>
      </c>
      <c r="H61" s="19">
        <v>67509</v>
      </c>
      <c r="I61" s="19">
        <v>119088</v>
      </c>
      <c r="J61" s="18">
        <v>0.20012368251236826</v>
      </c>
      <c r="K61" s="17">
        <v>35</v>
      </c>
      <c r="L61" s="16">
        <v>11</v>
      </c>
      <c r="N61">
        <v>68</v>
      </c>
      <c r="O61" s="85">
        <v>64</v>
      </c>
      <c r="P61" s="20" t="s">
        <v>32</v>
      </c>
      <c r="Q61" s="19">
        <v>284949</v>
      </c>
      <c r="R61" s="19">
        <v>302934</v>
      </c>
      <c r="S61" s="19">
        <v>587883</v>
      </c>
      <c r="T61" s="19">
        <v>53905</v>
      </c>
      <c r="U61" s="19">
        <v>70371</v>
      </c>
      <c r="V61" s="19">
        <v>124276</v>
      </c>
      <c r="W61" s="18">
        <f t="shared" si="12"/>
        <v>0.21139580494758312</v>
      </c>
      <c r="X61" s="17">
        <f>VLOOKUP(O61,เรียงลำดับจำนวนผู้สูงอายุ!$M$6:$O$82,3,FALSE)</f>
        <v>35</v>
      </c>
      <c r="Y61" s="85">
        <f>VLOOKUP(O61,เรียงลำดับร้อยละผู้สูงอายุ!$M$6:$O$82,3,FALSE)</f>
        <v>11</v>
      </c>
    </row>
    <row r="62" spans="1:25">
      <c r="A62">
        <v>69</v>
      </c>
      <c r="B62" s="16">
        <v>65</v>
      </c>
      <c r="C62" s="20" t="s">
        <v>31</v>
      </c>
      <c r="D62" s="19">
        <v>423304</v>
      </c>
      <c r="E62" s="19">
        <v>441943</v>
      </c>
      <c r="F62" s="19">
        <v>865247</v>
      </c>
      <c r="G62" s="19">
        <v>71042</v>
      </c>
      <c r="H62" s="19">
        <v>88768</v>
      </c>
      <c r="I62" s="19">
        <v>159810</v>
      </c>
      <c r="J62" s="18">
        <v>0.18469870453176954</v>
      </c>
      <c r="K62" s="17">
        <v>26</v>
      </c>
      <c r="L62" s="16">
        <v>21</v>
      </c>
      <c r="N62">
        <v>69</v>
      </c>
      <c r="O62" s="85">
        <v>65</v>
      </c>
      <c r="P62" s="20" t="s">
        <v>31</v>
      </c>
      <c r="Q62" s="19">
        <v>416234</v>
      </c>
      <c r="R62" s="19">
        <v>433247</v>
      </c>
      <c r="S62" s="19">
        <v>849481</v>
      </c>
      <c r="T62" s="19">
        <v>74225</v>
      </c>
      <c r="U62" s="19">
        <v>92716</v>
      </c>
      <c r="V62" s="19">
        <v>166941</v>
      </c>
      <c r="W62" s="18">
        <f t="shared" si="12"/>
        <v>0.1965211699849673</v>
      </c>
      <c r="X62" s="17">
        <f>VLOOKUP(O62,เรียงลำดับจำนวนผู้สูงอายุ!$M$6:$O$82,3,FALSE)</f>
        <v>25</v>
      </c>
      <c r="Y62" s="85">
        <f>VLOOKUP(O62,เรียงลำดับร้อยละผู้สูงอายุ!$M$6:$O$82,3,FALSE)</f>
        <v>19</v>
      </c>
    </row>
    <row r="63" spans="1:25">
      <c r="A63">
        <v>70</v>
      </c>
      <c r="B63" s="16">
        <v>66</v>
      </c>
      <c r="C63" s="20" t="s">
        <v>30</v>
      </c>
      <c r="D63" s="19">
        <v>261765</v>
      </c>
      <c r="E63" s="19">
        <v>274546</v>
      </c>
      <c r="F63" s="19">
        <v>536311</v>
      </c>
      <c r="G63" s="19">
        <v>47754</v>
      </c>
      <c r="H63" s="19">
        <v>61471</v>
      </c>
      <c r="I63" s="19">
        <v>109225</v>
      </c>
      <c r="J63" s="18">
        <v>0.20365981678540995</v>
      </c>
      <c r="K63" s="17">
        <v>37</v>
      </c>
      <c r="L63" s="16">
        <v>10</v>
      </c>
      <c r="N63">
        <v>70</v>
      </c>
      <c r="O63" s="85">
        <v>66</v>
      </c>
      <c r="P63" s="20" t="s">
        <v>30</v>
      </c>
      <c r="Q63" s="19">
        <v>259651</v>
      </c>
      <c r="R63" s="19">
        <v>272659</v>
      </c>
      <c r="S63" s="19">
        <v>532310</v>
      </c>
      <c r="T63" s="19">
        <v>49687</v>
      </c>
      <c r="U63" s="19">
        <v>63890</v>
      </c>
      <c r="V63" s="19">
        <v>113577</v>
      </c>
      <c r="W63" s="18">
        <f t="shared" si="12"/>
        <v>0.2133662715335049</v>
      </c>
      <c r="X63" s="17">
        <f>VLOOKUP(O63,เรียงลำดับจำนวนผู้สูงอายุ!$M$6:$O$82,3,FALSE)</f>
        <v>37</v>
      </c>
      <c r="Y63" s="85">
        <f>VLOOKUP(O63,เรียงลำดับร้อยละผู้สูงอายุ!$M$6:$O$82,3,FALSE)</f>
        <v>10</v>
      </c>
    </row>
    <row r="64" spans="1:25">
      <c r="A64">
        <v>71</v>
      </c>
      <c r="B64" s="16">
        <v>67</v>
      </c>
      <c r="C64" s="20" t="s">
        <v>29</v>
      </c>
      <c r="D64" s="19">
        <v>490810</v>
      </c>
      <c r="E64" s="19">
        <v>501641</v>
      </c>
      <c r="F64" s="19">
        <v>992451</v>
      </c>
      <c r="G64" s="19">
        <v>79555</v>
      </c>
      <c r="H64" s="19">
        <v>97656</v>
      </c>
      <c r="I64" s="19">
        <v>177211</v>
      </c>
      <c r="J64" s="18">
        <v>0.17855894144899848</v>
      </c>
      <c r="K64" s="17">
        <v>19</v>
      </c>
      <c r="L64" s="16">
        <v>27</v>
      </c>
      <c r="N64">
        <v>71</v>
      </c>
      <c r="O64" s="85">
        <v>67</v>
      </c>
      <c r="P64" s="20" t="s">
        <v>29</v>
      </c>
      <c r="Q64" s="19">
        <v>484886</v>
      </c>
      <c r="R64" s="19">
        <v>497054</v>
      </c>
      <c r="S64" s="19">
        <v>981940</v>
      </c>
      <c r="T64" s="19">
        <v>82648</v>
      </c>
      <c r="U64" s="19">
        <v>101898</v>
      </c>
      <c r="V64" s="19">
        <v>184546</v>
      </c>
      <c r="W64" s="18">
        <f t="shared" si="12"/>
        <v>0.1879402000122207</v>
      </c>
      <c r="X64" s="17">
        <f>VLOOKUP(O64,เรียงลำดับจำนวนผู้สูงอายุ!$M$6:$O$82,3,FALSE)</f>
        <v>19</v>
      </c>
      <c r="Y64" s="85">
        <f>VLOOKUP(O64,เรียงลำดับร้อยละผู้สูงอายุ!$M$6:$O$82,3,FALSE)</f>
        <v>26</v>
      </c>
    </row>
    <row r="65" spans="1:25">
      <c r="A65">
        <v>72</v>
      </c>
      <c r="B65" s="16"/>
      <c r="C65" s="24" t="s">
        <v>28</v>
      </c>
      <c r="D65" s="23">
        <f>SUM(D66:D79)</f>
        <v>4674592</v>
      </c>
      <c r="E65" s="23">
        <f t="shared" ref="E65:I65" si="13">SUM(E66:E79)</f>
        <v>4819165</v>
      </c>
      <c r="F65" s="23">
        <f t="shared" si="13"/>
        <v>9493757</v>
      </c>
      <c r="G65" s="23">
        <f t="shared" si="13"/>
        <v>606548</v>
      </c>
      <c r="H65" s="23">
        <f t="shared" si="13"/>
        <v>775607</v>
      </c>
      <c r="I65" s="23">
        <f t="shared" si="13"/>
        <v>1382155</v>
      </c>
      <c r="J65" s="22">
        <f>I65/F65</f>
        <v>0.14558567277422416</v>
      </c>
      <c r="K65" s="22"/>
      <c r="L65" s="21"/>
      <c r="N65">
        <v>72</v>
      </c>
      <c r="O65" s="85"/>
      <c r="P65" s="24" t="s">
        <v>28</v>
      </c>
      <c r="Q65" s="23">
        <f>SUM(Q66:Q79)</f>
        <v>4657548</v>
      </c>
      <c r="R65" s="23">
        <f t="shared" ref="R65:V65" si="14">SUM(R66:R79)</f>
        <v>4810353</v>
      </c>
      <c r="S65" s="23">
        <f t="shared" si="14"/>
        <v>9467901</v>
      </c>
      <c r="T65" s="23">
        <f t="shared" si="14"/>
        <v>632502</v>
      </c>
      <c r="U65" s="23">
        <f t="shared" si="14"/>
        <v>808106</v>
      </c>
      <c r="V65" s="23">
        <f t="shared" si="14"/>
        <v>1440608</v>
      </c>
      <c r="W65" s="22">
        <f>V65/S65</f>
        <v>0.15215706205631005</v>
      </c>
      <c r="X65" s="22"/>
      <c r="Y65" s="21"/>
    </row>
    <row r="66" spans="1:25">
      <c r="A66">
        <v>73</v>
      </c>
      <c r="B66" s="16">
        <v>80</v>
      </c>
      <c r="C66" s="20" t="s">
        <v>27</v>
      </c>
      <c r="D66" s="19">
        <v>771735</v>
      </c>
      <c r="E66" s="19">
        <v>790192</v>
      </c>
      <c r="F66" s="19">
        <v>1561927</v>
      </c>
      <c r="G66" s="19">
        <v>114957</v>
      </c>
      <c r="H66" s="19">
        <v>150778</v>
      </c>
      <c r="I66" s="19">
        <v>265735</v>
      </c>
      <c r="J66" s="18">
        <v>0.17013279109715115</v>
      </c>
      <c r="K66" s="17">
        <v>6</v>
      </c>
      <c r="L66" s="16">
        <v>38</v>
      </c>
      <c r="N66">
        <v>73</v>
      </c>
      <c r="O66" s="85">
        <v>80</v>
      </c>
      <c r="P66" s="20" t="s">
        <v>27</v>
      </c>
      <c r="Q66" s="19">
        <v>765370</v>
      </c>
      <c r="R66" s="19">
        <v>785351</v>
      </c>
      <c r="S66" s="19">
        <v>1550721</v>
      </c>
      <c r="T66" s="19">
        <v>119853</v>
      </c>
      <c r="U66" s="19">
        <v>156478</v>
      </c>
      <c r="V66" s="19">
        <v>276331</v>
      </c>
      <c r="W66" s="18">
        <f t="shared" ref="W66" si="15">V66/S66</f>
        <v>0.17819517501858811</v>
      </c>
      <c r="X66" s="17">
        <f>VLOOKUP(O66,เรียงลำดับจำนวนผู้สูงอายุ!$M$6:$O$82,3,FALSE)</f>
        <v>6</v>
      </c>
      <c r="Y66" s="85">
        <f>VLOOKUP(O66,เรียงลำดับร้อยละผู้สูงอายุ!$M$6:$O$82,3,FALSE)</f>
        <v>39</v>
      </c>
    </row>
    <row r="67" spans="1:25">
      <c r="A67">
        <v>74</v>
      </c>
      <c r="B67" s="16">
        <v>81</v>
      </c>
      <c r="C67" s="20" t="s">
        <v>26</v>
      </c>
      <c r="D67" s="19">
        <v>236790</v>
      </c>
      <c r="E67" s="19">
        <v>239949</v>
      </c>
      <c r="F67" s="19">
        <v>476739</v>
      </c>
      <c r="G67" s="19">
        <v>25792</v>
      </c>
      <c r="H67" s="19">
        <v>30835</v>
      </c>
      <c r="I67" s="19">
        <v>56627</v>
      </c>
      <c r="J67" s="18">
        <v>0.1187798774591548</v>
      </c>
      <c r="K67" s="17">
        <v>67</v>
      </c>
      <c r="L67" s="16">
        <v>71</v>
      </c>
      <c r="N67">
        <v>74</v>
      </c>
      <c r="O67" s="85">
        <v>81</v>
      </c>
      <c r="P67" s="20" t="s">
        <v>26</v>
      </c>
      <c r="Q67" s="19">
        <v>237242</v>
      </c>
      <c r="R67" s="19">
        <v>240528</v>
      </c>
      <c r="S67" s="19">
        <v>477770</v>
      </c>
      <c r="T67" s="19">
        <v>27150</v>
      </c>
      <c r="U67" s="19">
        <v>32513</v>
      </c>
      <c r="V67" s="19">
        <v>59663</v>
      </c>
      <c r="W67" s="18">
        <f t="shared" ref="W67:W79" si="16">V67/S67</f>
        <v>0.12487807941059506</v>
      </c>
      <c r="X67" s="17">
        <f>VLOOKUP(O67,เรียงลำดับจำนวนผู้สูงอายุ!$M$6:$O$82,3,FALSE)</f>
        <v>67</v>
      </c>
      <c r="Y67" s="85">
        <f>VLOOKUP(O67,เรียงลำดับร้อยละผู้สูงอายุ!$M$6:$O$82,3,FALSE)</f>
        <v>71</v>
      </c>
    </row>
    <row r="68" spans="1:25">
      <c r="A68">
        <v>75</v>
      </c>
      <c r="B68" s="16">
        <v>82</v>
      </c>
      <c r="C68" s="20" t="s">
        <v>25</v>
      </c>
      <c r="D68" s="19">
        <v>134192</v>
      </c>
      <c r="E68" s="19">
        <v>134596</v>
      </c>
      <c r="F68" s="19">
        <v>268788</v>
      </c>
      <c r="G68" s="19">
        <v>20547</v>
      </c>
      <c r="H68" s="19">
        <v>23769</v>
      </c>
      <c r="I68" s="19">
        <v>44316</v>
      </c>
      <c r="J68" s="18">
        <v>0.16487343184963615</v>
      </c>
      <c r="K68" s="17">
        <v>72</v>
      </c>
      <c r="L68" s="16">
        <v>43</v>
      </c>
      <c r="N68">
        <v>75</v>
      </c>
      <c r="O68" s="85">
        <v>82</v>
      </c>
      <c r="P68" s="20" t="s">
        <v>25</v>
      </c>
      <c r="Q68" s="19">
        <v>133743</v>
      </c>
      <c r="R68" s="19">
        <v>134486</v>
      </c>
      <c r="S68" s="19">
        <v>268229</v>
      </c>
      <c r="T68" s="19">
        <v>21281</v>
      </c>
      <c r="U68" s="19">
        <v>24831</v>
      </c>
      <c r="V68" s="19">
        <v>46112</v>
      </c>
      <c r="W68" s="18">
        <f t="shared" si="16"/>
        <v>0.17191280584873372</v>
      </c>
      <c r="X68" s="17">
        <f>VLOOKUP(O68,เรียงลำดับจำนวนผู้สูงอายุ!$M$6:$O$82,3,FALSE)</f>
        <v>72</v>
      </c>
      <c r="Y68" s="85">
        <f>VLOOKUP(O68,เรียงลำดับร้อยละผู้สูงอายุ!$M$6:$O$82,3,FALSE)</f>
        <v>43</v>
      </c>
    </row>
    <row r="69" spans="1:25">
      <c r="A69">
        <v>76</v>
      </c>
      <c r="B69" s="16">
        <v>83</v>
      </c>
      <c r="C69" s="20" t="s">
        <v>24</v>
      </c>
      <c r="D69" s="19">
        <v>197036</v>
      </c>
      <c r="E69" s="19">
        <v>219546</v>
      </c>
      <c r="F69" s="19">
        <v>416582</v>
      </c>
      <c r="G69" s="19">
        <v>20096</v>
      </c>
      <c r="H69" s="19">
        <v>25725</v>
      </c>
      <c r="I69" s="19">
        <v>45821</v>
      </c>
      <c r="J69" s="18">
        <v>0.10999275052690707</v>
      </c>
      <c r="K69" s="17">
        <v>71</v>
      </c>
      <c r="L69" s="16">
        <v>77</v>
      </c>
      <c r="N69">
        <v>76</v>
      </c>
      <c r="O69" s="85">
        <v>83</v>
      </c>
      <c r="P69" s="20" t="s">
        <v>24</v>
      </c>
      <c r="Q69" s="19">
        <v>195795</v>
      </c>
      <c r="R69" s="19">
        <v>218676</v>
      </c>
      <c r="S69" s="19">
        <v>414471</v>
      </c>
      <c r="T69" s="19">
        <v>21049</v>
      </c>
      <c r="U69" s="19">
        <v>27190</v>
      </c>
      <c r="V69" s="19">
        <v>48239</v>
      </c>
      <c r="W69" s="18">
        <f t="shared" si="16"/>
        <v>0.11638691247397284</v>
      </c>
      <c r="X69" s="17">
        <f>VLOOKUP(O69,เรียงลำดับจำนวนผู้สูงอายุ!$M$6:$O$82,3,FALSE)</f>
        <v>71</v>
      </c>
      <c r="Y69" s="85">
        <f>VLOOKUP(O69,เรียงลำดับร้อยละผู้สูงอายุ!$M$6:$O$82,3,FALSE)</f>
        <v>77</v>
      </c>
    </row>
    <row r="70" spans="1:25">
      <c r="A70">
        <v>77</v>
      </c>
      <c r="B70" s="16">
        <v>84</v>
      </c>
      <c r="C70" s="20" t="s">
        <v>23</v>
      </c>
      <c r="D70" s="19">
        <v>526693</v>
      </c>
      <c r="E70" s="19">
        <v>541317</v>
      </c>
      <c r="F70" s="19">
        <v>1068010</v>
      </c>
      <c r="G70" s="19">
        <v>69536</v>
      </c>
      <c r="H70" s="19">
        <v>87944</v>
      </c>
      <c r="I70" s="19">
        <v>157480</v>
      </c>
      <c r="J70" s="18">
        <v>0.14745180288574078</v>
      </c>
      <c r="K70" s="17">
        <v>28</v>
      </c>
      <c r="L70" s="16">
        <v>58</v>
      </c>
      <c r="N70">
        <v>77</v>
      </c>
      <c r="O70" s="85">
        <v>84</v>
      </c>
      <c r="P70" s="20" t="s">
        <v>23</v>
      </c>
      <c r="Q70" s="19">
        <v>525716</v>
      </c>
      <c r="R70" s="19">
        <v>542010</v>
      </c>
      <c r="S70" s="19">
        <v>1067726</v>
      </c>
      <c r="T70" s="19">
        <v>72919</v>
      </c>
      <c r="U70" s="19">
        <v>91893</v>
      </c>
      <c r="V70" s="19">
        <v>164812</v>
      </c>
      <c r="W70" s="18">
        <f t="shared" si="16"/>
        <v>0.15435795325767099</v>
      </c>
      <c r="X70" s="17">
        <f>VLOOKUP(O70,เรียงลำดับจำนวนผู้สูงอายุ!$M$6:$O$82,3,FALSE)</f>
        <v>27</v>
      </c>
      <c r="Y70" s="85">
        <f>VLOOKUP(O70,เรียงลำดับร้อยละผู้สูงอายุ!$M$6:$O$82,3,FALSE)</f>
        <v>59</v>
      </c>
    </row>
    <row r="71" spans="1:25">
      <c r="A71">
        <v>78</v>
      </c>
      <c r="B71" s="16">
        <v>85</v>
      </c>
      <c r="C71" s="20" t="s">
        <v>22</v>
      </c>
      <c r="D71" s="19">
        <v>97756</v>
      </c>
      <c r="E71" s="19">
        <v>95614</v>
      </c>
      <c r="F71" s="19">
        <v>193370</v>
      </c>
      <c r="G71" s="19">
        <v>12716</v>
      </c>
      <c r="H71" s="19">
        <v>14248</v>
      </c>
      <c r="I71" s="19">
        <v>26964</v>
      </c>
      <c r="J71" s="18">
        <v>0.13944251952215958</v>
      </c>
      <c r="K71" s="17">
        <v>77</v>
      </c>
      <c r="L71" s="16">
        <v>66</v>
      </c>
      <c r="N71">
        <v>78</v>
      </c>
      <c r="O71" s="85">
        <v>85</v>
      </c>
      <c r="P71" s="20" t="s">
        <v>22</v>
      </c>
      <c r="Q71" s="19">
        <v>98154</v>
      </c>
      <c r="R71" s="19">
        <v>96218</v>
      </c>
      <c r="S71" s="19">
        <v>194372</v>
      </c>
      <c r="T71" s="19">
        <v>13352</v>
      </c>
      <c r="U71" s="19">
        <v>14913</v>
      </c>
      <c r="V71" s="19">
        <v>28265</v>
      </c>
      <c r="W71" s="18">
        <f t="shared" si="16"/>
        <v>0.1454170353754656</v>
      </c>
      <c r="X71" s="17">
        <f>VLOOKUP(O71,เรียงลำดับจำนวนผู้สูงอายุ!$M$6:$O$82,3,FALSE)</f>
        <v>77</v>
      </c>
      <c r="Y71" s="85">
        <f>VLOOKUP(O71,เรียงลำดับร้อยละผู้สูงอายุ!$M$6:$O$82,3,FALSE)</f>
        <v>66</v>
      </c>
    </row>
    <row r="72" spans="1:25">
      <c r="A72">
        <v>79</v>
      </c>
      <c r="B72" s="16">
        <v>86</v>
      </c>
      <c r="C72" s="20" t="s">
        <v>21</v>
      </c>
      <c r="D72" s="19">
        <v>252854</v>
      </c>
      <c r="E72" s="19">
        <v>258450</v>
      </c>
      <c r="F72" s="19">
        <v>511304</v>
      </c>
      <c r="G72" s="19">
        <v>39220</v>
      </c>
      <c r="H72" s="19">
        <v>48806</v>
      </c>
      <c r="I72" s="19">
        <v>88026</v>
      </c>
      <c r="J72" s="18">
        <v>0.17215981099306871</v>
      </c>
      <c r="K72" s="17">
        <v>53</v>
      </c>
      <c r="L72" s="16">
        <v>33</v>
      </c>
      <c r="N72">
        <v>79</v>
      </c>
      <c r="O72" s="85">
        <v>86</v>
      </c>
      <c r="P72" s="20" t="s">
        <v>21</v>
      </c>
      <c r="Q72" s="19">
        <v>251370</v>
      </c>
      <c r="R72" s="19">
        <v>257838</v>
      </c>
      <c r="S72" s="19">
        <v>509208</v>
      </c>
      <c r="T72" s="19">
        <v>41008</v>
      </c>
      <c r="U72" s="19">
        <v>50670</v>
      </c>
      <c r="V72" s="19">
        <v>91678</v>
      </c>
      <c r="W72" s="18">
        <f t="shared" si="16"/>
        <v>0.18004037642770734</v>
      </c>
      <c r="X72" s="17">
        <f>VLOOKUP(O72,เรียงลำดับจำนวนผู้สูงอายุ!$M$6:$O$82,3,FALSE)</f>
        <v>53</v>
      </c>
      <c r="Y72" s="85">
        <f>VLOOKUP(O72,เรียงลำดับร้อยละผู้สูงอายุ!$M$6:$O$82,3,FALSE)</f>
        <v>34</v>
      </c>
    </row>
    <row r="73" spans="1:25">
      <c r="A73">
        <v>80</v>
      </c>
      <c r="B73" s="16">
        <v>90</v>
      </c>
      <c r="C73" s="20" t="s">
        <v>20</v>
      </c>
      <c r="D73" s="19">
        <v>700441</v>
      </c>
      <c r="E73" s="19">
        <v>735527</v>
      </c>
      <c r="F73" s="19">
        <v>1435968</v>
      </c>
      <c r="G73" s="19">
        <v>94942</v>
      </c>
      <c r="H73" s="19">
        <v>124530</v>
      </c>
      <c r="I73" s="19">
        <v>219472</v>
      </c>
      <c r="J73" s="18">
        <v>0.1528390604804564</v>
      </c>
      <c r="K73" s="17">
        <v>14</v>
      </c>
      <c r="L73" s="16">
        <v>53</v>
      </c>
      <c r="N73">
        <v>80</v>
      </c>
      <c r="O73" s="85">
        <v>90</v>
      </c>
      <c r="P73" s="20" t="s">
        <v>20</v>
      </c>
      <c r="Q73" s="19">
        <v>696349</v>
      </c>
      <c r="R73" s="19">
        <v>732260</v>
      </c>
      <c r="S73" s="19">
        <v>1428609</v>
      </c>
      <c r="T73" s="19">
        <v>99268</v>
      </c>
      <c r="U73" s="19">
        <v>130245</v>
      </c>
      <c r="V73" s="19">
        <v>229513</v>
      </c>
      <c r="W73" s="18">
        <f t="shared" si="16"/>
        <v>0.16065487477679338</v>
      </c>
      <c r="X73" s="17">
        <f>VLOOKUP(O73,เรียงลำดับจำนวนผู้สูงอายุ!$M$6:$O$82,3,FALSE)</f>
        <v>14</v>
      </c>
      <c r="Y73" s="85">
        <f>VLOOKUP(O73,เรียงลำดับร้อยละผู้สูงอายุ!$M$6:$O$82,3,FALSE)</f>
        <v>53</v>
      </c>
    </row>
    <row r="74" spans="1:25">
      <c r="A74">
        <v>81</v>
      </c>
      <c r="B74" s="16">
        <v>91</v>
      </c>
      <c r="C74" s="20" t="s">
        <v>19</v>
      </c>
      <c r="D74" s="19">
        <v>160926</v>
      </c>
      <c r="E74" s="19">
        <v>162660</v>
      </c>
      <c r="F74" s="19">
        <v>323586</v>
      </c>
      <c r="G74" s="19">
        <v>18586</v>
      </c>
      <c r="H74" s="19">
        <v>22310</v>
      </c>
      <c r="I74" s="19">
        <v>40896</v>
      </c>
      <c r="J74" s="18">
        <v>0.12638371252155531</v>
      </c>
      <c r="K74" s="17">
        <v>74</v>
      </c>
      <c r="L74" s="16">
        <v>70</v>
      </c>
      <c r="N74">
        <v>81</v>
      </c>
      <c r="O74" s="85">
        <v>91</v>
      </c>
      <c r="P74" s="20" t="s">
        <v>19</v>
      </c>
      <c r="Q74" s="19">
        <v>161303</v>
      </c>
      <c r="R74" s="19">
        <v>162795</v>
      </c>
      <c r="S74" s="19">
        <v>324098</v>
      </c>
      <c r="T74" s="19">
        <v>19482</v>
      </c>
      <c r="U74" s="19">
        <v>23349</v>
      </c>
      <c r="V74" s="19">
        <v>42831</v>
      </c>
      <c r="W74" s="18">
        <f t="shared" si="16"/>
        <v>0.132154471795568</v>
      </c>
      <c r="X74" s="17">
        <f>VLOOKUP(O74,เรียงลำดับจำนวนผู้สูงอายุ!$M$6:$O$82,3,FALSE)</f>
        <v>74</v>
      </c>
      <c r="Y74" s="85">
        <f>VLOOKUP(O74,เรียงลำดับร้อยละผู้สูงอายุ!$M$6:$O$82,3,FALSE)</f>
        <v>70</v>
      </c>
    </row>
    <row r="75" spans="1:25">
      <c r="A75">
        <v>82</v>
      </c>
      <c r="B75" s="16">
        <v>92</v>
      </c>
      <c r="C75" s="20" t="s">
        <v>18</v>
      </c>
      <c r="D75" s="19">
        <v>314793</v>
      </c>
      <c r="E75" s="19">
        <v>328371</v>
      </c>
      <c r="F75" s="19">
        <v>643164</v>
      </c>
      <c r="G75" s="19">
        <v>43460</v>
      </c>
      <c r="H75" s="19">
        <v>57071</v>
      </c>
      <c r="I75" s="19">
        <v>100531</v>
      </c>
      <c r="J75" s="18">
        <v>0.15630694504045625</v>
      </c>
      <c r="K75" s="17">
        <v>41</v>
      </c>
      <c r="L75" s="16">
        <v>51</v>
      </c>
      <c r="N75">
        <v>82</v>
      </c>
      <c r="O75" s="85">
        <v>92</v>
      </c>
      <c r="P75" s="20" t="s">
        <v>18</v>
      </c>
      <c r="Q75" s="19">
        <v>313368</v>
      </c>
      <c r="R75" s="19">
        <v>327206</v>
      </c>
      <c r="S75" s="19">
        <v>640574</v>
      </c>
      <c r="T75" s="19">
        <v>45709</v>
      </c>
      <c r="U75" s="19">
        <v>59851</v>
      </c>
      <c r="V75" s="19">
        <v>105560</v>
      </c>
      <c r="W75" s="18">
        <f t="shared" si="16"/>
        <v>0.16478970423401512</v>
      </c>
      <c r="X75" s="17">
        <f>VLOOKUP(O75,เรียงลำดับจำนวนผู้สูงอายุ!$M$6:$O$82,3,FALSE)</f>
        <v>40</v>
      </c>
      <c r="Y75" s="85">
        <f>VLOOKUP(O75,เรียงลำดับร้อยละผู้สูงอายุ!$M$6:$O$82,3,FALSE)</f>
        <v>51</v>
      </c>
    </row>
    <row r="76" spans="1:25">
      <c r="A76">
        <v>83</v>
      </c>
      <c r="B76" s="16">
        <v>93</v>
      </c>
      <c r="C76" s="20" t="s">
        <v>17</v>
      </c>
      <c r="D76" s="19">
        <v>255838</v>
      </c>
      <c r="E76" s="19">
        <v>269027</v>
      </c>
      <c r="F76" s="19">
        <v>524865</v>
      </c>
      <c r="G76" s="19">
        <v>41159</v>
      </c>
      <c r="H76" s="19">
        <v>54774</v>
      </c>
      <c r="I76" s="19">
        <v>95933</v>
      </c>
      <c r="J76" s="18">
        <v>0.18277652348699189</v>
      </c>
      <c r="K76" s="17">
        <v>43</v>
      </c>
      <c r="L76" s="16">
        <v>24</v>
      </c>
      <c r="N76">
        <v>83</v>
      </c>
      <c r="O76" s="85">
        <v>93</v>
      </c>
      <c r="P76" s="20" t="s">
        <v>17</v>
      </c>
      <c r="Q76" s="19">
        <v>254908</v>
      </c>
      <c r="R76" s="19">
        <v>268169</v>
      </c>
      <c r="S76" s="19">
        <v>523077</v>
      </c>
      <c r="T76" s="19">
        <v>42914</v>
      </c>
      <c r="U76" s="19">
        <v>57128</v>
      </c>
      <c r="V76" s="19">
        <v>100042</v>
      </c>
      <c r="W76" s="18">
        <f t="shared" si="16"/>
        <v>0.19125673657989167</v>
      </c>
      <c r="X76" s="17">
        <f>VLOOKUP(O76,เรียงลำดับจำนวนผู้สูงอายุ!$M$6:$O$82,3,FALSE)</f>
        <v>43</v>
      </c>
      <c r="Y76" s="85">
        <f>VLOOKUP(O76,เรียงลำดับร้อยละผู้สูงอายุ!$M$6:$O$82,3,FALSE)</f>
        <v>23</v>
      </c>
    </row>
    <row r="77" spans="1:25">
      <c r="A77">
        <v>84</v>
      </c>
      <c r="B77" s="16">
        <v>94</v>
      </c>
      <c r="C77" s="20" t="s">
        <v>16</v>
      </c>
      <c r="D77" s="19">
        <v>358661</v>
      </c>
      <c r="E77" s="19">
        <v>366443</v>
      </c>
      <c r="F77" s="19">
        <v>725104</v>
      </c>
      <c r="G77" s="19">
        <v>36845</v>
      </c>
      <c r="H77" s="19">
        <v>49205</v>
      </c>
      <c r="I77" s="19">
        <v>86050</v>
      </c>
      <c r="J77" s="18">
        <v>0.1186726317879918</v>
      </c>
      <c r="K77" s="17">
        <v>55</v>
      </c>
      <c r="L77" s="16">
        <v>72</v>
      </c>
      <c r="N77">
        <v>84</v>
      </c>
      <c r="O77" s="85">
        <v>94</v>
      </c>
      <c r="P77" s="20" t="s">
        <v>16</v>
      </c>
      <c r="Q77" s="19">
        <v>358611</v>
      </c>
      <c r="R77" s="19">
        <v>367404</v>
      </c>
      <c r="S77" s="19">
        <v>726015</v>
      </c>
      <c r="T77" s="19">
        <v>37738</v>
      </c>
      <c r="U77" s="19">
        <v>50514</v>
      </c>
      <c r="V77" s="19">
        <v>88252</v>
      </c>
      <c r="W77" s="18">
        <f t="shared" si="16"/>
        <v>0.12155671714771733</v>
      </c>
      <c r="X77" s="17">
        <f>VLOOKUP(O77,เรียงลำดับจำนวนผู้สูงอายุ!$M$6:$O$82,3,FALSE)</f>
        <v>55</v>
      </c>
      <c r="Y77" s="85">
        <f>VLOOKUP(O77,เรียงลำดับร้อยละผู้สูงอายุ!$M$6:$O$82,3,FALSE)</f>
        <v>72</v>
      </c>
    </row>
    <row r="78" spans="1:25">
      <c r="A78">
        <v>85</v>
      </c>
      <c r="B78" s="16">
        <v>95</v>
      </c>
      <c r="C78" s="20" t="s">
        <v>15</v>
      </c>
      <c r="D78" s="19">
        <v>266860</v>
      </c>
      <c r="E78" s="19">
        <v>269470</v>
      </c>
      <c r="F78" s="19">
        <v>536330</v>
      </c>
      <c r="G78" s="19">
        <v>28550</v>
      </c>
      <c r="H78" s="19">
        <v>34938</v>
      </c>
      <c r="I78" s="19">
        <v>63488</v>
      </c>
      <c r="J78" s="18">
        <v>0.11837488113661365</v>
      </c>
      <c r="K78" s="17">
        <v>63</v>
      </c>
      <c r="L78" s="16">
        <v>73</v>
      </c>
      <c r="N78">
        <v>85</v>
      </c>
      <c r="O78" s="85">
        <v>95</v>
      </c>
      <c r="P78" s="20" t="s">
        <v>15</v>
      </c>
      <c r="Q78" s="19">
        <v>267919</v>
      </c>
      <c r="R78" s="19">
        <v>270683</v>
      </c>
      <c r="S78" s="19">
        <v>538602</v>
      </c>
      <c r="T78" s="19">
        <v>29353</v>
      </c>
      <c r="U78" s="19">
        <v>35981</v>
      </c>
      <c r="V78" s="19">
        <v>65334</v>
      </c>
      <c r="W78" s="18">
        <f t="shared" si="16"/>
        <v>0.12130292869317233</v>
      </c>
      <c r="X78" s="17">
        <f>VLOOKUP(O78,เรียงลำดับจำนวนผู้สูงอายุ!$M$6:$O$82,3,FALSE)</f>
        <v>63</v>
      </c>
      <c r="Y78" s="85">
        <f>VLOOKUP(O78,เรียงลำดับร้อยละผู้สูงอายุ!$M$6:$O$82,3,FALSE)</f>
        <v>73</v>
      </c>
    </row>
    <row r="79" spans="1:25">
      <c r="A79">
        <v>86</v>
      </c>
      <c r="B79" s="16">
        <v>96</v>
      </c>
      <c r="C79" s="20" t="s">
        <v>14</v>
      </c>
      <c r="D79" s="19">
        <v>400017</v>
      </c>
      <c r="E79" s="19">
        <v>408003</v>
      </c>
      <c r="F79" s="19">
        <v>808020</v>
      </c>
      <c r="G79" s="19">
        <v>40142</v>
      </c>
      <c r="H79" s="19">
        <v>50674</v>
      </c>
      <c r="I79" s="19">
        <v>90816</v>
      </c>
      <c r="J79" s="18">
        <v>0.11239325759263384</v>
      </c>
      <c r="K79" s="17">
        <v>50</v>
      </c>
      <c r="L79" s="16">
        <v>76</v>
      </c>
      <c r="N79">
        <v>86</v>
      </c>
      <c r="O79" s="85">
        <v>96</v>
      </c>
      <c r="P79" s="20" t="s">
        <v>14</v>
      </c>
      <c r="Q79" s="19">
        <v>397700</v>
      </c>
      <c r="R79" s="19">
        <v>406729</v>
      </c>
      <c r="S79" s="19">
        <v>804429</v>
      </c>
      <c r="T79" s="19">
        <v>41426</v>
      </c>
      <c r="U79" s="19">
        <v>52550</v>
      </c>
      <c r="V79" s="19">
        <v>93976</v>
      </c>
      <c r="W79" s="18">
        <f t="shared" si="16"/>
        <v>0.11682323735220883</v>
      </c>
      <c r="X79" s="17">
        <f>VLOOKUP(O79,เรียงลำดับจำนวนผู้สูงอายุ!$M$6:$O$82,3,FALSE)</f>
        <v>50</v>
      </c>
      <c r="Y79" s="85">
        <f>VLOOKUP(O79,เรียงลำดับร้อยละผู้สูงอายุ!$M$6:$O$82,3,FALSE)</f>
        <v>76</v>
      </c>
    </row>
    <row r="80" spans="1:25">
      <c r="B80" s="42"/>
      <c r="C80" s="86" t="s">
        <v>109</v>
      </c>
      <c r="D80" s="87">
        <f>SUM(D81:D87)</f>
        <v>2382753</v>
      </c>
      <c r="E80" s="87">
        <f t="shared" ref="E80:I80" si="17">SUM(E81:E87)</f>
        <v>2459053</v>
      </c>
      <c r="F80" s="87">
        <f t="shared" si="17"/>
        <v>4841806</v>
      </c>
      <c r="G80" s="87">
        <f t="shared" si="17"/>
        <v>315119</v>
      </c>
      <c r="H80" s="87">
        <f t="shared" si="17"/>
        <v>403925</v>
      </c>
      <c r="I80" s="87">
        <f t="shared" si="17"/>
        <v>719044</v>
      </c>
      <c r="J80" s="88">
        <f>I80/F80</f>
        <v>0.14850739579404876</v>
      </c>
      <c r="K80" s="88"/>
      <c r="L80" s="89"/>
      <c r="O80" s="85"/>
      <c r="P80" s="86" t="s">
        <v>109</v>
      </c>
      <c r="Q80" s="87">
        <f>SUM(Q81:Q87)</f>
        <v>2380818</v>
      </c>
      <c r="R80" s="87">
        <f t="shared" ref="R80:V80" si="18">SUM(R81:R87)</f>
        <v>2466999</v>
      </c>
      <c r="S80" s="87">
        <f t="shared" si="18"/>
        <v>4847817</v>
      </c>
      <c r="T80" s="87">
        <f t="shared" si="18"/>
        <v>330321</v>
      </c>
      <c r="U80" s="87">
        <f t="shared" si="18"/>
        <v>424058</v>
      </c>
      <c r="V80" s="87">
        <f t="shared" si="18"/>
        <v>754379</v>
      </c>
      <c r="W80" s="88">
        <f>V80/S80</f>
        <v>0.15561210334466008</v>
      </c>
      <c r="X80" s="88"/>
      <c r="Y80" s="89"/>
    </row>
    <row r="81" spans="2:25">
      <c r="B81" s="16">
        <v>20</v>
      </c>
      <c r="C81" s="20" t="s">
        <v>75</v>
      </c>
      <c r="D81" s="19">
        <v>762141</v>
      </c>
      <c r="E81" s="19">
        <v>796160</v>
      </c>
      <c r="F81" s="19">
        <v>1558301</v>
      </c>
      <c r="G81" s="19">
        <v>87193</v>
      </c>
      <c r="H81" s="19">
        <v>117828</v>
      </c>
      <c r="I81" s="19">
        <v>205021</v>
      </c>
      <c r="J81" s="33">
        <v>0.1315670079143888</v>
      </c>
      <c r="K81" s="17">
        <v>16</v>
      </c>
      <c r="L81" s="16">
        <v>68</v>
      </c>
      <c r="O81" s="85">
        <v>20</v>
      </c>
      <c r="P81" s="20" t="s">
        <v>75</v>
      </c>
      <c r="Q81" s="19">
        <v>763983</v>
      </c>
      <c r="R81" s="19">
        <v>802902</v>
      </c>
      <c r="S81" s="19">
        <v>1566885</v>
      </c>
      <c r="T81" s="19">
        <v>92053</v>
      </c>
      <c r="U81" s="19">
        <v>124525</v>
      </c>
      <c r="V81" s="19">
        <v>216578</v>
      </c>
      <c r="W81" s="18">
        <f t="shared" ref="W81" si="19">V81/S81</f>
        <v>0.13822201374063828</v>
      </c>
      <c r="X81" s="17">
        <f>VLOOKUP(O81,เรียงลำดับจำนวนผู้สูงอายุ!$M$6:$O$82,3,FALSE)</f>
        <v>16</v>
      </c>
      <c r="Y81" s="85">
        <f>VLOOKUP(O81,เรียงลำดับร้อยละผู้สูงอายุ!$M$6:$O$82,3,FALSE)</f>
        <v>68</v>
      </c>
    </row>
    <row r="82" spans="2:25">
      <c r="B82" s="16">
        <v>21</v>
      </c>
      <c r="C82" s="20" t="s">
        <v>74</v>
      </c>
      <c r="D82" s="19">
        <v>361109</v>
      </c>
      <c r="E82" s="19">
        <v>373644</v>
      </c>
      <c r="F82" s="19">
        <v>734753</v>
      </c>
      <c r="G82" s="19">
        <v>41302</v>
      </c>
      <c r="H82" s="19">
        <v>53333</v>
      </c>
      <c r="I82" s="19">
        <v>94635</v>
      </c>
      <c r="J82" s="33">
        <v>0.12879838530771565</v>
      </c>
      <c r="K82" s="17">
        <v>46</v>
      </c>
      <c r="L82" s="16">
        <v>69</v>
      </c>
      <c r="O82" s="85">
        <v>21</v>
      </c>
      <c r="P82" s="20" t="s">
        <v>74</v>
      </c>
      <c r="Q82" s="19">
        <v>364200</v>
      </c>
      <c r="R82" s="19">
        <v>377324</v>
      </c>
      <c r="S82" s="19">
        <v>741524</v>
      </c>
      <c r="T82" s="19">
        <v>43321</v>
      </c>
      <c r="U82" s="19">
        <v>56202</v>
      </c>
      <c r="V82" s="19">
        <v>99523</v>
      </c>
      <c r="W82" s="18">
        <f t="shared" ref="W82:W87" si="20">V82/S82</f>
        <v>0.13421413197684767</v>
      </c>
      <c r="X82" s="17">
        <f>VLOOKUP(O82,เรียงลำดับจำนวนผู้สูงอายุ!$M$6:$O$82,3,FALSE)</f>
        <v>45</v>
      </c>
      <c r="Y82" s="85">
        <f>VLOOKUP(O82,เรียงลำดับร้อยละผู้สูงอายุ!$M$6:$O$82,3,FALSE)</f>
        <v>69</v>
      </c>
    </row>
    <row r="83" spans="2:25">
      <c r="B83" s="16">
        <v>22</v>
      </c>
      <c r="C83" s="20" t="s">
        <v>73</v>
      </c>
      <c r="D83" s="19">
        <v>263485</v>
      </c>
      <c r="E83" s="19">
        <v>274213</v>
      </c>
      <c r="F83" s="19">
        <v>537698</v>
      </c>
      <c r="G83" s="19">
        <v>42752</v>
      </c>
      <c r="H83" s="19">
        <v>52668</v>
      </c>
      <c r="I83" s="19">
        <v>95420</v>
      </c>
      <c r="J83" s="33">
        <v>0.17746021000636045</v>
      </c>
      <c r="K83" s="17">
        <v>44</v>
      </c>
      <c r="L83" s="16">
        <v>28</v>
      </c>
      <c r="O83" s="85">
        <v>22</v>
      </c>
      <c r="P83" s="20" t="s">
        <v>73</v>
      </c>
      <c r="Q83" s="19">
        <v>262027</v>
      </c>
      <c r="R83" s="19">
        <v>273532</v>
      </c>
      <c r="S83" s="19">
        <v>535559</v>
      </c>
      <c r="T83" s="19">
        <v>44573</v>
      </c>
      <c r="U83" s="19">
        <v>55185</v>
      </c>
      <c r="V83" s="19">
        <v>99758</v>
      </c>
      <c r="W83" s="18">
        <f t="shared" si="20"/>
        <v>0.18626892648615745</v>
      </c>
      <c r="X83" s="17">
        <f>VLOOKUP(O83,เรียงลำดับจำนวนผู้สูงอายุ!$M$6:$O$82,3,FALSE)</f>
        <v>44</v>
      </c>
      <c r="Y83" s="85">
        <f>VLOOKUP(O83,เรียงลำดับร้อยละผู้สูงอายุ!$M$6:$O$82,3,FALSE)</f>
        <v>28</v>
      </c>
    </row>
    <row r="84" spans="2:25">
      <c r="B84" s="16">
        <v>23</v>
      </c>
      <c r="C84" s="20" t="s">
        <v>72</v>
      </c>
      <c r="D84" s="19">
        <v>113973</v>
      </c>
      <c r="E84" s="19">
        <v>115985</v>
      </c>
      <c r="F84" s="19">
        <v>229958</v>
      </c>
      <c r="G84" s="19">
        <v>18096</v>
      </c>
      <c r="H84" s="19">
        <v>21317</v>
      </c>
      <c r="I84" s="19">
        <v>39413</v>
      </c>
      <c r="J84" s="33">
        <v>0.17139216726532672</v>
      </c>
      <c r="K84" s="17">
        <v>75</v>
      </c>
      <c r="L84" s="16">
        <v>35</v>
      </c>
      <c r="O84" s="85">
        <v>23</v>
      </c>
      <c r="P84" s="20" t="s">
        <v>72</v>
      </c>
      <c r="Q84" s="19">
        <v>113131</v>
      </c>
      <c r="R84" s="19">
        <v>115405</v>
      </c>
      <c r="S84" s="19">
        <v>228536</v>
      </c>
      <c r="T84" s="19">
        <v>18951</v>
      </c>
      <c r="U84" s="19">
        <v>22330</v>
      </c>
      <c r="V84" s="19">
        <v>41281</v>
      </c>
      <c r="W84" s="18">
        <f t="shared" si="20"/>
        <v>0.18063237301781776</v>
      </c>
      <c r="X84" s="17">
        <f>VLOOKUP(O84,เรียงลำดับจำนวนผู้สูงอายุ!$M$6:$O$82,3,FALSE)</f>
        <v>75</v>
      </c>
      <c r="Y84" s="85">
        <f>VLOOKUP(O84,เรียงลำดับร้อยละผู้สูงอายุ!$M$6:$O$82,3,FALSE)</f>
        <v>33</v>
      </c>
    </row>
    <row r="85" spans="2:25">
      <c r="B85" s="16">
        <v>24</v>
      </c>
      <c r="C85" s="20" t="s">
        <v>71</v>
      </c>
      <c r="D85" s="19">
        <v>353368</v>
      </c>
      <c r="E85" s="19">
        <v>366745</v>
      </c>
      <c r="F85" s="19">
        <v>720113</v>
      </c>
      <c r="G85" s="19">
        <v>52832</v>
      </c>
      <c r="H85" s="19">
        <v>68486</v>
      </c>
      <c r="I85" s="19">
        <v>121318</v>
      </c>
      <c r="J85" s="33">
        <v>0.16847078166898807</v>
      </c>
      <c r="K85" s="17">
        <v>34</v>
      </c>
      <c r="L85" s="16">
        <v>41</v>
      </c>
      <c r="O85" s="85">
        <v>24</v>
      </c>
      <c r="P85" s="20" t="s">
        <v>71</v>
      </c>
      <c r="Q85" s="19">
        <v>353442</v>
      </c>
      <c r="R85" s="19">
        <v>367276</v>
      </c>
      <c r="S85" s="19">
        <v>720718</v>
      </c>
      <c r="T85" s="19">
        <v>55148</v>
      </c>
      <c r="U85" s="19">
        <v>71449</v>
      </c>
      <c r="V85" s="19">
        <v>126597</v>
      </c>
      <c r="W85" s="18">
        <f t="shared" si="20"/>
        <v>0.17565400059385225</v>
      </c>
      <c r="X85" s="17">
        <f>VLOOKUP(O85,เรียงลำดับจำนวนผู้สูงอายุ!$M$6:$O$82,3,FALSE)</f>
        <v>34</v>
      </c>
      <c r="Y85" s="85">
        <f>VLOOKUP(O85,เรียงลำดับร้อยละผู้สูงอายุ!$M$6:$O$82,3,FALSE)</f>
        <v>41</v>
      </c>
    </row>
    <row r="86" spans="2:25">
      <c r="B86" s="16">
        <v>25</v>
      </c>
      <c r="C86" s="20" t="s">
        <v>70</v>
      </c>
      <c r="D86" s="19">
        <v>245180</v>
      </c>
      <c r="E86" s="19">
        <v>249500</v>
      </c>
      <c r="F86" s="19">
        <v>494680</v>
      </c>
      <c r="G86" s="19">
        <v>35067</v>
      </c>
      <c r="H86" s="19">
        <v>45778</v>
      </c>
      <c r="I86" s="19">
        <v>80845</v>
      </c>
      <c r="J86" s="33">
        <v>0.16342888331850894</v>
      </c>
      <c r="K86" s="17">
        <v>57</v>
      </c>
      <c r="L86" s="16">
        <v>44</v>
      </c>
      <c r="O86" s="85">
        <v>25</v>
      </c>
      <c r="P86" s="20" t="s">
        <v>70</v>
      </c>
      <c r="Q86" s="19">
        <v>244018</v>
      </c>
      <c r="R86" s="19">
        <v>249652</v>
      </c>
      <c r="S86" s="19">
        <v>493670</v>
      </c>
      <c r="T86" s="19">
        <v>36549</v>
      </c>
      <c r="U86" s="19">
        <v>47747</v>
      </c>
      <c r="V86" s="19">
        <v>84296</v>
      </c>
      <c r="W86" s="18">
        <f t="shared" si="20"/>
        <v>0.17075374237851196</v>
      </c>
      <c r="X86" s="17">
        <f>VLOOKUP(O86,เรียงลำดับจำนวนผู้สูงอายุ!$M$6:$O$82,3,FALSE)</f>
        <v>58</v>
      </c>
      <c r="Y86" s="85">
        <f>VLOOKUP(O86,เรียงลำดับร้อยละผู้สูงอายุ!$M$6:$O$82,3,FALSE)</f>
        <v>44</v>
      </c>
    </row>
    <row r="87" spans="2:25">
      <c r="B87" s="16">
        <v>27</v>
      </c>
      <c r="C87" s="20" t="s">
        <v>68</v>
      </c>
      <c r="D87" s="19">
        <v>283497</v>
      </c>
      <c r="E87" s="19">
        <v>282806</v>
      </c>
      <c r="F87" s="19">
        <v>566303</v>
      </c>
      <c r="G87" s="19">
        <v>37877</v>
      </c>
      <c r="H87" s="19">
        <v>44515</v>
      </c>
      <c r="I87" s="19">
        <v>82392</v>
      </c>
      <c r="J87" s="33">
        <v>0.14549101805923684</v>
      </c>
      <c r="K87" s="17">
        <v>56</v>
      </c>
      <c r="L87" s="16">
        <v>62</v>
      </c>
      <c r="O87" s="85">
        <v>27</v>
      </c>
      <c r="P87" s="20" t="s">
        <v>68</v>
      </c>
      <c r="Q87" s="19">
        <v>280017</v>
      </c>
      <c r="R87" s="19">
        <v>280908</v>
      </c>
      <c r="S87" s="19">
        <v>560925</v>
      </c>
      <c r="T87" s="19">
        <v>39726</v>
      </c>
      <c r="U87" s="19">
        <v>46620</v>
      </c>
      <c r="V87" s="19">
        <v>86346</v>
      </c>
      <c r="W87" s="18">
        <f t="shared" si="20"/>
        <v>0.15393501805054152</v>
      </c>
      <c r="X87" s="17">
        <f>VLOOKUP(O87,เรียงลำดับจำนวนผู้สูงอายุ!$M$6:$O$82,3,FALSE)</f>
        <v>56</v>
      </c>
      <c r="Y87" s="85">
        <f>VLOOKUP(O87,เรียงลำดับร้อยละผู้สูงอายุ!$M$6:$O$82,3,FALSE)</f>
        <v>61</v>
      </c>
    </row>
    <row r="88" spans="2:25">
      <c r="D88" s="3"/>
      <c r="E88" s="3"/>
      <c r="F88" s="3"/>
      <c r="G88" s="3"/>
      <c r="H88" s="3"/>
      <c r="I88" s="3"/>
      <c r="Q88" s="3"/>
      <c r="R88" s="3"/>
      <c r="S88" s="3"/>
      <c r="T88" s="3"/>
      <c r="U88" s="3"/>
      <c r="V88" s="3"/>
    </row>
    <row r="89" spans="2:25">
      <c r="B89" s="96" t="s">
        <v>13</v>
      </c>
      <c r="C89" s="96"/>
      <c r="D89" s="96"/>
      <c r="E89" s="96"/>
      <c r="F89" s="96"/>
      <c r="G89" s="96"/>
      <c r="H89" s="96"/>
      <c r="I89" s="96"/>
      <c r="J89" s="96"/>
      <c r="K89" s="96"/>
      <c r="L89" s="9"/>
      <c r="O89" s="96" t="s">
        <v>13</v>
      </c>
      <c r="P89" s="96"/>
      <c r="Q89" s="96"/>
      <c r="R89" s="96"/>
      <c r="S89" s="96"/>
      <c r="T89" s="96"/>
      <c r="U89" s="96"/>
      <c r="V89" s="96"/>
      <c r="W89" s="96"/>
      <c r="X89" s="96"/>
      <c r="Y89" s="9"/>
    </row>
    <row r="90" spans="2:25">
      <c r="B90" s="14">
        <v>10</v>
      </c>
      <c r="C90" s="13" t="s">
        <v>12</v>
      </c>
      <c r="D90" s="10">
        <v>2669316</v>
      </c>
      <c r="E90" s="10">
        <v>2996948</v>
      </c>
      <c r="F90" s="10">
        <v>5666264</v>
      </c>
      <c r="G90" s="10">
        <v>441903</v>
      </c>
      <c r="H90" s="10">
        <v>621968</v>
      </c>
      <c r="I90" s="12">
        <v>1063871</v>
      </c>
      <c r="J90" s="15">
        <v>0.18775528284598106</v>
      </c>
      <c r="K90" s="10">
        <v>1</v>
      </c>
      <c r="O90" s="14">
        <v>10</v>
      </c>
      <c r="P90" s="13" t="s">
        <v>12</v>
      </c>
      <c r="Q90" s="10">
        <v>2625938</v>
      </c>
      <c r="R90" s="10">
        <v>2962284</v>
      </c>
      <c r="S90" s="10">
        <v>5588222</v>
      </c>
      <c r="T90" s="10">
        <v>459490</v>
      </c>
      <c r="U90" s="10">
        <v>648729</v>
      </c>
      <c r="V90" s="12">
        <v>1108219</v>
      </c>
      <c r="W90" s="15">
        <v>0.19831334546122184</v>
      </c>
      <c r="X90" s="10">
        <v>1</v>
      </c>
    </row>
    <row r="91" spans="2:25">
      <c r="B91" s="14">
        <v>30</v>
      </c>
      <c r="C91" s="13" t="s">
        <v>11</v>
      </c>
      <c r="D91" s="10">
        <v>1303944</v>
      </c>
      <c r="E91" s="10">
        <v>1344983</v>
      </c>
      <c r="F91" s="10">
        <v>2648927</v>
      </c>
      <c r="G91" s="10">
        <v>202231</v>
      </c>
      <c r="H91" s="10">
        <v>251157</v>
      </c>
      <c r="I91" s="12">
        <v>453388</v>
      </c>
      <c r="J91" s="11">
        <v>0.17115911461508754</v>
      </c>
      <c r="K91" s="10">
        <v>2</v>
      </c>
      <c r="O91" s="14">
        <v>30</v>
      </c>
      <c r="P91" s="13" t="s">
        <v>11</v>
      </c>
      <c r="Q91" s="10">
        <v>1294622</v>
      </c>
      <c r="R91" s="10">
        <v>1338585</v>
      </c>
      <c r="S91" s="10">
        <v>2633207</v>
      </c>
      <c r="T91" s="10">
        <v>211033</v>
      </c>
      <c r="U91" s="10">
        <v>262424</v>
      </c>
      <c r="V91" s="12">
        <v>473457</v>
      </c>
      <c r="W91" s="11">
        <v>0.17980242343271913</v>
      </c>
      <c r="X91" s="10">
        <v>2</v>
      </c>
    </row>
    <row r="92" spans="2:25">
      <c r="B92" s="14">
        <v>50</v>
      </c>
      <c r="C92" s="13" t="s">
        <v>10</v>
      </c>
      <c r="D92" s="10">
        <v>861692</v>
      </c>
      <c r="E92" s="10">
        <v>917562</v>
      </c>
      <c r="F92" s="10">
        <v>1779254</v>
      </c>
      <c r="G92" s="10">
        <v>149919</v>
      </c>
      <c r="H92" s="10">
        <v>183773</v>
      </c>
      <c r="I92" s="12">
        <v>333692</v>
      </c>
      <c r="J92" s="11">
        <v>0.18754601647656827</v>
      </c>
      <c r="K92" s="10">
        <v>3</v>
      </c>
      <c r="O92" s="14">
        <v>50</v>
      </c>
      <c r="P92" s="13" t="s">
        <v>10</v>
      </c>
      <c r="Q92" s="10">
        <v>862874</v>
      </c>
      <c r="R92" s="10">
        <v>921496</v>
      </c>
      <c r="S92" s="10">
        <v>1784370</v>
      </c>
      <c r="T92" s="10">
        <v>156306</v>
      </c>
      <c r="U92" s="10">
        <v>193449</v>
      </c>
      <c r="V92" s="12">
        <v>349755</v>
      </c>
      <c r="W92" s="11">
        <v>0.19601035659644581</v>
      </c>
      <c r="X92" s="10">
        <v>3</v>
      </c>
    </row>
    <row r="93" spans="2:25">
      <c r="B93" s="14">
        <v>40</v>
      </c>
      <c r="C93" s="13" t="s">
        <v>9</v>
      </c>
      <c r="D93" s="10">
        <v>887501</v>
      </c>
      <c r="E93" s="10">
        <v>915371</v>
      </c>
      <c r="F93" s="10">
        <v>1802872</v>
      </c>
      <c r="G93" s="10">
        <v>141834</v>
      </c>
      <c r="H93" s="10">
        <v>171099</v>
      </c>
      <c r="I93" s="12">
        <v>312933</v>
      </c>
      <c r="J93" s="11">
        <v>0.17357471856016402</v>
      </c>
      <c r="K93" s="10">
        <v>4</v>
      </c>
      <c r="O93" s="14">
        <v>40</v>
      </c>
      <c r="P93" s="13" t="s">
        <v>9</v>
      </c>
      <c r="Q93" s="10">
        <v>882462</v>
      </c>
      <c r="R93" s="10">
        <v>912069</v>
      </c>
      <c r="S93" s="10">
        <v>1794531</v>
      </c>
      <c r="T93" s="10">
        <v>147464</v>
      </c>
      <c r="U93" s="10">
        <v>178463</v>
      </c>
      <c r="V93" s="12">
        <v>325927</v>
      </c>
      <c r="W93" s="11">
        <v>0.18162238490168184</v>
      </c>
      <c r="X93" s="10">
        <v>4</v>
      </c>
    </row>
    <row r="94" spans="2:25">
      <c r="B94" s="14">
        <v>34</v>
      </c>
      <c r="C94" s="13" t="s">
        <v>8</v>
      </c>
      <c r="D94" s="10">
        <v>939054</v>
      </c>
      <c r="E94" s="10">
        <v>939092</v>
      </c>
      <c r="F94" s="10">
        <v>1878146</v>
      </c>
      <c r="G94" s="10">
        <v>127031</v>
      </c>
      <c r="H94" s="10">
        <v>149597</v>
      </c>
      <c r="I94" s="12">
        <v>276628</v>
      </c>
      <c r="J94" s="11">
        <v>0.14728780403653391</v>
      </c>
      <c r="K94" s="10">
        <v>5</v>
      </c>
      <c r="O94" s="14">
        <v>34</v>
      </c>
      <c r="P94" s="13" t="s">
        <v>8</v>
      </c>
      <c r="Q94" s="10">
        <v>932400</v>
      </c>
      <c r="R94" s="10">
        <v>934297</v>
      </c>
      <c r="S94" s="10">
        <v>1866697</v>
      </c>
      <c r="T94" s="10">
        <v>132921</v>
      </c>
      <c r="U94" s="10">
        <v>156137</v>
      </c>
      <c r="V94" s="12">
        <v>289058</v>
      </c>
      <c r="W94" s="11">
        <v>0.15484998368776506</v>
      </c>
      <c r="X94" s="10">
        <v>5</v>
      </c>
    </row>
    <row r="95" spans="2:25">
      <c r="D95" s="3"/>
      <c r="E95" s="3"/>
      <c r="F95" s="3"/>
      <c r="G95" s="3"/>
      <c r="H95" s="3"/>
      <c r="I95" s="3"/>
      <c r="Q95" s="3"/>
      <c r="R95" s="3"/>
      <c r="S95" s="3"/>
      <c r="T95" s="3"/>
      <c r="U95" s="3"/>
      <c r="V95" s="3"/>
    </row>
    <row r="96" spans="2:25">
      <c r="B96" s="91" t="s">
        <v>7</v>
      </c>
      <c r="C96" s="91"/>
      <c r="D96" s="91"/>
      <c r="E96" s="91"/>
      <c r="F96" s="91"/>
      <c r="G96" s="91"/>
      <c r="H96" s="91"/>
      <c r="I96" s="91"/>
      <c r="J96" s="91"/>
      <c r="K96" s="91"/>
      <c r="L96" s="9"/>
      <c r="O96" s="91" t="s">
        <v>7</v>
      </c>
      <c r="P96" s="91"/>
      <c r="Q96" s="91"/>
      <c r="R96" s="91"/>
      <c r="S96" s="91"/>
      <c r="T96" s="91"/>
      <c r="U96" s="91"/>
      <c r="V96" s="91"/>
      <c r="W96" s="91"/>
      <c r="X96" s="91"/>
      <c r="Y96" s="9"/>
    </row>
    <row r="97" spans="2:24">
      <c r="B97" s="8">
        <v>17</v>
      </c>
      <c r="C97" s="7" t="s">
        <v>6</v>
      </c>
      <c r="D97" s="5">
        <v>99265</v>
      </c>
      <c r="E97" s="5">
        <v>109181</v>
      </c>
      <c r="F97" s="5">
        <v>208446</v>
      </c>
      <c r="G97" s="5">
        <v>19957</v>
      </c>
      <c r="H97" s="5">
        <v>28178</v>
      </c>
      <c r="I97" s="5">
        <v>48135</v>
      </c>
      <c r="J97" s="6">
        <v>0.23092311677844621</v>
      </c>
      <c r="K97" s="5">
        <v>1</v>
      </c>
      <c r="O97" s="8">
        <v>52</v>
      </c>
      <c r="P97" s="7" t="s">
        <v>5</v>
      </c>
      <c r="Q97" s="5">
        <v>355258</v>
      </c>
      <c r="R97" s="5">
        <v>373706</v>
      </c>
      <c r="S97" s="5">
        <v>728964</v>
      </c>
      <c r="T97" s="5">
        <v>82028</v>
      </c>
      <c r="U97" s="5">
        <v>95818</v>
      </c>
      <c r="V97" s="5">
        <v>177846</v>
      </c>
      <c r="W97" s="6">
        <v>0.24397089568209129</v>
      </c>
      <c r="X97" s="5">
        <v>1</v>
      </c>
    </row>
    <row r="98" spans="2:24">
      <c r="B98" s="8">
        <v>52</v>
      </c>
      <c r="C98" s="7" t="s">
        <v>5</v>
      </c>
      <c r="D98" s="5">
        <v>360324</v>
      </c>
      <c r="E98" s="5">
        <v>377992</v>
      </c>
      <c r="F98" s="5">
        <v>738316</v>
      </c>
      <c r="G98" s="5">
        <v>78460</v>
      </c>
      <c r="H98" s="5">
        <v>91569</v>
      </c>
      <c r="I98" s="5">
        <v>170029</v>
      </c>
      <c r="J98" s="6">
        <v>0.23029299107699142</v>
      </c>
      <c r="K98" s="5">
        <v>2</v>
      </c>
      <c r="O98" s="8">
        <v>17</v>
      </c>
      <c r="P98" s="7" t="s">
        <v>6</v>
      </c>
      <c r="Q98" s="5">
        <v>97897</v>
      </c>
      <c r="R98" s="5">
        <v>108001</v>
      </c>
      <c r="S98" s="5">
        <v>205898</v>
      </c>
      <c r="T98" s="5">
        <v>20697</v>
      </c>
      <c r="U98" s="5">
        <v>29213</v>
      </c>
      <c r="V98" s="5">
        <v>49910</v>
      </c>
      <c r="W98" s="6">
        <v>0.24240157748011151</v>
      </c>
      <c r="X98" s="5">
        <v>2</v>
      </c>
    </row>
    <row r="99" spans="2:24">
      <c r="B99" s="8">
        <v>51</v>
      </c>
      <c r="C99" s="7" t="s">
        <v>4</v>
      </c>
      <c r="D99" s="5">
        <v>195140</v>
      </c>
      <c r="E99" s="5">
        <v>209935</v>
      </c>
      <c r="F99" s="5">
        <v>405075</v>
      </c>
      <c r="G99" s="5">
        <v>41990</v>
      </c>
      <c r="H99" s="5">
        <v>50955</v>
      </c>
      <c r="I99" s="5">
        <v>92945</v>
      </c>
      <c r="J99" s="6">
        <v>0.22945133617231378</v>
      </c>
      <c r="K99" s="5">
        <v>3</v>
      </c>
      <c r="O99" s="8">
        <v>51</v>
      </c>
      <c r="P99" s="7" t="s">
        <v>4</v>
      </c>
      <c r="Q99" s="5">
        <v>193381</v>
      </c>
      <c r="R99" s="5">
        <v>208630</v>
      </c>
      <c r="S99" s="5">
        <v>402011</v>
      </c>
      <c r="T99" s="5">
        <v>43468</v>
      </c>
      <c r="U99" s="5">
        <v>53315</v>
      </c>
      <c r="V99" s="5">
        <v>96783</v>
      </c>
      <c r="W99" s="6">
        <v>0.24074714373487294</v>
      </c>
      <c r="X99" s="5">
        <v>3</v>
      </c>
    </row>
    <row r="100" spans="2:24">
      <c r="B100" s="8">
        <v>54</v>
      </c>
      <c r="C100" s="7" t="s">
        <v>3</v>
      </c>
      <c r="D100" s="5">
        <v>213494</v>
      </c>
      <c r="E100" s="5">
        <v>228232</v>
      </c>
      <c r="F100" s="5">
        <v>441726</v>
      </c>
      <c r="G100" s="5">
        <v>44301</v>
      </c>
      <c r="H100" s="5">
        <v>56579</v>
      </c>
      <c r="I100" s="5">
        <v>100880</v>
      </c>
      <c r="J100" s="6">
        <v>0.22837686710766403</v>
      </c>
      <c r="K100" s="5">
        <v>4</v>
      </c>
      <c r="O100" s="8">
        <v>54</v>
      </c>
      <c r="P100" s="7" t="s">
        <v>3</v>
      </c>
      <c r="Q100" s="5">
        <v>210973</v>
      </c>
      <c r="R100" s="5">
        <v>226377</v>
      </c>
      <c r="S100" s="5">
        <v>437350</v>
      </c>
      <c r="T100" s="5">
        <v>45993</v>
      </c>
      <c r="U100" s="5">
        <v>58942</v>
      </c>
      <c r="V100" s="5">
        <v>104935</v>
      </c>
      <c r="W100" s="6">
        <v>0.23993369155138905</v>
      </c>
      <c r="X100" s="5">
        <v>4</v>
      </c>
    </row>
    <row r="101" spans="2:24">
      <c r="B101" s="8">
        <v>75</v>
      </c>
      <c r="C101" s="7" t="s">
        <v>2</v>
      </c>
      <c r="D101" s="5">
        <v>92555</v>
      </c>
      <c r="E101" s="5">
        <v>100750</v>
      </c>
      <c r="F101" s="5">
        <v>193305</v>
      </c>
      <c r="G101" s="5">
        <v>17776</v>
      </c>
      <c r="H101" s="5">
        <v>25243</v>
      </c>
      <c r="I101" s="5">
        <v>43019</v>
      </c>
      <c r="J101" s="6">
        <v>0.22254468327254856</v>
      </c>
      <c r="K101" s="5">
        <v>5</v>
      </c>
      <c r="O101" s="8">
        <v>18</v>
      </c>
      <c r="P101" s="7" t="s">
        <v>77</v>
      </c>
      <c r="Q101" s="5">
        <v>155013</v>
      </c>
      <c r="R101" s="5">
        <v>167464</v>
      </c>
      <c r="S101" s="5">
        <v>322477</v>
      </c>
      <c r="T101" s="5">
        <v>31836</v>
      </c>
      <c r="U101" s="5">
        <v>43044</v>
      </c>
      <c r="V101" s="5">
        <v>74880</v>
      </c>
      <c r="W101" s="6">
        <v>0.23220260669753193</v>
      </c>
      <c r="X101" s="5">
        <v>5</v>
      </c>
    </row>
    <row r="102" spans="2:24">
      <c r="D102" s="3"/>
      <c r="E102" s="3"/>
      <c r="F102" s="3"/>
      <c r="G102" s="3"/>
      <c r="H102" s="3"/>
      <c r="I102" s="3"/>
      <c r="Q102" s="3"/>
      <c r="R102" s="3"/>
      <c r="S102" s="3"/>
      <c r="T102" s="3"/>
      <c r="U102" s="3"/>
      <c r="V102" s="3"/>
    </row>
    <row r="103" spans="2:24">
      <c r="C103" s="4" t="s">
        <v>1</v>
      </c>
      <c r="D103" s="3"/>
      <c r="E103" s="3"/>
      <c r="F103" s="3"/>
      <c r="G103" s="3"/>
      <c r="H103" t="s">
        <v>0</v>
      </c>
      <c r="I103" s="3"/>
      <c r="P103" s="4" t="s">
        <v>1</v>
      </c>
      <c r="Q103" s="3"/>
      <c r="R103" s="3"/>
      <c r="S103" s="3"/>
      <c r="T103" s="3"/>
      <c r="U103" t="s">
        <v>0</v>
      </c>
      <c r="V103" s="3"/>
    </row>
    <row r="104" spans="2:24">
      <c r="D104" s="3"/>
      <c r="E104" s="3"/>
      <c r="F104" s="3"/>
      <c r="G104" s="3"/>
      <c r="H104" s="3"/>
      <c r="I104" s="3"/>
      <c r="Q104" s="3"/>
      <c r="R104" s="3"/>
      <c r="S104" s="3"/>
      <c r="T104" s="3"/>
      <c r="U104" s="3"/>
      <c r="V104" s="3"/>
    </row>
    <row r="105" spans="2:24">
      <c r="D105" s="3"/>
      <c r="E105" s="3"/>
      <c r="F105" s="3"/>
      <c r="G105" s="3"/>
      <c r="H105" s="3"/>
      <c r="I105" s="3"/>
      <c r="Q105" s="3"/>
      <c r="R105" s="3"/>
      <c r="S105" s="3"/>
      <c r="T105" s="3"/>
      <c r="U105" s="3"/>
      <c r="V105" s="3"/>
      <c r="W105" s="121"/>
    </row>
    <row r="106" spans="2:24">
      <c r="D106" s="3"/>
      <c r="E106" s="3"/>
      <c r="F106" s="3"/>
      <c r="G106" s="3"/>
      <c r="H106" s="3"/>
      <c r="I106" s="3"/>
      <c r="Q106" s="3"/>
      <c r="R106" s="3"/>
      <c r="S106" s="3"/>
      <c r="T106" s="3"/>
      <c r="U106" s="3"/>
      <c r="V106" s="3"/>
      <c r="W106" s="121"/>
    </row>
    <row r="107" spans="2:24">
      <c r="D107" s="3"/>
      <c r="E107" s="3"/>
      <c r="F107" s="3"/>
      <c r="G107" s="3"/>
      <c r="H107" s="3"/>
      <c r="I107" s="3"/>
      <c r="Q107" s="3"/>
      <c r="R107" s="3"/>
      <c r="S107" s="3"/>
      <c r="T107" s="3"/>
      <c r="U107" s="3"/>
      <c r="V107" s="3"/>
      <c r="W107" s="121"/>
    </row>
    <row r="108" spans="2:24">
      <c r="D108" s="3"/>
      <c r="E108" s="3"/>
      <c r="F108" s="3"/>
      <c r="G108" s="3"/>
      <c r="H108" s="3"/>
      <c r="I108" s="3"/>
      <c r="Q108" s="3"/>
      <c r="R108" s="3"/>
      <c r="S108" s="3"/>
      <c r="T108" s="3"/>
      <c r="U108" s="3"/>
      <c r="V108" s="3"/>
      <c r="W108" s="121"/>
    </row>
    <row r="109" spans="2:24">
      <c r="D109" s="3"/>
      <c r="E109" s="3"/>
      <c r="F109" s="3"/>
      <c r="G109" s="3"/>
      <c r="H109" s="3"/>
      <c r="I109" s="3"/>
      <c r="Q109" s="3"/>
      <c r="R109" s="3"/>
      <c r="S109" s="3"/>
      <c r="T109" s="3"/>
      <c r="U109" s="3"/>
      <c r="V109" s="3"/>
      <c r="W109" s="121"/>
    </row>
    <row r="110" spans="2:24">
      <c r="D110" s="3"/>
      <c r="E110" s="3"/>
      <c r="F110" s="3"/>
      <c r="G110" s="3"/>
      <c r="H110" s="3"/>
      <c r="I110" s="3"/>
      <c r="Q110" s="3"/>
      <c r="R110" s="3"/>
      <c r="S110" s="3"/>
      <c r="T110" s="3"/>
      <c r="U110" s="3"/>
      <c r="V110" s="3"/>
    </row>
    <row r="111" spans="2:24">
      <c r="D111" s="3"/>
      <c r="E111" s="3"/>
      <c r="F111" s="3"/>
      <c r="G111" s="3"/>
      <c r="H111" s="3"/>
      <c r="I111" s="3"/>
      <c r="Q111" s="3"/>
      <c r="R111" s="3"/>
      <c r="S111" s="3"/>
      <c r="T111" s="3"/>
      <c r="U111" s="3"/>
      <c r="V111" s="3"/>
    </row>
    <row r="112" spans="2:24">
      <c r="D112" s="3"/>
      <c r="E112" s="3"/>
      <c r="F112" s="3"/>
      <c r="G112" s="3"/>
      <c r="H112" s="3"/>
      <c r="I112" s="3"/>
      <c r="Q112" s="3"/>
      <c r="R112" s="3"/>
      <c r="S112" s="3"/>
      <c r="T112" s="3"/>
      <c r="U112" s="3"/>
      <c r="V112" s="3"/>
    </row>
    <row r="113" spans="4:22">
      <c r="D113" s="3"/>
      <c r="E113" s="3"/>
      <c r="F113" s="3"/>
      <c r="G113" s="3"/>
      <c r="H113" s="3"/>
      <c r="I113" s="3"/>
      <c r="Q113" s="3"/>
      <c r="R113" s="3"/>
      <c r="S113" s="3"/>
      <c r="T113" s="3"/>
      <c r="U113" s="3"/>
      <c r="V113" s="3"/>
    </row>
    <row r="114" spans="4:22">
      <c r="D114" s="3"/>
      <c r="E114" s="3"/>
      <c r="F114" s="3"/>
      <c r="G114" s="3"/>
      <c r="H114" s="3"/>
      <c r="I114" s="3"/>
      <c r="Q114" s="3"/>
      <c r="R114" s="3"/>
      <c r="S114" s="3"/>
      <c r="T114" s="3"/>
      <c r="U114" s="3"/>
      <c r="V114" s="3"/>
    </row>
    <row r="115" spans="4:22">
      <c r="D115" s="3"/>
      <c r="E115" s="3"/>
      <c r="F115" s="3"/>
      <c r="G115" s="3"/>
      <c r="H115" s="3"/>
      <c r="I115" s="3"/>
      <c r="Q115" s="3"/>
      <c r="R115" s="3"/>
      <c r="S115" s="3"/>
      <c r="T115" s="3"/>
      <c r="U115" s="3"/>
      <c r="V115" s="3"/>
    </row>
    <row r="116" spans="4:22">
      <c r="D116" s="3"/>
      <c r="E116" s="3"/>
      <c r="F116" s="3"/>
      <c r="G116" s="3"/>
      <c r="H116" s="3"/>
      <c r="I116" s="3"/>
      <c r="Q116" s="3"/>
      <c r="R116" s="3"/>
      <c r="S116" s="3"/>
      <c r="T116" s="3"/>
      <c r="U116" s="3"/>
      <c r="V116" s="3"/>
    </row>
    <row r="117" spans="4:22">
      <c r="D117" s="3"/>
      <c r="E117" s="3"/>
      <c r="F117" s="3"/>
      <c r="G117" s="3"/>
      <c r="H117" s="3"/>
      <c r="I117" s="3"/>
      <c r="Q117" s="3"/>
      <c r="R117" s="3"/>
      <c r="S117" s="3"/>
      <c r="T117" s="3"/>
      <c r="U117" s="3"/>
      <c r="V117" s="3"/>
    </row>
    <row r="118" spans="4:22">
      <c r="D118" s="3"/>
      <c r="E118" s="3"/>
      <c r="F118" s="3"/>
      <c r="G118" s="3"/>
      <c r="H118" s="3"/>
      <c r="I118" s="3"/>
      <c r="Q118" s="3"/>
      <c r="R118" s="3"/>
      <c r="S118" s="3"/>
      <c r="T118" s="3"/>
      <c r="U118" s="3"/>
      <c r="V118" s="3"/>
    </row>
    <row r="119" spans="4:22">
      <c r="D119" s="3"/>
      <c r="E119" s="3"/>
      <c r="F119" s="3"/>
      <c r="G119" s="3"/>
      <c r="H119" s="3"/>
      <c r="I119" s="3"/>
      <c r="Q119" s="3"/>
      <c r="R119" s="3"/>
      <c r="S119" s="3"/>
      <c r="T119" s="3"/>
      <c r="U119" s="3"/>
      <c r="V119" s="3"/>
    </row>
    <row r="120" spans="4:22">
      <c r="D120" s="3"/>
      <c r="E120" s="3"/>
      <c r="F120" s="3"/>
      <c r="G120" s="3"/>
      <c r="H120" s="3"/>
      <c r="I120" s="3"/>
      <c r="Q120" s="3"/>
      <c r="R120" s="3"/>
      <c r="S120" s="3"/>
      <c r="T120" s="3"/>
      <c r="U120" s="3"/>
      <c r="V120" s="3"/>
    </row>
    <row r="121" spans="4:22">
      <c r="D121" s="3"/>
      <c r="E121" s="3"/>
      <c r="F121" s="3"/>
      <c r="G121" s="3"/>
      <c r="H121" s="3"/>
      <c r="I121" s="3"/>
      <c r="Q121" s="3"/>
      <c r="R121" s="3"/>
      <c r="S121" s="3"/>
      <c r="T121" s="3"/>
      <c r="U121" s="3"/>
      <c r="V121" s="3"/>
    </row>
    <row r="122" spans="4:22">
      <c r="D122" s="3"/>
      <c r="E122" s="3"/>
      <c r="F122" s="3"/>
      <c r="G122" s="3"/>
      <c r="H122" s="3"/>
      <c r="I122" s="3"/>
      <c r="Q122" s="3"/>
      <c r="R122" s="3"/>
      <c r="S122" s="3"/>
      <c r="T122" s="3"/>
      <c r="U122" s="3"/>
      <c r="V122" s="3"/>
    </row>
    <row r="123" spans="4:22">
      <c r="D123" s="3"/>
      <c r="E123" s="3"/>
      <c r="F123" s="3"/>
      <c r="G123" s="3"/>
      <c r="H123" s="3"/>
      <c r="I123" s="3"/>
      <c r="Q123" s="3"/>
      <c r="R123" s="3"/>
      <c r="S123" s="3"/>
      <c r="T123" s="3"/>
      <c r="U123" s="3"/>
      <c r="V123" s="3"/>
    </row>
    <row r="124" spans="4:22">
      <c r="D124" s="3"/>
      <c r="E124" s="3"/>
      <c r="F124" s="3"/>
      <c r="G124" s="3"/>
      <c r="H124" s="3"/>
      <c r="I124" s="3"/>
      <c r="Q124" s="3"/>
      <c r="R124" s="3"/>
      <c r="S124" s="3"/>
      <c r="T124" s="3"/>
      <c r="U124" s="3"/>
      <c r="V124" s="3"/>
    </row>
    <row r="125" spans="4:22">
      <c r="D125" s="3"/>
      <c r="E125" s="3"/>
      <c r="F125" s="3"/>
      <c r="G125" s="3"/>
      <c r="H125" s="3"/>
      <c r="I125" s="3"/>
      <c r="Q125" s="3"/>
      <c r="R125" s="3"/>
      <c r="S125" s="3"/>
      <c r="T125" s="3"/>
      <c r="U125" s="3"/>
      <c r="V125" s="3"/>
    </row>
    <row r="126" spans="4:22">
      <c r="D126" s="3"/>
      <c r="E126" s="3"/>
      <c r="F126" s="3"/>
      <c r="G126" s="3"/>
      <c r="H126" s="3"/>
      <c r="I126" s="3"/>
      <c r="Q126" s="3"/>
      <c r="R126" s="3"/>
      <c r="S126" s="3"/>
      <c r="T126" s="3"/>
      <c r="U126" s="3"/>
      <c r="V126" s="3"/>
    </row>
    <row r="127" spans="4:22">
      <c r="D127" s="3"/>
      <c r="E127" s="3"/>
      <c r="F127" s="3"/>
      <c r="G127" s="3"/>
      <c r="H127" s="3"/>
      <c r="I127" s="3"/>
      <c r="Q127" s="3"/>
      <c r="R127" s="3"/>
      <c r="S127" s="3"/>
      <c r="T127" s="3"/>
      <c r="U127" s="3"/>
      <c r="V127" s="3"/>
    </row>
    <row r="128" spans="4:22">
      <c r="D128" s="3"/>
      <c r="E128" s="3"/>
      <c r="F128" s="3"/>
      <c r="G128" s="3"/>
      <c r="H128" s="3"/>
      <c r="I128" s="3"/>
      <c r="Q128" s="3"/>
      <c r="R128" s="3"/>
      <c r="S128" s="3"/>
      <c r="T128" s="3"/>
      <c r="U128" s="3"/>
      <c r="V128" s="3"/>
    </row>
    <row r="129" spans="4:22">
      <c r="D129" s="3"/>
      <c r="E129" s="3"/>
      <c r="F129" s="3"/>
      <c r="G129" s="3"/>
      <c r="H129" s="3"/>
      <c r="I129" s="3"/>
      <c r="Q129" s="3"/>
      <c r="R129" s="3"/>
      <c r="S129" s="3"/>
      <c r="T129" s="3"/>
      <c r="U129" s="3"/>
      <c r="V129" s="3"/>
    </row>
    <row r="130" spans="4:22">
      <c r="D130" s="3"/>
      <c r="E130" s="3"/>
      <c r="F130" s="3"/>
      <c r="G130" s="3"/>
      <c r="H130" s="3"/>
      <c r="I130" s="3"/>
      <c r="Q130" s="3"/>
      <c r="R130" s="3"/>
      <c r="S130" s="3"/>
      <c r="T130" s="3"/>
      <c r="U130" s="3"/>
      <c r="V130" s="3"/>
    </row>
    <row r="131" spans="4:22">
      <c r="D131" s="3"/>
      <c r="E131" s="3"/>
      <c r="F131" s="3"/>
      <c r="G131" s="3"/>
      <c r="H131" s="3"/>
      <c r="I131" s="3"/>
      <c r="Q131" s="3"/>
      <c r="R131" s="3"/>
      <c r="S131" s="3"/>
      <c r="T131" s="3"/>
      <c r="U131" s="3"/>
      <c r="V131" s="3"/>
    </row>
    <row r="132" spans="4:22">
      <c r="D132" s="3"/>
      <c r="E132" s="3"/>
      <c r="F132" s="3"/>
      <c r="G132" s="3"/>
      <c r="H132" s="3"/>
      <c r="I132" s="3"/>
      <c r="Q132" s="3"/>
      <c r="R132" s="3"/>
      <c r="S132" s="3"/>
      <c r="T132" s="3"/>
      <c r="U132" s="3"/>
      <c r="V132" s="3"/>
    </row>
    <row r="133" spans="4:22">
      <c r="D133" s="3"/>
      <c r="E133" s="3"/>
      <c r="F133" s="3"/>
      <c r="G133" s="3"/>
      <c r="H133" s="3"/>
      <c r="I133" s="3"/>
      <c r="Q133" s="3"/>
      <c r="R133" s="3"/>
      <c r="S133" s="3"/>
      <c r="T133" s="3"/>
      <c r="U133" s="3"/>
      <c r="V133" s="3"/>
    </row>
    <row r="134" spans="4:22">
      <c r="D134" s="3"/>
      <c r="E134" s="3"/>
      <c r="F134" s="3"/>
      <c r="G134" s="3"/>
      <c r="H134" s="3"/>
      <c r="I134" s="3"/>
      <c r="Q134" s="3"/>
      <c r="R134" s="3"/>
      <c r="S134" s="3"/>
      <c r="T134" s="3"/>
      <c r="U134" s="3"/>
      <c r="V134" s="3"/>
    </row>
    <row r="135" spans="4:22">
      <c r="D135" s="3"/>
      <c r="E135" s="3"/>
      <c r="F135" s="3"/>
      <c r="G135" s="3"/>
      <c r="H135" s="3"/>
      <c r="I135" s="3"/>
      <c r="Q135" s="3"/>
      <c r="R135" s="3"/>
      <c r="S135" s="3"/>
      <c r="T135" s="3"/>
      <c r="U135" s="3"/>
      <c r="V135" s="3"/>
    </row>
    <row r="136" spans="4:22">
      <c r="D136" s="3"/>
      <c r="E136" s="3"/>
      <c r="F136" s="3"/>
      <c r="G136" s="3"/>
      <c r="H136" s="3"/>
      <c r="I136" s="3"/>
      <c r="Q136" s="3"/>
      <c r="R136" s="3"/>
      <c r="S136" s="3"/>
      <c r="T136" s="3"/>
      <c r="U136" s="3"/>
      <c r="V136" s="3"/>
    </row>
    <row r="137" spans="4:22">
      <c r="D137" s="3"/>
      <c r="E137" s="3"/>
      <c r="F137" s="3"/>
      <c r="G137" s="3"/>
      <c r="H137" s="3"/>
      <c r="I137" s="3"/>
      <c r="Q137" s="3"/>
      <c r="R137" s="3"/>
      <c r="S137" s="3"/>
      <c r="T137" s="3"/>
      <c r="U137" s="3"/>
      <c r="V137" s="3"/>
    </row>
    <row r="138" spans="4:22">
      <c r="D138" s="3"/>
      <c r="E138" s="3"/>
      <c r="F138" s="3"/>
      <c r="G138" s="3"/>
      <c r="H138" s="3"/>
      <c r="I138" s="3"/>
      <c r="Q138" s="3"/>
      <c r="R138" s="3"/>
      <c r="S138" s="3"/>
      <c r="T138" s="3"/>
      <c r="U138" s="3"/>
      <c r="V138" s="3"/>
    </row>
    <row r="139" spans="4:22">
      <c r="D139" s="3"/>
      <c r="E139" s="3"/>
      <c r="F139" s="3"/>
      <c r="G139" s="3"/>
      <c r="H139" s="3"/>
      <c r="I139" s="3"/>
      <c r="Q139" s="3"/>
      <c r="R139" s="3"/>
      <c r="S139" s="3"/>
      <c r="T139" s="3"/>
      <c r="U139" s="3"/>
      <c r="V139" s="3"/>
    </row>
    <row r="140" spans="4:22">
      <c r="D140" s="3"/>
      <c r="E140" s="3"/>
      <c r="F140" s="3"/>
      <c r="G140" s="3"/>
      <c r="H140" s="3"/>
      <c r="I140" s="3"/>
      <c r="Q140" s="3"/>
      <c r="R140" s="3"/>
      <c r="S140" s="3"/>
      <c r="T140" s="3"/>
      <c r="U140" s="3"/>
      <c r="V140" s="3"/>
    </row>
    <row r="141" spans="4:22">
      <c r="D141" s="3"/>
      <c r="E141" s="3"/>
      <c r="F141" s="3"/>
      <c r="G141" s="3"/>
      <c r="H141" s="3"/>
      <c r="I141" s="3"/>
      <c r="Q141" s="3"/>
      <c r="R141" s="3"/>
      <c r="S141" s="3"/>
      <c r="T141" s="3"/>
      <c r="U141" s="3"/>
      <c r="V141" s="3"/>
    </row>
    <row r="142" spans="4:22">
      <c r="D142" s="3"/>
      <c r="E142" s="3"/>
      <c r="F142" s="3"/>
      <c r="G142" s="3"/>
      <c r="H142" s="3"/>
      <c r="I142" s="3"/>
      <c r="Q142" s="3"/>
      <c r="R142" s="3"/>
      <c r="S142" s="3"/>
      <c r="T142" s="3"/>
      <c r="U142" s="3"/>
      <c r="V142" s="3"/>
    </row>
    <row r="143" spans="4:22">
      <c r="D143" s="3"/>
      <c r="E143" s="3"/>
      <c r="F143" s="3"/>
      <c r="G143" s="3"/>
      <c r="H143" s="3"/>
      <c r="I143" s="3"/>
      <c r="Q143" s="3"/>
      <c r="R143" s="3"/>
      <c r="S143" s="3"/>
      <c r="T143" s="3"/>
      <c r="U143" s="3"/>
      <c r="V143" s="3"/>
    </row>
    <row r="144" spans="4:22">
      <c r="D144" s="3"/>
      <c r="E144" s="3"/>
      <c r="F144" s="3"/>
      <c r="G144" s="3"/>
      <c r="H144" s="3"/>
      <c r="I144" s="3"/>
      <c r="Q144" s="3"/>
      <c r="R144" s="3"/>
      <c r="S144" s="3"/>
      <c r="T144" s="3"/>
      <c r="U144" s="3"/>
      <c r="V144" s="3"/>
    </row>
    <row r="145" spans="4:22">
      <c r="D145" s="3"/>
      <c r="E145" s="3"/>
      <c r="F145" s="3"/>
      <c r="G145" s="3"/>
      <c r="H145" s="3"/>
      <c r="I145" s="3"/>
      <c r="Q145" s="3"/>
      <c r="R145" s="3"/>
      <c r="S145" s="3"/>
      <c r="T145" s="3"/>
      <c r="U145" s="3"/>
      <c r="V145" s="3"/>
    </row>
    <row r="146" spans="4:22">
      <c r="D146" s="3"/>
      <c r="E146" s="3"/>
      <c r="F146" s="3"/>
      <c r="G146" s="3"/>
      <c r="H146" s="3"/>
      <c r="I146" s="3"/>
      <c r="Q146" s="3"/>
      <c r="R146" s="3"/>
      <c r="S146" s="3"/>
      <c r="T146" s="3"/>
      <c r="U146" s="3"/>
      <c r="V146" s="3"/>
    </row>
    <row r="147" spans="4:22">
      <c r="D147" s="3"/>
      <c r="E147" s="3"/>
      <c r="F147" s="3"/>
      <c r="G147" s="3"/>
      <c r="H147" s="3"/>
      <c r="I147" s="3"/>
      <c r="Q147" s="3"/>
      <c r="R147" s="3"/>
      <c r="S147" s="3"/>
      <c r="T147" s="3"/>
      <c r="U147" s="3"/>
      <c r="V147" s="3"/>
    </row>
    <row r="148" spans="4:22">
      <c r="D148" s="3"/>
      <c r="E148" s="3"/>
      <c r="F148" s="3"/>
      <c r="G148" s="3"/>
      <c r="H148" s="3"/>
      <c r="I148" s="3"/>
      <c r="Q148" s="3"/>
      <c r="R148" s="3"/>
      <c r="S148" s="3"/>
      <c r="T148" s="3"/>
      <c r="U148" s="3"/>
      <c r="V148" s="3"/>
    </row>
    <row r="149" spans="4:22">
      <c r="D149" s="3"/>
      <c r="E149" s="3"/>
      <c r="F149" s="3"/>
      <c r="G149" s="3"/>
      <c r="H149" s="3"/>
      <c r="I149" s="3"/>
      <c r="Q149" s="3"/>
      <c r="R149" s="3"/>
      <c r="S149" s="3"/>
      <c r="T149" s="3"/>
      <c r="U149" s="3"/>
      <c r="V149" s="3"/>
    </row>
    <row r="150" spans="4:22">
      <c r="D150" s="3"/>
      <c r="E150" s="3"/>
      <c r="F150" s="3"/>
      <c r="G150" s="3"/>
      <c r="H150" s="3"/>
      <c r="I150" s="3"/>
      <c r="Q150" s="3"/>
      <c r="R150" s="3"/>
      <c r="S150" s="3"/>
      <c r="T150" s="3"/>
      <c r="U150" s="3"/>
      <c r="V150" s="3"/>
    </row>
    <row r="151" spans="4:22">
      <c r="D151" s="3"/>
      <c r="E151" s="3"/>
      <c r="F151" s="3"/>
      <c r="G151" s="3"/>
      <c r="H151" s="3"/>
      <c r="I151" s="3"/>
      <c r="Q151" s="3"/>
      <c r="R151" s="3"/>
      <c r="S151" s="3"/>
      <c r="T151" s="3"/>
      <c r="U151" s="3"/>
      <c r="V151" s="3"/>
    </row>
    <row r="152" spans="4:22">
      <c r="D152" s="3"/>
      <c r="E152" s="3"/>
      <c r="F152" s="3"/>
      <c r="G152" s="3"/>
      <c r="H152" s="3"/>
      <c r="I152" s="3"/>
      <c r="Q152" s="3"/>
      <c r="R152" s="3"/>
      <c r="S152" s="3"/>
      <c r="T152" s="3"/>
      <c r="U152" s="3"/>
      <c r="V152" s="3"/>
    </row>
    <row r="153" spans="4:22">
      <c r="D153" s="3"/>
      <c r="E153" s="3"/>
      <c r="F153" s="3"/>
      <c r="G153" s="3"/>
      <c r="H153" s="3"/>
      <c r="I153" s="3"/>
      <c r="Q153" s="3"/>
      <c r="R153" s="3"/>
      <c r="S153" s="3"/>
      <c r="T153" s="3"/>
      <c r="U153" s="3"/>
      <c r="V153" s="3"/>
    </row>
    <row r="154" spans="4:22">
      <c r="D154" s="3"/>
      <c r="E154" s="3"/>
      <c r="F154" s="3"/>
      <c r="G154" s="3"/>
      <c r="H154" s="3"/>
      <c r="I154" s="3"/>
      <c r="Q154" s="3"/>
      <c r="R154" s="3"/>
      <c r="S154" s="3"/>
      <c r="T154" s="3"/>
      <c r="U154" s="3"/>
      <c r="V154" s="3"/>
    </row>
    <row r="155" spans="4:22">
      <c r="D155" s="3"/>
      <c r="E155" s="3"/>
      <c r="F155" s="3"/>
      <c r="G155" s="3"/>
      <c r="H155" s="3"/>
      <c r="I155" s="3"/>
      <c r="Q155" s="3"/>
      <c r="R155" s="3"/>
      <c r="S155" s="3"/>
      <c r="T155" s="3"/>
      <c r="U155" s="3"/>
      <c r="V155" s="3"/>
    </row>
    <row r="156" spans="4:22">
      <c r="D156" s="3"/>
      <c r="E156" s="3"/>
      <c r="F156" s="3"/>
      <c r="G156" s="3"/>
      <c r="H156" s="3"/>
      <c r="I156" s="3"/>
      <c r="Q156" s="3"/>
      <c r="R156" s="3"/>
      <c r="S156" s="3"/>
      <c r="T156" s="3"/>
      <c r="U156" s="3"/>
      <c r="V156" s="3"/>
    </row>
    <row r="157" spans="4:22">
      <c r="D157" s="3"/>
      <c r="E157" s="3"/>
      <c r="F157" s="3"/>
      <c r="G157" s="3"/>
      <c r="H157" s="3"/>
      <c r="I157" s="3"/>
      <c r="Q157" s="3"/>
      <c r="R157" s="3"/>
      <c r="S157" s="3"/>
      <c r="T157" s="3"/>
      <c r="U157" s="3"/>
      <c r="V157" s="3"/>
    </row>
    <row r="158" spans="4:22">
      <c r="D158" s="3"/>
      <c r="E158" s="3"/>
      <c r="F158" s="3"/>
      <c r="G158" s="3"/>
      <c r="H158" s="3"/>
      <c r="I158" s="3"/>
      <c r="Q158" s="3"/>
      <c r="R158" s="3"/>
      <c r="S158" s="3"/>
      <c r="T158" s="3"/>
      <c r="U158" s="3"/>
      <c r="V158" s="3"/>
    </row>
    <row r="159" spans="4:22">
      <c r="D159" s="3"/>
      <c r="E159" s="3"/>
      <c r="F159" s="3"/>
      <c r="G159" s="3"/>
      <c r="H159" s="3"/>
      <c r="I159" s="3"/>
      <c r="Q159" s="3"/>
      <c r="R159" s="3"/>
      <c r="S159" s="3"/>
      <c r="T159" s="3"/>
      <c r="U159" s="3"/>
      <c r="V159" s="3"/>
    </row>
    <row r="160" spans="4:22">
      <c r="D160" s="3"/>
      <c r="E160" s="3"/>
      <c r="F160" s="3"/>
      <c r="G160" s="3"/>
      <c r="H160" s="3"/>
      <c r="I160" s="3"/>
      <c r="Q160" s="3"/>
      <c r="R160" s="3"/>
      <c r="S160" s="3"/>
      <c r="T160" s="3"/>
      <c r="U160" s="3"/>
      <c r="V160" s="3"/>
    </row>
    <row r="161" spans="4:22">
      <c r="D161" s="3"/>
      <c r="E161" s="3"/>
      <c r="F161" s="3"/>
      <c r="G161" s="3"/>
      <c r="H161" s="3"/>
      <c r="I161" s="3"/>
      <c r="Q161" s="3"/>
      <c r="R161" s="3"/>
      <c r="S161" s="3"/>
      <c r="T161" s="3"/>
      <c r="U161" s="3"/>
      <c r="V161" s="3"/>
    </row>
    <row r="162" spans="4:22">
      <c r="D162" s="3"/>
      <c r="E162" s="3"/>
      <c r="F162" s="3"/>
      <c r="G162" s="3"/>
      <c r="H162" s="3"/>
      <c r="I162" s="3"/>
      <c r="Q162" s="3"/>
      <c r="R162" s="3"/>
      <c r="S162" s="3"/>
      <c r="T162" s="3"/>
      <c r="U162" s="3"/>
      <c r="V162" s="3"/>
    </row>
    <row r="163" spans="4:22">
      <c r="D163" s="3"/>
      <c r="E163" s="3"/>
      <c r="F163" s="3"/>
      <c r="G163" s="3"/>
      <c r="H163" s="3"/>
      <c r="I163" s="3"/>
      <c r="Q163" s="3"/>
      <c r="R163" s="3"/>
      <c r="S163" s="3"/>
      <c r="T163" s="3"/>
      <c r="U163" s="3"/>
      <c r="V163" s="3"/>
    </row>
    <row r="164" spans="4:22">
      <c r="D164" s="3"/>
      <c r="E164" s="3"/>
      <c r="F164" s="3"/>
      <c r="G164" s="3"/>
      <c r="H164" s="3"/>
      <c r="I164" s="3"/>
      <c r="Q164" s="3"/>
      <c r="R164" s="3"/>
      <c r="S164" s="3"/>
      <c r="T164" s="3"/>
      <c r="U164" s="3"/>
      <c r="V164" s="3"/>
    </row>
    <row r="165" spans="4:22">
      <c r="D165" s="3"/>
      <c r="E165" s="3"/>
      <c r="F165" s="3"/>
      <c r="G165" s="3"/>
      <c r="H165" s="3"/>
      <c r="I165" s="3"/>
      <c r="Q165" s="3"/>
      <c r="R165" s="3"/>
      <c r="S165" s="3"/>
      <c r="T165" s="3"/>
      <c r="U165" s="3"/>
      <c r="V165" s="3"/>
    </row>
    <row r="166" spans="4:22">
      <c r="D166" s="3"/>
      <c r="E166" s="3"/>
      <c r="F166" s="3"/>
      <c r="G166" s="3"/>
      <c r="H166" s="3"/>
      <c r="I166" s="3"/>
      <c r="Q166" s="3"/>
      <c r="R166" s="3"/>
      <c r="S166" s="3"/>
      <c r="T166" s="3"/>
      <c r="U166" s="3"/>
      <c r="V166" s="3"/>
    </row>
    <row r="167" spans="4:22">
      <c r="D167" s="3"/>
      <c r="E167" s="3"/>
      <c r="F167" s="3"/>
      <c r="G167" s="3"/>
      <c r="H167" s="3"/>
      <c r="I167" s="3"/>
      <c r="Q167" s="3"/>
      <c r="R167" s="3"/>
      <c r="S167" s="3"/>
      <c r="T167" s="3"/>
      <c r="U167" s="3"/>
      <c r="V167" s="3"/>
    </row>
    <row r="168" spans="4:22">
      <c r="D168" s="3"/>
      <c r="E168" s="3"/>
      <c r="F168" s="3"/>
      <c r="G168" s="3"/>
      <c r="H168" s="3"/>
      <c r="I168" s="3"/>
      <c r="Q168" s="3"/>
      <c r="R168" s="3"/>
      <c r="S168" s="3"/>
      <c r="T168" s="3"/>
      <c r="U168" s="3"/>
      <c r="V168" s="3"/>
    </row>
    <row r="169" spans="4:22">
      <c r="D169" s="3"/>
      <c r="E169" s="3"/>
      <c r="F169" s="3"/>
      <c r="G169" s="3"/>
      <c r="H169" s="3"/>
      <c r="I169" s="3"/>
      <c r="Q169" s="3"/>
      <c r="R169" s="3"/>
      <c r="S169" s="3"/>
      <c r="T169" s="3"/>
      <c r="U169" s="3"/>
      <c r="V169" s="3"/>
    </row>
    <row r="170" spans="4:22">
      <c r="D170" s="3"/>
      <c r="E170" s="3"/>
      <c r="F170" s="3"/>
      <c r="G170" s="3"/>
      <c r="H170" s="3"/>
      <c r="I170" s="3"/>
      <c r="Q170" s="3"/>
      <c r="R170" s="3"/>
      <c r="S170" s="3"/>
      <c r="T170" s="3"/>
      <c r="U170" s="3"/>
      <c r="V170" s="3"/>
    </row>
    <row r="171" spans="4:22">
      <c r="D171" s="3"/>
      <c r="E171" s="3"/>
      <c r="F171" s="3"/>
      <c r="G171" s="3"/>
      <c r="H171" s="3"/>
      <c r="I171" s="3"/>
      <c r="Q171" s="3"/>
      <c r="R171" s="3"/>
      <c r="S171" s="3"/>
      <c r="T171" s="3"/>
      <c r="U171" s="3"/>
      <c r="V171" s="3"/>
    </row>
    <row r="172" spans="4:22">
      <c r="D172" s="3"/>
      <c r="E172" s="3"/>
      <c r="F172" s="3"/>
      <c r="G172" s="3"/>
      <c r="H172" s="3"/>
      <c r="I172" s="3"/>
      <c r="Q172" s="3"/>
      <c r="R172" s="3"/>
      <c r="S172" s="3"/>
      <c r="T172" s="3"/>
      <c r="U172" s="3"/>
      <c r="V172" s="3"/>
    </row>
    <row r="173" spans="4:22">
      <c r="D173" s="3"/>
      <c r="E173" s="3"/>
      <c r="F173" s="3"/>
      <c r="G173" s="3"/>
      <c r="H173" s="3"/>
      <c r="I173" s="3"/>
      <c r="Q173" s="3"/>
      <c r="R173" s="3"/>
      <c r="S173" s="3"/>
      <c r="T173" s="3"/>
      <c r="U173" s="3"/>
      <c r="V173" s="3"/>
    </row>
    <row r="174" spans="4:22">
      <c r="D174" s="3"/>
      <c r="E174" s="3"/>
      <c r="F174" s="3"/>
      <c r="G174" s="3"/>
      <c r="H174" s="3"/>
      <c r="I174" s="3"/>
      <c r="Q174" s="3"/>
      <c r="R174" s="3"/>
      <c r="S174" s="3"/>
      <c r="T174" s="3"/>
      <c r="U174" s="3"/>
      <c r="V174" s="3"/>
    </row>
    <row r="175" spans="4:22">
      <c r="D175" s="3"/>
      <c r="E175" s="3"/>
      <c r="F175" s="3"/>
      <c r="G175" s="3"/>
      <c r="H175" s="3"/>
      <c r="I175" s="3"/>
      <c r="Q175" s="3"/>
      <c r="R175" s="3"/>
      <c r="S175" s="3"/>
      <c r="T175" s="3"/>
      <c r="U175" s="3"/>
      <c r="V175" s="3"/>
    </row>
    <row r="176" spans="4:22">
      <c r="D176" s="3"/>
      <c r="E176" s="3"/>
      <c r="F176" s="3"/>
      <c r="G176" s="3"/>
      <c r="H176" s="3"/>
      <c r="I176" s="3"/>
      <c r="Q176" s="3"/>
      <c r="R176" s="3"/>
      <c r="S176" s="3"/>
      <c r="T176" s="3"/>
      <c r="U176" s="3"/>
      <c r="V176" s="3"/>
    </row>
    <row r="177" spans="4:22">
      <c r="D177" s="3"/>
      <c r="E177" s="3"/>
      <c r="F177" s="3"/>
      <c r="G177" s="3"/>
      <c r="H177" s="3"/>
      <c r="I177" s="3"/>
      <c r="Q177" s="3"/>
      <c r="R177" s="3"/>
      <c r="S177" s="3"/>
      <c r="T177" s="3"/>
      <c r="U177" s="3"/>
      <c r="V177" s="3"/>
    </row>
    <row r="178" spans="4:22">
      <c r="D178" s="3"/>
      <c r="E178" s="3"/>
      <c r="F178" s="3"/>
      <c r="G178" s="3"/>
      <c r="H178" s="3"/>
      <c r="I178" s="3"/>
      <c r="Q178" s="3"/>
      <c r="R178" s="3"/>
      <c r="S178" s="3"/>
      <c r="T178" s="3"/>
      <c r="U178" s="3"/>
      <c r="V178" s="3"/>
    </row>
    <row r="179" spans="4:22">
      <c r="D179" s="3"/>
      <c r="E179" s="3"/>
      <c r="F179" s="3"/>
      <c r="G179" s="3"/>
      <c r="H179" s="3"/>
      <c r="I179" s="3"/>
      <c r="Q179" s="3"/>
      <c r="R179" s="3"/>
      <c r="S179" s="3"/>
      <c r="T179" s="3"/>
      <c r="U179" s="3"/>
      <c r="V179" s="3"/>
    </row>
    <row r="180" spans="4:22">
      <c r="D180" s="3"/>
      <c r="E180" s="3"/>
      <c r="F180" s="3"/>
      <c r="G180" s="3"/>
      <c r="H180" s="3"/>
      <c r="I180" s="3"/>
      <c r="Q180" s="3"/>
      <c r="R180" s="3"/>
      <c r="S180" s="3"/>
      <c r="T180" s="3"/>
      <c r="U180" s="3"/>
      <c r="V180" s="3"/>
    </row>
    <row r="181" spans="4:22">
      <c r="D181" s="3"/>
      <c r="E181" s="3"/>
      <c r="F181" s="3"/>
      <c r="G181" s="3"/>
      <c r="H181" s="3"/>
      <c r="I181" s="3"/>
      <c r="Q181" s="3"/>
      <c r="R181" s="3"/>
      <c r="S181" s="3"/>
      <c r="T181" s="3"/>
      <c r="U181" s="3"/>
      <c r="V181" s="3"/>
    </row>
    <row r="182" spans="4:22">
      <c r="D182" s="3"/>
      <c r="E182" s="3"/>
      <c r="F182" s="3"/>
      <c r="G182" s="3"/>
      <c r="H182" s="3"/>
      <c r="I182" s="3"/>
      <c r="Q182" s="3"/>
      <c r="R182" s="3"/>
      <c r="S182" s="3"/>
      <c r="T182" s="3"/>
      <c r="U182" s="3"/>
      <c r="V182" s="3"/>
    </row>
    <row r="183" spans="4:22">
      <c r="D183" s="3"/>
      <c r="E183" s="3"/>
      <c r="F183" s="3"/>
      <c r="G183" s="3"/>
      <c r="H183" s="3"/>
      <c r="I183" s="3"/>
      <c r="Q183" s="3"/>
      <c r="R183" s="3"/>
      <c r="S183" s="3"/>
      <c r="T183" s="3"/>
      <c r="U183" s="3"/>
      <c r="V183" s="3"/>
    </row>
    <row r="184" spans="4:22">
      <c r="D184" s="3"/>
      <c r="E184" s="3"/>
      <c r="F184" s="3"/>
      <c r="G184" s="3"/>
      <c r="H184" s="3"/>
      <c r="I184" s="3"/>
      <c r="Q184" s="3"/>
      <c r="R184" s="3"/>
      <c r="S184" s="3"/>
      <c r="T184" s="3"/>
      <c r="U184" s="3"/>
      <c r="V184" s="3"/>
    </row>
    <row r="185" spans="4:22">
      <c r="D185" s="3"/>
      <c r="E185" s="3"/>
      <c r="F185" s="3"/>
      <c r="G185" s="3"/>
      <c r="H185" s="3"/>
      <c r="I185" s="3"/>
      <c r="Q185" s="3"/>
      <c r="R185" s="3"/>
      <c r="S185" s="3"/>
      <c r="T185" s="3"/>
      <c r="U185" s="3"/>
      <c r="V185" s="3"/>
    </row>
    <row r="186" spans="4:22">
      <c r="D186" s="3"/>
      <c r="E186" s="3"/>
      <c r="F186" s="3"/>
      <c r="G186" s="3"/>
      <c r="H186" s="3"/>
      <c r="I186" s="3"/>
      <c r="Q186" s="3"/>
      <c r="R186" s="3"/>
      <c r="S186" s="3"/>
      <c r="T186" s="3"/>
      <c r="U186" s="3"/>
      <c r="V186" s="3"/>
    </row>
    <row r="187" spans="4:22">
      <c r="D187" s="3"/>
      <c r="E187" s="3"/>
      <c r="F187" s="3"/>
      <c r="G187" s="3"/>
      <c r="H187" s="3"/>
      <c r="I187" s="3"/>
      <c r="Q187" s="3"/>
      <c r="R187" s="3"/>
      <c r="S187" s="3"/>
      <c r="T187" s="3"/>
      <c r="U187" s="3"/>
      <c r="V187" s="3"/>
    </row>
    <row r="188" spans="4:22">
      <c r="D188" s="3"/>
      <c r="E188" s="3"/>
      <c r="F188" s="3"/>
      <c r="G188" s="3"/>
      <c r="H188" s="3"/>
      <c r="I188" s="3"/>
      <c r="Q188" s="3"/>
      <c r="R188" s="3"/>
      <c r="S188" s="3"/>
      <c r="T188" s="3"/>
      <c r="U188" s="3"/>
      <c r="V188" s="3"/>
    </row>
    <row r="189" spans="4:22">
      <c r="D189" s="3"/>
      <c r="E189" s="3"/>
      <c r="F189" s="3"/>
      <c r="G189" s="3"/>
      <c r="H189" s="3"/>
      <c r="I189" s="3"/>
      <c r="Q189" s="3"/>
      <c r="R189" s="3"/>
      <c r="S189" s="3"/>
      <c r="T189" s="3"/>
      <c r="U189" s="3"/>
      <c r="V189" s="3"/>
    </row>
    <row r="190" spans="4:22">
      <c r="D190" s="3"/>
      <c r="E190" s="3"/>
      <c r="F190" s="3"/>
      <c r="G190" s="3"/>
      <c r="H190" s="3"/>
      <c r="I190" s="3"/>
      <c r="Q190" s="3"/>
      <c r="R190" s="3"/>
      <c r="S190" s="3"/>
      <c r="T190" s="3"/>
      <c r="U190" s="3"/>
      <c r="V190" s="3"/>
    </row>
    <row r="191" spans="4:22">
      <c r="D191" s="3"/>
      <c r="E191" s="3"/>
      <c r="F191" s="3"/>
      <c r="G191" s="3"/>
      <c r="H191" s="3"/>
      <c r="I191" s="3"/>
      <c r="Q191" s="3"/>
      <c r="R191" s="3"/>
      <c r="S191" s="3"/>
      <c r="T191" s="3"/>
      <c r="U191" s="3"/>
      <c r="V191" s="3"/>
    </row>
    <row r="192" spans="4:22">
      <c r="D192" s="3"/>
      <c r="E192" s="3"/>
      <c r="F192" s="3"/>
      <c r="G192" s="3"/>
      <c r="H192" s="3"/>
      <c r="I192" s="3"/>
      <c r="Q192" s="3"/>
      <c r="R192" s="3"/>
      <c r="S192" s="3"/>
      <c r="T192" s="3"/>
      <c r="U192" s="3"/>
      <c r="V192" s="3"/>
    </row>
    <row r="193" spans="4:22">
      <c r="D193" s="3"/>
      <c r="E193" s="3"/>
      <c r="F193" s="3"/>
      <c r="G193" s="3"/>
      <c r="H193" s="3"/>
      <c r="I193" s="3"/>
      <c r="Q193" s="3"/>
      <c r="R193" s="3"/>
      <c r="S193" s="3"/>
      <c r="T193" s="3"/>
      <c r="U193" s="3"/>
      <c r="V193" s="3"/>
    </row>
    <row r="194" spans="4:22">
      <c r="D194" s="3"/>
      <c r="E194" s="3"/>
      <c r="F194" s="3"/>
      <c r="G194" s="3"/>
      <c r="H194" s="3"/>
      <c r="I194" s="3"/>
      <c r="Q194" s="3"/>
      <c r="R194" s="3"/>
      <c r="S194" s="3"/>
      <c r="T194" s="3"/>
      <c r="U194" s="3"/>
      <c r="V194" s="3"/>
    </row>
    <row r="195" spans="4:22">
      <c r="D195" s="3"/>
      <c r="E195" s="3"/>
      <c r="F195" s="3"/>
      <c r="G195" s="3"/>
      <c r="H195" s="3"/>
      <c r="I195" s="3"/>
      <c r="Q195" s="3"/>
      <c r="R195" s="3"/>
      <c r="S195" s="3"/>
      <c r="T195" s="3"/>
      <c r="U195" s="3"/>
      <c r="V195" s="3"/>
    </row>
    <row r="196" spans="4:22">
      <c r="D196" s="3"/>
      <c r="E196" s="3"/>
      <c r="F196" s="3"/>
      <c r="G196" s="3"/>
      <c r="H196" s="3"/>
      <c r="I196" s="3"/>
      <c r="Q196" s="3"/>
      <c r="R196" s="3"/>
      <c r="S196" s="3"/>
      <c r="T196" s="3"/>
      <c r="U196" s="3"/>
      <c r="V196" s="3"/>
    </row>
    <row r="197" spans="4:22">
      <c r="D197" s="3"/>
      <c r="E197" s="3"/>
      <c r="F197" s="3"/>
      <c r="G197" s="3"/>
      <c r="H197" s="3"/>
      <c r="I197" s="3"/>
      <c r="Q197" s="3"/>
      <c r="R197" s="3"/>
      <c r="S197" s="3"/>
      <c r="T197" s="3"/>
      <c r="U197" s="3"/>
      <c r="V197" s="3"/>
    </row>
    <row r="198" spans="4:22">
      <c r="D198" s="3"/>
      <c r="E198" s="3"/>
      <c r="F198" s="3"/>
      <c r="G198" s="3"/>
      <c r="H198" s="3"/>
      <c r="I198" s="3"/>
      <c r="Q198" s="3"/>
      <c r="R198" s="3"/>
      <c r="S198" s="3"/>
      <c r="T198" s="3"/>
      <c r="U198" s="3"/>
      <c r="V198" s="3"/>
    </row>
    <row r="199" spans="4:22">
      <c r="D199" s="3"/>
      <c r="E199" s="3"/>
      <c r="F199" s="3"/>
      <c r="G199" s="3"/>
      <c r="H199" s="3"/>
      <c r="I199" s="3"/>
      <c r="Q199" s="3"/>
      <c r="R199" s="3"/>
      <c r="S199" s="3"/>
      <c r="T199" s="3"/>
      <c r="U199" s="3"/>
      <c r="V199" s="3"/>
    </row>
    <row r="200" spans="4:22">
      <c r="D200" s="3"/>
      <c r="E200" s="3"/>
      <c r="F200" s="3"/>
      <c r="G200" s="3"/>
      <c r="H200" s="3"/>
      <c r="I200" s="3"/>
      <c r="Q200" s="3"/>
      <c r="R200" s="3"/>
      <c r="S200" s="3"/>
      <c r="T200" s="3"/>
      <c r="U200" s="3"/>
      <c r="V200" s="3"/>
    </row>
    <row r="201" spans="4:22">
      <c r="D201" s="3"/>
      <c r="E201" s="3"/>
      <c r="F201" s="3"/>
      <c r="G201" s="3"/>
      <c r="H201" s="3"/>
      <c r="I201" s="3"/>
      <c r="Q201" s="3"/>
      <c r="R201" s="3"/>
      <c r="S201" s="3"/>
      <c r="T201" s="3"/>
      <c r="U201" s="3"/>
      <c r="V201" s="3"/>
    </row>
    <row r="202" spans="4:22">
      <c r="D202" s="3"/>
      <c r="E202" s="3"/>
      <c r="F202" s="3"/>
      <c r="G202" s="3"/>
      <c r="H202" s="3"/>
      <c r="I202" s="3"/>
      <c r="Q202" s="3"/>
      <c r="R202" s="3"/>
      <c r="S202" s="3"/>
      <c r="T202" s="3"/>
      <c r="U202" s="3"/>
      <c r="V202" s="3"/>
    </row>
    <row r="203" spans="4:22">
      <c r="D203" s="3"/>
      <c r="E203" s="3"/>
      <c r="F203" s="3"/>
      <c r="G203" s="3"/>
      <c r="H203" s="3"/>
      <c r="I203" s="3"/>
      <c r="Q203" s="3"/>
      <c r="R203" s="3"/>
      <c r="S203" s="3"/>
      <c r="T203" s="3"/>
      <c r="U203" s="3"/>
      <c r="V203" s="3"/>
    </row>
    <row r="204" spans="4:22">
      <c r="D204" s="3"/>
      <c r="E204" s="3"/>
      <c r="F204" s="3"/>
      <c r="G204" s="3"/>
      <c r="H204" s="3"/>
      <c r="I204" s="3"/>
      <c r="Q204" s="3"/>
      <c r="R204" s="3"/>
      <c r="S204" s="3"/>
      <c r="T204" s="3"/>
      <c r="U204" s="3"/>
      <c r="V204" s="3"/>
    </row>
    <row r="205" spans="4:22">
      <c r="D205" s="3"/>
      <c r="E205" s="3"/>
      <c r="F205" s="3"/>
      <c r="G205" s="3"/>
      <c r="H205" s="3"/>
      <c r="I205" s="3"/>
      <c r="Q205" s="3"/>
      <c r="R205" s="3"/>
      <c r="S205" s="3"/>
      <c r="T205" s="3"/>
      <c r="U205" s="3"/>
      <c r="V205" s="3"/>
    </row>
    <row r="206" spans="4:22">
      <c r="D206" s="3"/>
      <c r="E206" s="3"/>
      <c r="F206" s="3"/>
      <c r="G206" s="3"/>
      <c r="H206" s="3"/>
      <c r="I206" s="3"/>
      <c r="Q206" s="3"/>
      <c r="R206" s="3"/>
      <c r="S206" s="3"/>
      <c r="T206" s="3"/>
      <c r="U206" s="3"/>
      <c r="V206" s="3"/>
    </row>
    <row r="207" spans="4:22">
      <c r="D207" s="3"/>
      <c r="E207" s="3"/>
      <c r="F207" s="3"/>
      <c r="G207" s="3"/>
      <c r="H207" s="3"/>
      <c r="I207" s="3"/>
      <c r="Q207" s="3"/>
      <c r="R207" s="3"/>
      <c r="S207" s="3"/>
      <c r="T207" s="3"/>
      <c r="U207" s="3"/>
      <c r="V207" s="3"/>
    </row>
    <row r="208" spans="4:22">
      <c r="D208" s="3"/>
      <c r="E208" s="3"/>
      <c r="F208" s="3"/>
      <c r="G208" s="3"/>
      <c r="H208" s="3"/>
      <c r="I208" s="3"/>
      <c r="Q208" s="3"/>
      <c r="R208" s="3"/>
      <c r="S208" s="3"/>
      <c r="T208" s="3"/>
      <c r="U208" s="3"/>
      <c r="V208" s="3"/>
    </row>
    <row r="209" spans="4:22">
      <c r="D209" s="3"/>
      <c r="E209" s="3"/>
      <c r="F209" s="3"/>
      <c r="G209" s="3"/>
      <c r="H209" s="3"/>
      <c r="I209" s="3"/>
      <c r="Q209" s="3"/>
      <c r="R209" s="3"/>
      <c r="S209" s="3"/>
      <c r="T209" s="3"/>
      <c r="U209" s="3"/>
      <c r="V209" s="3"/>
    </row>
    <row r="210" spans="4:22">
      <c r="D210" s="3"/>
      <c r="E210" s="3"/>
      <c r="F210" s="3"/>
      <c r="G210" s="3"/>
      <c r="H210" s="3"/>
      <c r="I210" s="3"/>
      <c r="Q210" s="3"/>
      <c r="R210" s="3"/>
      <c r="S210" s="3"/>
      <c r="T210" s="3"/>
      <c r="U210" s="3"/>
      <c r="V210" s="3"/>
    </row>
    <row r="211" spans="4:22">
      <c r="D211" s="3"/>
      <c r="E211" s="3"/>
      <c r="F211" s="3"/>
      <c r="G211" s="3"/>
      <c r="H211" s="3"/>
      <c r="I211" s="3"/>
      <c r="Q211" s="3"/>
      <c r="R211" s="3"/>
      <c r="S211" s="3"/>
      <c r="T211" s="3"/>
      <c r="U211" s="3"/>
      <c r="V211" s="3"/>
    </row>
    <row r="212" spans="4:22">
      <c r="D212" s="3"/>
      <c r="E212" s="3"/>
      <c r="F212" s="3"/>
      <c r="G212" s="3"/>
      <c r="H212" s="3"/>
      <c r="I212" s="3"/>
      <c r="Q212" s="3"/>
      <c r="R212" s="3"/>
      <c r="S212" s="3"/>
      <c r="T212" s="3"/>
      <c r="U212" s="3"/>
      <c r="V212" s="3"/>
    </row>
    <row r="213" spans="4:22">
      <c r="D213" s="3"/>
      <c r="E213" s="3"/>
      <c r="F213" s="3"/>
      <c r="G213" s="3"/>
      <c r="H213" s="3"/>
      <c r="I213" s="3"/>
      <c r="Q213" s="3"/>
      <c r="R213" s="3"/>
      <c r="S213" s="3"/>
      <c r="T213" s="3"/>
      <c r="U213" s="3"/>
      <c r="V213" s="3"/>
    </row>
    <row r="214" spans="4:22">
      <c r="D214" s="3"/>
      <c r="E214" s="3"/>
      <c r="F214" s="3"/>
      <c r="G214" s="3"/>
      <c r="H214" s="3"/>
      <c r="I214" s="3"/>
      <c r="Q214" s="3"/>
      <c r="R214" s="3"/>
      <c r="S214" s="3"/>
      <c r="T214" s="3"/>
      <c r="U214" s="3"/>
      <c r="V214" s="3"/>
    </row>
    <row r="215" spans="4:22">
      <c r="D215" s="3"/>
      <c r="E215" s="3"/>
      <c r="F215" s="3"/>
      <c r="G215" s="3"/>
      <c r="H215" s="3"/>
      <c r="I215" s="3"/>
      <c r="Q215" s="3"/>
      <c r="R215" s="3"/>
      <c r="S215" s="3"/>
      <c r="T215" s="3"/>
      <c r="U215" s="3"/>
      <c r="V215" s="3"/>
    </row>
    <row r="216" spans="4:22">
      <c r="D216" s="3"/>
      <c r="E216" s="3"/>
      <c r="F216" s="3"/>
      <c r="G216" s="3"/>
      <c r="H216" s="3"/>
      <c r="I216" s="3"/>
      <c r="Q216" s="3"/>
      <c r="R216" s="3"/>
      <c r="S216" s="3"/>
      <c r="T216" s="3"/>
      <c r="U216" s="3"/>
      <c r="V216" s="3"/>
    </row>
    <row r="217" spans="4:22">
      <c r="D217" s="3"/>
      <c r="E217" s="3"/>
      <c r="F217" s="3"/>
      <c r="G217" s="3"/>
      <c r="H217" s="3"/>
      <c r="I217" s="3"/>
      <c r="Q217" s="3"/>
      <c r="R217" s="3"/>
      <c r="S217" s="3"/>
      <c r="T217" s="3"/>
      <c r="U217" s="3"/>
      <c r="V217" s="3"/>
    </row>
    <row r="218" spans="4:22">
      <c r="D218" s="3"/>
      <c r="E218" s="3"/>
      <c r="F218" s="3"/>
      <c r="G218" s="3"/>
      <c r="H218" s="3"/>
      <c r="I218" s="3"/>
      <c r="Q218" s="3"/>
      <c r="R218" s="3"/>
      <c r="S218" s="3"/>
      <c r="T218" s="3"/>
      <c r="U218" s="3"/>
      <c r="V218" s="3"/>
    </row>
    <row r="219" spans="4:22">
      <c r="D219" s="3"/>
      <c r="E219" s="3"/>
      <c r="F219" s="3"/>
      <c r="G219" s="3"/>
      <c r="H219" s="3"/>
      <c r="I219" s="3"/>
      <c r="Q219" s="3"/>
      <c r="R219" s="3"/>
      <c r="S219" s="3"/>
      <c r="T219" s="3"/>
      <c r="U219" s="3"/>
      <c r="V219" s="3"/>
    </row>
    <row r="220" spans="4:22">
      <c r="D220" s="3"/>
      <c r="E220" s="3"/>
      <c r="F220" s="3"/>
      <c r="G220" s="3"/>
      <c r="H220" s="3"/>
      <c r="I220" s="3"/>
      <c r="Q220" s="3"/>
      <c r="R220" s="3"/>
      <c r="S220" s="3"/>
      <c r="T220" s="3"/>
      <c r="U220" s="3"/>
      <c r="V220" s="3"/>
    </row>
    <row r="221" spans="4:22">
      <c r="D221" s="3"/>
      <c r="E221" s="3"/>
      <c r="F221" s="3"/>
      <c r="G221" s="3"/>
      <c r="H221" s="3"/>
      <c r="I221" s="3"/>
      <c r="Q221" s="3"/>
      <c r="R221" s="3"/>
      <c r="S221" s="3"/>
      <c r="T221" s="3"/>
      <c r="U221" s="3"/>
      <c r="V221" s="3"/>
    </row>
    <row r="222" spans="4:22">
      <c r="D222" s="3"/>
      <c r="E222" s="3"/>
      <c r="F222" s="3"/>
      <c r="G222" s="3"/>
      <c r="H222" s="3"/>
      <c r="I222" s="3"/>
      <c r="Q222" s="3"/>
      <c r="R222" s="3"/>
      <c r="S222" s="3"/>
      <c r="T222" s="3"/>
      <c r="U222" s="3"/>
      <c r="V222" s="3"/>
    </row>
    <row r="223" spans="4:22">
      <c r="D223" s="3"/>
      <c r="E223" s="3"/>
      <c r="F223" s="3"/>
      <c r="G223" s="3"/>
      <c r="H223" s="3"/>
      <c r="I223" s="3"/>
      <c r="Q223" s="3"/>
      <c r="R223" s="3"/>
      <c r="S223" s="3"/>
      <c r="T223" s="3"/>
      <c r="U223" s="3"/>
      <c r="V223" s="3"/>
    </row>
    <row r="224" spans="4:22">
      <c r="D224" s="3"/>
      <c r="E224" s="3"/>
      <c r="F224" s="3"/>
      <c r="G224" s="3"/>
      <c r="H224" s="3"/>
      <c r="I224" s="3"/>
      <c r="Q224" s="3"/>
      <c r="R224" s="3"/>
      <c r="S224" s="3"/>
      <c r="T224" s="3"/>
      <c r="U224" s="3"/>
      <c r="V224" s="3"/>
    </row>
    <row r="225" spans="4:22">
      <c r="D225" s="3"/>
      <c r="E225" s="3"/>
      <c r="F225" s="3"/>
      <c r="G225" s="3"/>
      <c r="H225" s="3"/>
      <c r="I225" s="3"/>
      <c r="Q225" s="3"/>
      <c r="R225" s="3"/>
      <c r="S225" s="3"/>
      <c r="T225" s="3"/>
      <c r="U225" s="3"/>
      <c r="V225" s="3"/>
    </row>
    <row r="226" spans="4:22">
      <c r="D226" s="3"/>
      <c r="E226" s="3"/>
      <c r="F226" s="3"/>
      <c r="G226" s="3"/>
      <c r="H226" s="3"/>
      <c r="I226" s="3"/>
      <c r="Q226" s="3"/>
      <c r="R226" s="3"/>
      <c r="S226" s="3"/>
      <c r="T226" s="3"/>
      <c r="U226" s="3"/>
      <c r="V226" s="3"/>
    </row>
    <row r="227" spans="4:22">
      <c r="D227" s="3"/>
      <c r="E227" s="3"/>
      <c r="F227" s="3"/>
      <c r="G227" s="3"/>
      <c r="H227" s="3"/>
      <c r="I227" s="3"/>
      <c r="Q227" s="3"/>
      <c r="R227" s="3"/>
      <c r="S227" s="3"/>
      <c r="T227" s="3"/>
      <c r="U227" s="3"/>
      <c r="V227" s="3"/>
    </row>
    <row r="228" spans="4:22">
      <c r="D228" s="3"/>
      <c r="E228" s="3"/>
      <c r="F228" s="3"/>
      <c r="G228" s="3"/>
      <c r="H228" s="3"/>
      <c r="I228" s="3"/>
      <c r="Q228" s="3"/>
      <c r="R228" s="3"/>
      <c r="S228" s="3"/>
      <c r="T228" s="3"/>
      <c r="U228" s="3"/>
      <c r="V228" s="3"/>
    </row>
    <row r="229" spans="4:22">
      <c r="D229" s="3"/>
      <c r="E229" s="3"/>
      <c r="F229" s="3"/>
      <c r="G229" s="3"/>
      <c r="H229" s="3"/>
      <c r="I229" s="3"/>
      <c r="Q229" s="3"/>
      <c r="R229" s="3"/>
      <c r="S229" s="3"/>
      <c r="T229" s="3"/>
      <c r="U229" s="3"/>
      <c r="V229" s="3"/>
    </row>
    <row r="230" spans="4:22">
      <c r="D230" s="3"/>
      <c r="E230" s="3"/>
      <c r="F230" s="3"/>
      <c r="G230" s="3"/>
      <c r="H230" s="3"/>
      <c r="I230" s="3"/>
      <c r="Q230" s="3"/>
      <c r="R230" s="3"/>
      <c r="S230" s="3"/>
      <c r="T230" s="3"/>
      <c r="U230" s="3"/>
      <c r="V230" s="3"/>
    </row>
    <row r="231" spans="4:22">
      <c r="D231" s="3"/>
      <c r="E231" s="3"/>
      <c r="F231" s="3"/>
      <c r="G231" s="3"/>
      <c r="H231" s="3"/>
      <c r="I231" s="3"/>
      <c r="Q231" s="3"/>
      <c r="R231" s="3"/>
      <c r="S231" s="3"/>
      <c r="T231" s="3"/>
      <c r="U231" s="3"/>
      <c r="V231" s="3"/>
    </row>
    <row r="232" spans="4:22">
      <c r="D232" s="3"/>
      <c r="E232" s="3"/>
      <c r="F232" s="3"/>
      <c r="G232" s="3"/>
      <c r="H232" s="3"/>
      <c r="I232" s="3"/>
      <c r="Q232" s="3"/>
      <c r="R232" s="3"/>
      <c r="S232" s="3"/>
      <c r="T232" s="3"/>
      <c r="U232" s="3"/>
      <c r="V232" s="3"/>
    </row>
    <row r="233" spans="4:22">
      <c r="D233" s="3"/>
      <c r="E233" s="3"/>
      <c r="F233" s="3"/>
      <c r="G233" s="3"/>
      <c r="H233" s="3"/>
      <c r="I233" s="3"/>
      <c r="Q233" s="3"/>
      <c r="R233" s="3"/>
      <c r="S233" s="3"/>
      <c r="T233" s="3"/>
      <c r="U233" s="3"/>
      <c r="V233" s="3"/>
    </row>
    <row r="234" spans="4:22">
      <c r="D234" s="3"/>
      <c r="E234" s="3"/>
      <c r="F234" s="3"/>
      <c r="G234" s="3"/>
      <c r="H234" s="3"/>
      <c r="I234" s="3"/>
      <c r="Q234" s="3"/>
      <c r="R234" s="3"/>
      <c r="S234" s="3"/>
      <c r="T234" s="3"/>
      <c r="U234" s="3"/>
      <c r="V234" s="3"/>
    </row>
    <row r="235" spans="4:22">
      <c r="D235" s="3"/>
      <c r="E235" s="3"/>
      <c r="F235" s="3"/>
      <c r="G235" s="3"/>
      <c r="H235" s="3"/>
      <c r="I235" s="3"/>
      <c r="Q235" s="3"/>
      <c r="R235" s="3"/>
      <c r="S235" s="3"/>
      <c r="T235" s="3"/>
      <c r="U235" s="3"/>
      <c r="V235" s="3"/>
    </row>
    <row r="236" spans="4:22">
      <c r="D236" s="3"/>
      <c r="E236" s="3"/>
      <c r="F236" s="3"/>
      <c r="G236" s="3"/>
      <c r="H236" s="3"/>
      <c r="I236" s="3"/>
      <c r="Q236" s="3"/>
      <c r="R236" s="3"/>
      <c r="S236" s="3"/>
      <c r="T236" s="3"/>
      <c r="U236" s="3"/>
      <c r="V236" s="3"/>
    </row>
    <row r="237" spans="4:22">
      <c r="D237" s="3"/>
      <c r="E237" s="3"/>
      <c r="F237" s="3"/>
      <c r="G237" s="3"/>
      <c r="H237" s="3"/>
      <c r="I237" s="3"/>
      <c r="Q237" s="3"/>
      <c r="R237" s="3"/>
      <c r="S237" s="3"/>
      <c r="T237" s="3"/>
      <c r="U237" s="3"/>
      <c r="V237" s="3"/>
    </row>
    <row r="238" spans="4:22">
      <c r="D238" s="3"/>
      <c r="E238" s="3"/>
      <c r="F238" s="3"/>
      <c r="G238" s="3"/>
      <c r="H238" s="3"/>
      <c r="I238" s="3"/>
      <c r="Q238" s="3"/>
      <c r="R238" s="3"/>
      <c r="S238" s="3"/>
      <c r="T238" s="3"/>
      <c r="U238" s="3"/>
      <c r="V238" s="3"/>
    </row>
    <row r="239" spans="4:22">
      <c r="D239" s="3"/>
      <c r="E239" s="3"/>
      <c r="F239" s="3"/>
      <c r="G239" s="3"/>
      <c r="H239" s="3"/>
      <c r="I239" s="3"/>
      <c r="Q239" s="3"/>
      <c r="R239" s="3"/>
      <c r="S239" s="3"/>
      <c r="T239" s="3"/>
      <c r="U239" s="3"/>
      <c r="V239" s="3"/>
    </row>
    <row r="240" spans="4:22">
      <c r="D240" s="3"/>
      <c r="E240" s="3"/>
      <c r="F240" s="3"/>
      <c r="G240" s="3"/>
      <c r="H240" s="3"/>
      <c r="I240" s="3"/>
      <c r="Q240" s="3"/>
      <c r="R240" s="3"/>
      <c r="S240" s="3"/>
      <c r="T240" s="3"/>
      <c r="U240" s="3"/>
      <c r="V240" s="3"/>
    </row>
    <row r="241" spans="4:22">
      <c r="D241" s="3"/>
      <c r="E241" s="3"/>
      <c r="F241" s="3"/>
      <c r="G241" s="3"/>
      <c r="H241" s="3"/>
      <c r="I241" s="3"/>
      <c r="Q241" s="3"/>
      <c r="R241" s="3"/>
      <c r="S241" s="3"/>
      <c r="T241" s="3"/>
      <c r="U241" s="3"/>
      <c r="V241" s="3"/>
    </row>
    <row r="242" spans="4:22">
      <c r="D242" s="3"/>
      <c r="E242" s="3"/>
      <c r="F242" s="3"/>
      <c r="G242" s="3"/>
      <c r="H242" s="3"/>
      <c r="I242" s="3"/>
      <c r="Q242" s="3"/>
      <c r="R242" s="3"/>
      <c r="S242" s="3"/>
      <c r="T242" s="3"/>
      <c r="U242" s="3"/>
      <c r="V242" s="3"/>
    </row>
    <row r="243" spans="4:22">
      <c r="D243" s="3"/>
      <c r="E243" s="3"/>
      <c r="F243" s="3"/>
      <c r="G243" s="3"/>
      <c r="H243" s="3"/>
      <c r="I243" s="3"/>
      <c r="Q243" s="3"/>
      <c r="R243" s="3"/>
      <c r="S243" s="3"/>
      <c r="T243" s="3"/>
      <c r="U243" s="3"/>
      <c r="V243" s="3"/>
    </row>
    <row r="244" spans="4:22">
      <c r="D244" s="3"/>
      <c r="E244" s="3"/>
      <c r="F244" s="3"/>
      <c r="G244" s="3"/>
      <c r="H244" s="3"/>
      <c r="I244" s="3"/>
      <c r="Q244" s="3"/>
      <c r="R244" s="3"/>
      <c r="S244" s="3"/>
      <c r="T244" s="3"/>
      <c r="U244" s="3"/>
      <c r="V244" s="3"/>
    </row>
    <row r="245" spans="4:22">
      <c r="D245" s="3"/>
      <c r="E245" s="3"/>
      <c r="F245" s="3"/>
      <c r="G245" s="3"/>
      <c r="H245" s="3"/>
      <c r="I245" s="3"/>
      <c r="Q245" s="3"/>
      <c r="R245" s="3"/>
      <c r="S245" s="3"/>
      <c r="T245" s="3"/>
      <c r="U245" s="3"/>
      <c r="V245" s="3"/>
    </row>
    <row r="246" spans="4:22">
      <c r="D246" s="3"/>
      <c r="E246" s="3"/>
      <c r="F246" s="3"/>
      <c r="G246" s="3"/>
      <c r="H246" s="3"/>
      <c r="I246" s="3"/>
      <c r="Q246" s="3"/>
      <c r="R246" s="3"/>
      <c r="S246" s="3"/>
      <c r="T246" s="3"/>
      <c r="U246" s="3"/>
      <c r="V246" s="3"/>
    </row>
    <row r="247" spans="4:22">
      <c r="D247" s="3"/>
      <c r="E247" s="3"/>
      <c r="F247" s="3"/>
      <c r="G247" s="3"/>
      <c r="H247" s="3"/>
      <c r="I247" s="3"/>
      <c r="Q247" s="3"/>
      <c r="R247" s="3"/>
      <c r="S247" s="3"/>
      <c r="T247" s="3"/>
      <c r="U247" s="3"/>
      <c r="V247" s="3"/>
    </row>
    <row r="248" spans="4:22">
      <c r="D248" s="3"/>
      <c r="E248" s="3"/>
      <c r="F248" s="3"/>
      <c r="G248" s="3"/>
      <c r="H248" s="3"/>
      <c r="I248" s="3"/>
      <c r="Q248" s="3"/>
      <c r="R248" s="3"/>
      <c r="S248" s="3"/>
      <c r="T248" s="3"/>
      <c r="U248" s="3"/>
      <c r="V248" s="3"/>
    </row>
    <row r="249" spans="4:22">
      <c r="D249" s="3"/>
      <c r="E249" s="3"/>
      <c r="F249" s="3"/>
      <c r="G249" s="3"/>
      <c r="H249" s="3"/>
      <c r="I249" s="3"/>
      <c r="Q249" s="3"/>
      <c r="R249" s="3"/>
      <c r="S249" s="3"/>
      <c r="T249" s="3"/>
      <c r="U249" s="3"/>
      <c r="V249" s="3"/>
    </row>
    <row r="250" spans="4:22">
      <c r="D250" s="3"/>
      <c r="E250" s="3"/>
      <c r="F250" s="3"/>
      <c r="G250" s="3"/>
      <c r="H250" s="3"/>
      <c r="I250" s="3"/>
      <c r="Q250" s="3"/>
      <c r="R250" s="3"/>
      <c r="S250" s="3"/>
      <c r="T250" s="3"/>
      <c r="U250" s="3"/>
      <c r="V250" s="3"/>
    </row>
    <row r="251" spans="4:22">
      <c r="D251" s="3"/>
      <c r="E251" s="3"/>
      <c r="F251" s="3"/>
      <c r="G251" s="3"/>
      <c r="H251" s="3"/>
      <c r="I251" s="3"/>
      <c r="Q251" s="3"/>
      <c r="R251" s="3"/>
      <c r="S251" s="3"/>
      <c r="T251" s="3"/>
      <c r="U251" s="3"/>
      <c r="V251" s="3"/>
    </row>
    <row r="252" spans="4:22">
      <c r="D252" s="3"/>
      <c r="E252" s="3"/>
      <c r="F252" s="3"/>
      <c r="G252" s="3"/>
      <c r="H252" s="3"/>
      <c r="I252" s="3"/>
      <c r="Q252" s="3"/>
      <c r="R252" s="3"/>
      <c r="S252" s="3"/>
      <c r="T252" s="3"/>
      <c r="U252" s="3"/>
      <c r="V252" s="3"/>
    </row>
    <row r="253" spans="4:22">
      <c r="D253" s="3"/>
      <c r="E253" s="3"/>
      <c r="F253" s="3"/>
      <c r="G253" s="3"/>
      <c r="H253" s="3"/>
      <c r="I253" s="3"/>
      <c r="Q253" s="3"/>
      <c r="R253" s="3"/>
      <c r="S253" s="3"/>
      <c r="T253" s="3"/>
      <c r="U253" s="3"/>
      <c r="V253" s="3"/>
    </row>
    <row r="254" spans="4:22">
      <c r="D254" s="3"/>
      <c r="E254" s="3"/>
      <c r="F254" s="3"/>
      <c r="G254" s="3"/>
      <c r="H254" s="3"/>
      <c r="I254" s="3"/>
      <c r="Q254" s="3"/>
      <c r="R254" s="3"/>
      <c r="S254" s="3"/>
      <c r="T254" s="3"/>
      <c r="U254" s="3"/>
      <c r="V254" s="3"/>
    </row>
    <row r="255" spans="4:22">
      <c r="D255" s="3"/>
      <c r="E255" s="3"/>
      <c r="F255" s="3"/>
      <c r="G255" s="3"/>
      <c r="H255" s="3"/>
      <c r="I255" s="3"/>
      <c r="Q255" s="3"/>
      <c r="R255" s="3"/>
      <c r="S255" s="3"/>
      <c r="T255" s="3"/>
      <c r="U255" s="3"/>
      <c r="V255" s="3"/>
    </row>
    <row r="256" spans="4:22">
      <c r="D256" s="3"/>
      <c r="E256" s="3"/>
      <c r="F256" s="3"/>
      <c r="G256" s="3"/>
      <c r="H256" s="3"/>
      <c r="I256" s="3"/>
      <c r="Q256" s="3"/>
      <c r="R256" s="3"/>
      <c r="S256" s="3"/>
      <c r="T256" s="3"/>
      <c r="U256" s="3"/>
      <c r="V256" s="3"/>
    </row>
    <row r="257" spans="4:22">
      <c r="D257" s="3"/>
      <c r="E257" s="3"/>
      <c r="F257" s="3"/>
      <c r="G257" s="3"/>
      <c r="H257" s="3"/>
      <c r="I257" s="3"/>
      <c r="Q257" s="3"/>
      <c r="R257" s="3"/>
      <c r="S257" s="3"/>
      <c r="T257" s="3"/>
      <c r="U257" s="3"/>
      <c r="V257" s="3"/>
    </row>
    <row r="258" spans="4:22">
      <c r="D258" s="3"/>
      <c r="E258" s="3"/>
      <c r="F258" s="3"/>
      <c r="G258" s="3"/>
      <c r="H258" s="3"/>
      <c r="I258" s="3"/>
      <c r="Q258" s="3"/>
      <c r="R258" s="3"/>
      <c r="S258" s="3"/>
      <c r="T258" s="3"/>
      <c r="U258" s="3"/>
      <c r="V258" s="3"/>
    </row>
    <row r="259" spans="4:22">
      <c r="D259" s="3"/>
      <c r="E259" s="3"/>
      <c r="F259" s="3"/>
      <c r="G259" s="3"/>
      <c r="H259" s="3"/>
      <c r="I259" s="3"/>
      <c r="Q259" s="3"/>
      <c r="R259" s="3"/>
      <c r="S259" s="3"/>
      <c r="T259" s="3"/>
      <c r="U259" s="3"/>
      <c r="V259" s="3"/>
    </row>
    <row r="260" spans="4:22">
      <c r="D260" s="3"/>
      <c r="E260" s="3"/>
      <c r="F260" s="3"/>
      <c r="G260" s="3"/>
      <c r="H260" s="3"/>
      <c r="I260" s="3"/>
      <c r="Q260" s="3"/>
      <c r="R260" s="3"/>
      <c r="S260" s="3"/>
      <c r="T260" s="3"/>
      <c r="U260" s="3"/>
      <c r="V260" s="3"/>
    </row>
    <row r="261" spans="4:22">
      <c r="D261" s="3"/>
      <c r="E261" s="3"/>
      <c r="F261" s="3"/>
      <c r="G261" s="3"/>
      <c r="H261" s="3"/>
      <c r="I261" s="3"/>
      <c r="Q261" s="3"/>
      <c r="R261" s="3"/>
      <c r="S261" s="3"/>
      <c r="T261" s="3"/>
      <c r="U261" s="3"/>
      <c r="V261" s="3"/>
    </row>
    <row r="262" spans="4:22">
      <c r="D262" s="3"/>
      <c r="E262" s="3"/>
      <c r="F262" s="3"/>
      <c r="G262" s="3"/>
      <c r="H262" s="3"/>
      <c r="I262" s="3"/>
      <c r="Q262" s="3"/>
      <c r="R262" s="3"/>
      <c r="S262" s="3"/>
      <c r="T262" s="3"/>
      <c r="U262" s="3"/>
      <c r="V262" s="3"/>
    </row>
    <row r="263" spans="4:22">
      <c r="D263" s="3"/>
      <c r="E263" s="3"/>
      <c r="F263" s="3"/>
      <c r="G263" s="3"/>
      <c r="H263" s="3"/>
      <c r="I263" s="3"/>
      <c r="Q263" s="3"/>
      <c r="R263" s="3"/>
      <c r="S263" s="3"/>
      <c r="T263" s="3"/>
      <c r="U263" s="3"/>
      <c r="V263" s="3"/>
    </row>
    <row r="264" spans="4:22">
      <c r="D264" s="3"/>
      <c r="E264" s="3"/>
      <c r="F264" s="3"/>
      <c r="G264" s="3"/>
      <c r="H264" s="3"/>
      <c r="I264" s="3"/>
      <c r="Q264" s="3"/>
      <c r="R264" s="3"/>
      <c r="S264" s="3"/>
      <c r="T264" s="3"/>
      <c r="U264" s="3"/>
      <c r="V264" s="3"/>
    </row>
    <row r="265" spans="4:22">
      <c r="D265" s="3"/>
      <c r="E265" s="3"/>
      <c r="F265" s="3"/>
      <c r="G265" s="3"/>
      <c r="H265" s="3"/>
      <c r="I265" s="3"/>
      <c r="Q265" s="3"/>
      <c r="R265" s="3"/>
      <c r="S265" s="3"/>
      <c r="T265" s="3"/>
      <c r="U265" s="3"/>
      <c r="V265" s="3"/>
    </row>
    <row r="266" spans="4:22">
      <c r="D266" s="3"/>
      <c r="E266" s="3"/>
      <c r="F266" s="3"/>
      <c r="G266" s="3"/>
      <c r="H266" s="3"/>
      <c r="I266" s="3"/>
      <c r="Q266" s="3"/>
      <c r="R266" s="3"/>
      <c r="S266" s="3"/>
      <c r="T266" s="3"/>
      <c r="U266" s="3"/>
      <c r="V266" s="3"/>
    </row>
    <row r="267" spans="4:22">
      <c r="D267" s="3"/>
      <c r="E267" s="3"/>
      <c r="F267" s="3"/>
      <c r="G267" s="3"/>
      <c r="H267" s="3"/>
      <c r="I267" s="3"/>
      <c r="Q267" s="3"/>
      <c r="R267" s="3"/>
      <c r="S267" s="3"/>
      <c r="T267" s="3"/>
      <c r="U267" s="3"/>
      <c r="V267" s="3"/>
    </row>
    <row r="268" spans="4:22">
      <c r="D268" s="3"/>
      <c r="E268" s="3"/>
      <c r="F268" s="3"/>
      <c r="G268" s="3"/>
      <c r="H268" s="3"/>
      <c r="I268" s="3"/>
      <c r="Q268" s="3"/>
      <c r="R268" s="3"/>
      <c r="S268" s="3"/>
      <c r="T268" s="3"/>
      <c r="U268" s="3"/>
      <c r="V268" s="3"/>
    </row>
    <row r="269" spans="4:22">
      <c r="D269" s="3"/>
      <c r="E269" s="3"/>
      <c r="F269" s="3"/>
      <c r="G269" s="3"/>
      <c r="H269" s="3"/>
      <c r="I269" s="3"/>
      <c r="Q269" s="3"/>
      <c r="R269" s="3"/>
      <c r="S269" s="3"/>
      <c r="T269" s="3"/>
      <c r="U269" s="3"/>
      <c r="V269" s="3"/>
    </row>
    <row r="270" spans="4:22">
      <c r="D270" s="3"/>
      <c r="E270" s="3"/>
      <c r="F270" s="3"/>
      <c r="G270" s="3"/>
      <c r="H270" s="3"/>
      <c r="I270" s="3"/>
      <c r="Q270" s="3"/>
      <c r="R270" s="3"/>
      <c r="S270" s="3"/>
      <c r="T270" s="3"/>
      <c r="U270" s="3"/>
      <c r="V270" s="3"/>
    </row>
    <row r="271" spans="4:22">
      <c r="D271" s="3"/>
      <c r="E271" s="3"/>
      <c r="F271" s="3"/>
      <c r="G271" s="3"/>
      <c r="H271" s="3"/>
      <c r="I271" s="3"/>
      <c r="Q271" s="3"/>
      <c r="R271" s="3"/>
      <c r="S271" s="3"/>
      <c r="T271" s="3"/>
      <c r="U271" s="3"/>
      <c r="V271" s="3"/>
    </row>
    <row r="272" spans="4:22">
      <c r="D272" s="3"/>
      <c r="E272" s="3"/>
      <c r="F272" s="3"/>
      <c r="G272" s="3"/>
      <c r="H272" s="3"/>
      <c r="I272" s="3"/>
      <c r="Q272" s="3"/>
      <c r="R272" s="3"/>
      <c r="S272" s="3"/>
      <c r="T272" s="3"/>
      <c r="U272" s="3"/>
      <c r="V272" s="3"/>
    </row>
    <row r="273" spans="4:22">
      <c r="D273" s="3"/>
      <c r="E273" s="3"/>
      <c r="F273" s="3"/>
      <c r="G273" s="3"/>
      <c r="H273" s="3"/>
      <c r="I273" s="3"/>
      <c r="Q273" s="3"/>
      <c r="R273" s="3"/>
      <c r="S273" s="3"/>
      <c r="T273" s="3"/>
      <c r="U273" s="3"/>
      <c r="V273" s="3"/>
    </row>
    <row r="274" spans="4:22">
      <c r="D274" s="3"/>
      <c r="E274" s="3"/>
      <c r="F274" s="3"/>
      <c r="G274" s="3"/>
      <c r="H274" s="3"/>
      <c r="I274" s="3"/>
      <c r="Q274" s="3"/>
      <c r="R274" s="3"/>
      <c r="S274" s="3"/>
      <c r="T274" s="3"/>
      <c r="U274" s="3"/>
      <c r="V274" s="3"/>
    </row>
    <row r="275" spans="4:22">
      <c r="D275" s="3"/>
      <c r="E275" s="3"/>
      <c r="F275" s="3"/>
      <c r="G275" s="3"/>
      <c r="H275" s="3"/>
      <c r="I275" s="3"/>
      <c r="Q275" s="3"/>
      <c r="R275" s="3"/>
      <c r="S275" s="3"/>
      <c r="T275" s="3"/>
      <c r="U275" s="3"/>
      <c r="V275" s="3"/>
    </row>
  </sheetData>
  <mergeCells count="18">
    <mergeCell ref="X3:X4"/>
    <mergeCell ref="Y3:Y4"/>
    <mergeCell ref="O89:X89"/>
    <mergeCell ref="O96:X96"/>
    <mergeCell ref="P1:W1"/>
    <mergeCell ref="O3:O4"/>
    <mergeCell ref="Q3:S3"/>
    <mergeCell ref="T3:V3"/>
    <mergeCell ref="W3:W4"/>
    <mergeCell ref="B96:K96"/>
    <mergeCell ref="L3:L4"/>
    <mergeCell ref="B3:B4"/>
    <mergeCell ref="B89:K89"/>
    <mergeCell ref="C1:J1"/>
    <mergeCell ref="D3:F3"/>
    <mergeCell ref="G3:I3"/>
    <mergeCell ref="J3:J4"/>
    <mergeCell ref="K3:K4"/>
  </mergeCells>
  <pageMargins left="0.196850393700787" right="0" top="0.196850393700787" bottom="0.25" header="0.196850393700787" footer="0.2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60701-0943-49C2-BA9F-3D7C86CAB3C6}">
  <dimension ref="B1:O270"/>
  <sheetViews>
    <sheetView topLeftCell="A54" workbookViewId="0">
      <selection activeCell="M6" sqref="M6:O82"/>
    </sheetView>
  </sheetViews>
  <sheetFormatPr defaultRowHeight="15"/>
  <cols>
    <col min="2" max="2" width="10.42578125" style="1" bestFit="1" customWidth="1"/>
    <col min="3" max="3" width="24.5703125" bestFit="1" customWidth="1"/>
    <col min="4" max="6" width="11.5703125" bestFit="1" customWidth="1"/>
    <col min="7" max="8" width="10.5703125" bestFit="1" customWidth="1"/>
    <col min="9" max="9" width="11.5703125" bestFit="1" customWidth="1"/>
    <col min="10" max="10" width="10.28515625" bestFit="1" customWidth="1"/>
    <col min="11" max="11" width="15.85546875" customWidth="1"/>
    <col min="14" max="14" width="16.140625" bestFit="1" customWidth="1"/>
  </cols>
  <sheetData>
    <row r="1" spans="2:15" ht="15.75">
      <c r="C1" s="97" t="s">
        <v>130</v>
      </c>
      <c r="D1" s="97"/>
      <c r="E1" s="97"/>
      <c r="F1" s="97"/>
      <c r="G1" s="97"/>
      <c r="H1" s="97"/>
      <c r="I1" s="97"/>
      <c r="J1" s="97"/>
    </row>
    <row r="2" spans="2:15" ht="21" customHeight="1">
      <c r="C2" s="1"/>
      <c r="D2" s="1"/>
      <c r="E2" s="1"/>
      <c r="F2" s="1"/>
      <c r="G2" s="1"/>
      <c r="H2" s="1"/>
      <c r="I2" s="1"/>
      <c r="J2" s="1" t="s">
        <v>98</v>
      </c>
    </row>
    <row r="3" spans="2:15">
      <c r="B3" s="122" t="s">
        <v>99</v>
      </c>
      <c r="C3" s="123" t="s">
        <v>100</v>
      </c>
      <c r="D3" s="124" t="s">
        <v>94</v>
      </c>
      <c r="E3" s="124"/>
      <c r="F3" s="124"/>
      <c r="G3" s="124" t="s">
        <v>93</v>
      </c>
      <c r="H3" s="124"/>
      <c r="I3" s="124"/>
      <c r="J3" s="122" t="s">
        <v>92</v>
      </c>
      <c r="K3" s="125" t="s">
        <v>102</v>
      </c>
    </row>
    <row r="4" spans="2:15">
      <c r="B4" s="122"/>
      <c r="C4" s="126" t="s">
        <v>89</v>
      </c>
      <c r="D4" s="126" t="s">
        <v>88</v>
      </c>
      <c r="E4" s="126" t="s">
        <v>87</v>
      </c>
      <c r="F4" s="126" t="s">
        <v>86</v>
      </c>
      <c r="G4" s="126" t="s">
        <v>88</v>
      </c>
      <c r="H4" s="126" t="s">
        <v>87</v>
      </c>
      <c r="I4" s="126" t="s">
        <v>86</v>
      </c>
      <c r="J4" s="122"/>
      <c r="K4" s="125"/>
    </row>
    <row r="5" spans="2:15">
      <c r="B5" s="122"/>
      <c r="C5" s="127" t="s">
        <v>85</v>
      </c>
      <c r="D5" s="128">
        <f>SUM(D6:D82)</f>
        <v>32375532</v>
      </c>
      <c r="E5" s="128">
        <f t="shared" ref="E5:I5" si="0">SUM(E6:E82)</f>
        <v>33811195</v>
      </c>
      <c r="F5" s="128">
        <f t="shared" si="0"/>
        <v>66186727</v>
      </c>
      <c r="G5" s="128">
        <f t="shared" si="0"/>
        <v>5130363</v>
      </c>
      <c r="H5" s="128">
        <f t="shared" si="0"/>
        <v>6496767</v>
      </c>
      <c r="I5" s="128">
        <f t="shared" si="0"/>
        <v>11627130</v>
      </c>
      <c r="J5" s="129">
        <f t="shared" ref="J5" si="1">I5/F5</f>
        <v>0.17567162672963116</v>
      </c>
      <c r="K5" s="130"/>
    </row>
    <row r="6" spans="2:15">
      <c r="B6" s="131">
        <v>10</v>
      </c>
      <c r="C6" s="132" t="s">
        <v>12</v>
      </c>
      <c r="D6" s="133">
        <v>2625938</v>
      </c>
      <c r="E6" s="133">
        <v>2962284</v>
      </c>
      <c r="F6" s="133">
        <v>5588222</v>
      </c>
      <c r="G6" s="133">
        <v>459490</v>
      </c>
      <c r="H6" s="133">
        <v>648729</v>
      </c>
      <c r="I6" s="133">
        <v>1108219</v>
      </c>
      <c r="J6" s="33">
        <v>0.19831334546122184</v>
      </c>
      <c r="K6" s="134">
        <v>1</v>
      </c>
      <c r="M6" s="131">
        <v>10</v>
      </c>
      <c r="N6" s="132" t="s">
        <v>12</v>
      </c>
      <c r="O6" s="134">
        <v>1</v>
      </c>
    </row>
    <row r="7" spans="2:15">
      <c r="B7" s="131">
        <v>30</v>
      </c>
      <c r="C7" s="132" t="s">
        <v>11</v>
      </c>
      <c r="D7" s="133">
        <v>1294622</v>
      </c>
      <c r="E7" s="133">
        <v>1338585</v>
      </c>
      <c r="F7" s="133">
        <v>2633207</v>
      </c>
      <c r="G7" s="133">
        <v>211033</v>
      </c>
      <c r="H7" s="133">
        <v>262424</v>
      </c>
      <c r="I7" s="133">
        <v>473457</v>
      </c>
      <c r="J7" s="18">
        <v>0.17980242343271913</v>
      </c>
      <c r="K7" s="134">
        <v>2</v>
      </c>
      <c r="M7" s="131">
        <v>11</v>
      </c>
      <c r="N7" s="132" t="s">
        <v>83</v>
      </c>
      <c r="O7" s="134">
        <v>17</v>
      </c>
    </row>
    <row r="8" spans="2:15">
      <c r="B8" s="131">
        <v>50</v>
      </c>
      <c r="C8" s="132" t="s">
        <v>10</v>
      </c>
      <c r="D8" s="133">
        <v>862874</v>
      </c>
      <c r="E8" s="133">
        <v>921496</v>
      </c>
      <c r="F8" s="133">
        <v>1784370</v>
      </c>
      <c r="G8" s="133">
        <v>156306</v>
      </c>
      <c r="H8" s="133">
        <v>193449</v>
      </c>
      <c r="I8" s="133">
        <v>349755</v>
      </c>
      <c r="J8" s="18">
        <v>0.19601035659644581</v>
      </c>
      <c r="K8" s="134">
        <v>3</v>
      </c>
      <c r="M8" s="131">
        <v>12</v>
      </c>
      <c r="N8" s="132" t="s">
        <v>82</v>
      </c>
      <c r="O8" s="134">
        <v>10</v>
      </c>
    </row>
    <row r="9" spans="2:15">
      <c r="B9" s="131">
        <v>40</v>
      </c>
      <c r="C9" s="132" t="s">
        <v>9</v>
      </c>
      <c r="D9" s="133">
        <v>882462</v>
      </c>
      <c r="E9" s="133">
        <v>912069</v>
      </c>
      <c r="F9" s="133">
        <v>1794531</v>
      </c>
      <c r="G9" s="133">
        <v>147464</v>
      </c>
      <c r="H9" s="133">
        <v>178463</v>
      </c>
      <c r="I9" s="133">
        <v>325927</v>
      </c>
      <c r="J9" s="18">
        <v>0.18162238490168184</v>
      </c>
      <c r="K9" s="134">
        <v>4</v>
      </c>
      <c r="M9" s="131">
        <v>13</v>
      </c>
      <c r="N9" s="132" t="s">
        <v>81</v>
      </c>
      <c r="O9" s="134">
        <v>21</v>
      </c>
    </row>
    <row r="10" spans="2:15">
      <c r="B10" s="131">
        <v>34</v>
      </c>
      <c r="C10" s="132" t="s">
        <v>8</v>
      </c>
      <c r="D10" s="133">
        <v>932400</v>
      </c>
      <c r="E10" s="133">
        <v>934297</v>
      </c>
      <c r="F10" s="133">
        <v>1866697</v>
      </c>
      <c r="G10" s="133">
        <v>132921</v>
      </c>
      <c r="H10" s="133">
        <v>156137</v>
      </c>
      <c r="I10" s="133">
        <v>289058</v>
      </c>
      <c r="J10" s="18">
        <v>0.15484998368776506</v>
      </c>
      <c r="K10" s="134">
        <v>5</v>
      </c>
      <c r="M10" s="131">
        <v>14</v>
      </c>
      <c r="N10" s="132" t="s">
        <v>80</v>
      </c>
      <c r="O10" s="134">
        <v>30</v>
      </c>
    </row>
    <row r="11" spans="2:15">
      <c r="B11" s="131">
        <v>80</v>
      </c>
      <c r="C11" s="132" t="s">
        <v>27</v>
      </c>
      <c r="D11" s="133">
        <v>765370</v>
      </c>
      <c r="E11" s="133">
        <v>785351</v>
      </c>
      <c r="F11" s="133">
        <v>1550721</v>
      </c>
      <c r="G11" s="133">
        <v>119853</v>
      </c>
      <c r="H11" s="133">
        <v>156478</v>
      </c>
      <c r="I11" s="133">
        <v>276331</v>
      </c>
      <c r="J11" s="18">
        <v>0.17819517501858811</v>
      </c>
      <c r="K11" s="134">
        <v>6</v>
      </c>
      <c r="M11" s="131">
        <v>15</v>
      </c>
      <c r="N11" s="132" t="s">
        <v>79</v>
      </c>
      <c r="O11" s="134">
        <v>65</v>
      </c>
    </row>
    <row r="12" spans="2:15">
      <c r="B12" s="131">
        <v>31</v>
      </c>
      <c r="C12" s="132" t="s">
        <v>59</v>
      </c>
      <c r="D12" s="133">
        <v>785222</v>
      </c>
      <c r="E12" s="133">
        <v>795962</v>
      </c>
      <c r="F12" s="133">
        <v>1581184</v>
      </c>
      <c r="G12" s="133">
        <v>118555</v>
      </c>
      <c r="H12" s="133">
        <v>143016</v>
      </c>
      <c r="I12" s="133">
        <v>261571</v>
      </c>
      <c r="J12" s="18">
        <v>0.1654273000485712</v>
      </c>
      <c r="K12" s="134">
        <v>7</v>
      </c>
      <c r="M12" s="131">
        <v>16</v>
      </c>
      <c r="N12" s="132" t="s">
        <v>78</v>
      </c>
      <c r="O12" s="134">
        <v>31</v>
      </c>
    </row>
    <row r="13" spans="2:15">
      <c r="B13" s="131">
        <v>41</v>
      </c>
      <c r="C13" s="132" t="s">
        <v>51</v>
      </c>
      <c r="D13" s="133">
        <v>777107</v>
      </c>
      <c r="E13" s="133">
        <v>790876</v>
      </c>
      <c r="F13" s="133">
        <v>1567983</v>
      </c>
      <c r="G13" s="133">
        <v>110854</v>
      </c>
      <c r="H13" s="133">
        <v>134413</v>
      </c>
      <c r="I13" s="133">
        <v>245267</v>
      </c>
      <c r="J13" s="18">
        <v>0.15642197651377598</v>
      </c>
      <c r="K13" s="134">
        <v>8</v>
      </c>
      <c r="M13" s="131">
        <v>17</v>
      </c>
      <c r="N13" s="132" t="s">
        <v>6</v>
      </c>
      <c r="O13" s="134">
        <v>70</v>
      </c>
    </row>
    <row r="14" spans="2:15">
      <c r="B14" s="131">
        <v>33</v>
      </c>
      <c r="C14" s="132" t="s">
        <v>57</v>
      </c>
      <c r="D14" s="133">
        <v>726306</v>
      </c>
      <c r="E14" s="133">
        <v>732274</v>
      </c>
      <c r="F14" s="133">
        <v>1458580</v>
      </c>
      <c r="G14" s="133">
        <v>109892</v>
      </c>
      <c r="H14" s="133">
        <v>132662</v>
      </c>
      <c r="I14" s="133">
        <v>242554</v>
      </c>
      <c r="J14" s="18">
        <v>0.16629461531078171</v>
      </c>
      <c r="K14" s="134">
        <v>9</v>
      </c>
      <c r="M14" s="131">
        <v>18</v>
      </c>
      <c r="N14" s="132" t="s">
        <v>77</v>
      </c>
      <c r="O14" s="134">
        <v>61</v>
      </c>
    </row>
    <row r="15" spans="2:15">
      <c r="B15" s="131">
        <v>12</v>
      </c>
      <c r="C15" s="132" t="s">
        <v>82</v>
      </c>
      <c r="D15" s="133">
        <v>594308</v>
      </c>
      <c r="E15" s="133">
        <v>682437</v>
      </c>
      <c r="F15" s="133">
        <v>1276745</v>
      </c>
      <c r="G15" s="133">
        <v>98776</v>
      </c>
      <c r="H15" s="133">
        <v>140634</v>
      </c>
      <c r="I15" s="133">
        <v>239410</v>
      </c>
      <c r="J15" s="33">
        <v>0.18751590959823614</v>
      </c>
      <c r="K15" s="134">
        <v>10</v>
      </c>
      <c r="M15" s="131">
        <v>19</v>
      </c>
      <c r="N15" s="132" t="s">
        <v>76</v>
      </c>
      <c r="O15" s="134">
        <v>38</v>
      </c>
    </row>
    <row r="16" spans="2:15">
      <c r="B16" s="131">
        <v>57</v>
      </c>
      <c r="C16" s="132" t="s">
        <v>38</v>
      </c>
      <c r="D16" s="133">
        <v>629960</v>
      </c>
      <c r="E16" s="133">
        <v>665066</v>
      </c>
      <c r="F16" s="133">
        <v>1295026</v>
      </c>
      <c r="G16" s="133">
        <v>110185</v>
      </c>
      <c r="H16" s="133">
        <v>127794</v>
      </c>
      <c r="I16" s="133">
        <v>237979</v>
      </c>
      <c r="J16" s="18">
        <v>0.1837638780997447</v>
      </c>
      <c r="K16" s="134">
        <v>11</v>
      </c>
      <c r="M16" s="131">
        <v>20</v>
      </c>
      <c r="N16" s="132" t="s">
        <v>75</v>
      </c>
      <c r="O16" s="134">
        <v>16</v>
      </c>
    </row>
    <row r="17" spans="2:15">
      <c r="B17" s="131">
        <v>32</v>
      </c>
      <c r="C17" s="132" t="s">
        <v>58</v>
      </c>
      <c r="D17" s="133">
        <v>685800</v>
      </c>
      <c r="E17" s="133">
        <v>692421</v>
      </c>
      <c r="F17" s="133">
        <v>1378221</v>
      </c>
      <c r="G17" s="133">
        <v>104708</v>
      </c>
      <c r="H17" s="133">
        <v>128949</v>
      </c>
      <c r="I17" s="133">
        <v>233657</v>
      </c>
      <c r="J17" s="18">
        <v>0.1695352196781213</v>
      </c>
      <c r="K17" s="134">
        <v>12</v>
      </c>
      <c r="M17" s="131">
        <v>21</v>
      </c>
      <c r="N17" s="132" t="s">
        <v>74</v>
      </c>
      <c r="O17" s="134">
        <v>45</v>
      </c>
    </row>
    <row r="18" spans="2:15">
      <c r="B18" s="131">
        <v>45</v>
      </c>
      <c r="C18" s="132" t="s">
        <v>47</v>
      </c>
      <c r="D18" s="133">
        <v>644218</v>
      </c>
      <c r="E18" s="133">
        <v>654422</v>
      </c>
      <c r="F18" s="133">
        <v>1298640</v>
      </c>
      <c r="G18" s="133">
        <v>104596</v>
      </c>
      <c r="H18" s="133">
        <v>128035</v>
      </c>
      <c r="I18" s="133">
        <v>232631</v>
      </c>
      <c r="J18" s="18">
        <v>0.17913432514014663</v>
      </c>
      <c r="K18" s="134">
        <v>13</v>
      </c>
      <c r="M18" s="131">
        <v>22</v>
      </c>
      <c r="N18" s="132" t="s">
        <v>73</v>
      </c>
      <c r="O18" s="134">
        <v>44</v>
      </c>
    </row>
    <row r="19" spans="2:15">
      <c r="B19" s="131">
        <v>90</v>
      </c>
      <c r="C19" s="132" t="s">
        <v>20</v>
      </c>
      <c r="D19" s="133">
        <v>696349</v>
      </c>
      <c r="E19" s="133">
        <v>732260</v>
      </c>
      <c r="F19" s="133">
        <v>1428609</v>
      </c>
      <c r="G19" s="133">
        <v>99268</v>
      </c>
      <c r="H19" s="133">
        <v>130245</v>
      </c>
      <c r="I19" s="133">
        <v>229513</v>
      </c>
      <c r="J19" s="18">
        <v>0.16065487477679338</v>
      </c>
      <c r="K19" s="134">
        <v>14</v>
      </c>
      <c r="M19" s="131">
        <v>23</v>
      </c>
      <c r="N19" s="132" t="s">
        <v>72</v>
      </c>
      <c r="O19" s="134">
        <v>75</v>
      </c>
    </row>
    <row r="20" spans="2:15">
      <c r="B20" s="131">
        <v>60</v>
      </c>
      <c r="C20" s="132" t="s">
        <v>36</v>
      </c>
      <c r="D20" s="133">
        <v>507379</v>
      </c>
      <c r="E20" s="133">
        <v>532929</v>
      </c>
      <c r="F20" s="133">
        <v>1040308</v>
      </c>
      <c r="G20" s="133">
        <v>95311</v>
      </c>
      <c r="H20" s="133">
        <v>122611</v>
      </c>
      <c r="I20" s="133">
        <v>217922</v>
      </c>
      <c r="J20" s="18">
        <v>0.20947834679729466</v>
      </c>
      <c r="K20" s="134">
        <v>15</v>
      </c>
      <c r="M20" s="131">
        <v>24</v>
      </c>
      <c r="N20" s="132" t="s">
        <v>71</v>
      </c>
      <c r="O20" s="134">
        <v>34</v>
      </c>
    </row>
    <row r="21" spans="2:15">
      <c r="B21" s="131">
        <v>20</v>
      </c>
      <c r="C21" s="132" t="s">
        <v>75</v>
      </c>
      <c r="D21" s="133">
        <v>763983</v>
      </c>
      <c r="E21" s="133">
        <v>802902</v>
      </c>
      <c r="F21" s="133">
        <v>1566885</v>
      </c>
      <c r="G21" s="133">
        <v>92053</v>
      </c>
      <c r="H21" s="133">
        <v>124525</v>
      </c>
      <c r="I21" s="133">
        <v>216578</v>
      </c>
      <c r="J21" s="33">
        <v>0.13822201374063828</v>
      </c>
      <c r="K21" s="134">
        <v>16</v>
      </c>
      <c r="M21" s="131">
        <v>25</v>
      </c>
      <c r="N21" s="132" t="s">
        <v>70</v>
      </c>
      <c r="O21" s="134">
        <v>58</v>
      </c>
    </row>
    <row r="22" spans="2:15">
      <c r="B22" s="131">
        <v>11</v>
      </c>
      <c r="C22" s="132" t="s">
        <v>83</v>
      </c>
      <c r="D22" s="133">
        <v>644516</v>
      </c>
      <c r="E22" s="133">
        <v>706963</v>
      </c>
      <c r="F22" s="133">
        <v>1351479</v>
      </c>
      <c r="G22" s="133">
        <v>90970</v>
      </c>
      <c r="H22" s="133">
        <v>123158</v>
      </c>
      <c r="I22" s="133">
        <v>214128</v>
      </c>
      <c r="J22" s="18">
        <v>0.15843975378085787</v>
      </c>
      <c r="K22" s="134">
        <v>17</v>
      </c>
      <c r="M22" s="131">
        <v>26</v>
      </c>
      <c r="N22" s="132" t="s">
        <v>69</v>
      </c>
      <c r="O22" s="134">
        <v>69</v>
      </c>
    </row>
    <row r="23" spans="2:15">
      <c r="B23" s="131">
        <v>36</v>
      </c>
      <c r="C23" s="132" t="s">
        <v>55</v>
      </c>
      <c r="D23" s="133">
        <v>556045</v>
      </c>
      <c r="E23" s="133">
        <v>568879</v>
      </c>
      <c r="F23" s="133">
        <v>1124924</v>
      </c>
      <c r="G23" s="133">
        <v>96334</v>
      </c>
      <c r="H23" s="133">
        <v>115486</v>
      </c>
      <c r="I23" s="133">
        <v>211820</v>
      </c>
      <c r="J23" s="33">
        <v>0.18829716496403312</v>
      </c>
      <c r="K23" s="134">
        <v>18</v>
      </c>
      <c r="M23" s="131">
        <v>27</v>
      </c>
      <c r="N23" s="132" t="s">
        <v>68</v>
      </c>
      <c r="O23" s="134">
        <v>56</v>
      </c>
    </row>
    <row r="24" spans="2:15">
      <c r="B24" s="131">
        <v>67</v>
      </c>
      <c r="C24" s="132" t="s">
        <v>29</v>
      </c>
      <c r="D24" s="133">
        <v>484886</v>
      </c>
      <c r="E24" s="133">
        <v>497054</v>
      </c>
      <c r="F24" s="133">
        <v>981940</v>
      </c>
      <c r="G24" s="133">
        <v>82648</v>
      </c>
      <c r="H24" s="133">
        <v>101898</v>
      </c>
      <c r="I24" s="133">
        <v>184546</v>
      </c>
      <c r="J24" s="18">
        <v>0.1879402000122207</v>
      </c>
      <c r="K24" s="134">
        <v>19</v>
      </c>
      <c r="M24" s="131">
        <v>30</v>
      </c>
      <c r="N24" s="132" t="s">
        <v>11</v>
      </c>
      <c r="O24" s="134">
        <v>2</v>
      </c>
    </row>
    <row r="25" spans="2:15">
      <c r="B25" s="131">
        <v>52</v>
      </c>
      <c r="C25" s="132" t="s">
        <v>5</v>
      </c>
      <c r="D25" s="133">
        <v>355258</v>
      </c>
      <c r="E25" s="133">
        <v>373706</v>
      </c>
      <c r="F25" s="133">
        <v>728964</v>
      </c>
      <c r="G25" s="133">
        <v>82028</v>
      </c>
      <c r="H25" s="133">
        <v>95818</v>
      </c>
      <c r="I25" s="133">
        <v>177846</v>
      </c>
      <c r="J25" s="18">
        <v>0.24397089568209129</v>
      </c>
      <c r="K25" s="134">
        <v>20</v>
      </c>
      <c r="M25" s="131">
        <v>31</v>
      </c>
      <c r="N25" s="132" t="s">
        <v>59</v>
      </c>
      <c r="O25" s="134">
        <v>7</v>
      </c>
    </row>
    <row r="26" spans="2:15">
      <c r="B26" s="131">
        <v>13</v>
      </c>
      <c r="C26" s="132" t="s">
        <v>81</v>
      </c>
      <c r="D26" s="133">
        <v>557752</v>
      </c>
      <c r="E26" s="133">
        <v>618660</v>
      </c>
      <c r="F26" s="133">
        <v>1176412</v>
      </c>
      <c r="G26" s="133">
        <v>75310</v>
      </c>
      <c r="H26" s="133">
        <v>99977</v>
      </c>
      <c r="I26" s="133">
        <v>175287</v>
      </c>
      <c r="J26" s="33">
        <v>0.14900137026823937</v>
      </c>
      <c r="K26" s="134">
        <v>21</v>
      </c>
      <c r="M26" s="131">
        <v>32</v>
      </c>
      <c r="N26" s="132" t="s">
        <v>58</v>
      </c>
      <c r="O26" s="134">
        <v>12</v>
      </c>
    </row>
    <row r="27" spans="2:15">
      <c r="B27" s="131">
        <v>72</v>
      </c>
      <c r="C27" s="132" t="s">
        <v>65</v>
      </c>
      <c r="D27" s="133">
        <v>404658</v>
      </c>
      <c r="E27" s="133">
        <v>433970</v>
      </c>
      <c r="F27" s="133">
        <v>838628</v>
      </c>
      <c r="G27" s="133">
        <v>74991</v>
      </c>
      <c r="H27" s="133">
        <v>100240</v>
      </c>
      <c r="I27" s="133">
        <v>175231</v>
      </c>
      <c r="J27" s="33">
        <v>0.20894961770892459</v>
      </c>
      <c r="K27" s="134">
        <v>22</v>
      </c>
      <c r="M27" s="131">
        <v>33</v>
      </c>
      <c r="N27" s="132" t="s">
        <v>57</v>
      </c>
      <c r="O27" s="134">
        <v>9</v>
      </c>
    </row>
    <row r="28" spans="2:15">
      <c r="B28" s="131">
        <v>47</v>
      </c>
      <c r="C28" s="132" t="s">
        <v>45</v>
      </c>
      <c r="D28" s="133">
        <v>570285</v>
      </c>
      <c r="E28" s="133">
        <v>576651</v>
      </c>
      <c r="F28" s="133">
        <v>1146936</v>
      </c>
      <c r="G28" s="133">
        <v>77466</v>
      </c>
      <c r="H28" s="133">
        <v>94485</v>
      </c>
      <c r="I28" s="133">
        <v>171951</v>
      </c>
      <c r="J28" s="18">
        <v>0.14992205319215718</v>
      </c>
      <c r="K28" s="134">
        <v>23</v>
      </c>
      <c r="M28" s="131">
        <v>34</v>
      </c>
      <c r="N28" s="132" t="s">
        <v>8</v>
      </c>
      <c r="O28" s="134">
        <v>5</v>
      </c>
    </row>
    <row r="29" spans="2:15">
      <c r="B29" s="131">
        <v>44</v>
      </c>
      <c r="C29" s="132" t="s">
        <v>48</v>
      </c>
      <c r="D29" s="133">
        <v>467497</v>
      </c>
      <c r="E29" s="133">
        <v>486163</v>
      </c>
      <c r="F29" s="133">
        <v>953660</v>
      </c>
      <c r="G29" s="133">
        <v>77123</v>
      </c>
      <c r="H29" s="133">
        <v>93835</v>
      </c>
      <c r="I29" s="133">
        <v>170958</v>
      </c>
      <c r="J29" s="18">
        <v>0.17926514690770295</v>
      </c>
      <c r="K29" s="134">
        <v>24</v>
      </c>
      <c r="M29" s="131">
        <v>35</v>
      </c>
      <c r="N29" s="132" t="s">
        <v>56</v>
      </c>
      <c r="O29" s="134">
        <v>49</v>
      </c>
    </row>
    <row r="30" spans="2:15">
      <c r="B30" s="131">
        <v>65</v>
      </c>
      <c r="C30" s="132" t="s">
        <v>31</v>
      </c>
      <c r="D30" s="133">
        <v>416234</v>
      </c>
      <c r="E30" s="133">
        <v>433247</v>
      </c>
      <c r="F30" s="133">
        <v>849481</v>
      </c>
      <c r="G30" s="133">
        <v>74225</v>
      </c>
      <c r="H30" s="133">
        <v>92716</v>
      </c>
      <c r="I30" s="133">
        <v>166941</v>
      </c>
      <c r="J30" s="33">
        <v>0.1965211699849673</v>
      </c>
      <c r="K30" s="134">
        <v>25</v>
      </c>
      <c r="M30" s="131">
        <v>36</v>
      </c>
      <c r="N30" s="132" t="s">
        <v>55</v>
      </c>
      <c r="O30" s="134">
        <v>18</v>
      </c>
    </row>
    <row r="31" spans="2:15">
      <c r="B31" s="131">
        <v>70</v>
      </c>
      <c r="C31" s="132" t="s">
        <v>67</v>
      </c>
      <c r="D31" s="133">
        <v>422831</v>
      </c>
      <c r="E31" s="133">
        <v>446482</v>
      </c>
      <c r="F31" s="133">
        <v>869313</v>
      </c>
      <c r="G31" s="133">
        <v>71125</v>
      </c>
      <c r="H31" s="133">
        <v>95801</v>
      </c>
      <c r="I31" s="133">
        <v>166926</v>
      </c>
      <c r="J31" s="18">
        <v>0.19202059557374618</v>
      </c>
      <c r="K31" s="134">
        <v>26</v>
      </c>
      <c r="M31" s="131">
        <v>37</v>
      </c>
      <c r="N31" s="132" t="s">
        <v>54</v>
      </c>
      <c r="O31" s="134">
        <v>64</v>
      </c>
    </row>
    <row r="32" spans="2:15">
      <c r="B32" s="131">
        <v>84</v>
      </c>
      <c r="C32" s="132" t="s">
        <v>23</v>
      </c>
      <c r="D32" s="133">
        <v>525716</v>
      </c>
      <c r="E32" s="133">
        <v>542010</v>
      </c>
      <c r="F32" s="133">
        <v>1067726</v>
      </c>
      <c r="G32" s="133">
        <v>72919</v>
      </c>
      <c r="H32" s="133">
        <v>91893</v>
      </c>
      <c r="I32" s="133">
        <v>164812</v>
      </c>
      <c r="J32" s="18">
        <v>0.15435795325767099</v>
      </c>
      <c r="K32" s="134">
        <v>27</v>
      </c>
      <c r="M32" s="131">
        <v>38</v>
      </c>
      <c r="N32" s="132" t="s">
        <v>53</v>
      </c>
      <c r="O32" s="134">
        <v>66</v>
      </c>
    </row>
    <row r="33" spans="2:15">
      <c r="B33" s="131">
        <v>73</v>
      </c>
      <c r="C33" s="132" t="s">
        <v>64</v>
      </c>
      <c r="D33" s="133">
        <v>441884</v>
      </c>
      <c r="E33" s="133">
        <v>478845</v>
      </c>
      <c r="F33" s="133">
        <v>920729</v>
      </c>
      <c r="G33" s="133">
        <v>69413</v>
      </c>
      <c r="H33" s="133">
        <v>95147</v>
      </c>
      <c r="I33" s="133">
        <v>164560</v>
      </c>
      <c r="J33" s="18">
        <v>0.17872794274971246</v>
      </c>
      <c r="K33" s="134">
        <v>28</v>
      </c>
      <c r="M33" s="131">
        <v>39</v>
      </c>
      <c r="N33" s="132" t="s">
        <v>52</v>
      </c>
      <c r="O33" s="134">
        <v>59</v>
      </c>
    </row>
    <row r="34" spans="2:15">
      <c r="B34" s="131">
        <v>46</v>
      </c>
      <c r="C34" s="132" t="s">
        <v>46</v>
      </c>
      <c r="D34" s="133">
        <v>483447</v>
      </c>
      <c r="E34" s="133">
        <v>493728</v>
      </c>
      <c r="F34" s="133">
        <v>977175</v>
      </c>
      <c r="G34" s="133">
        <v>73742</v>
      </c>
      <c r="H34" s="133">
        <v>90726</v>
      </c>
      <c r="I34" s="133">
        <v>164468</v>
      </c>
      <c r="J34" s="33">
        <v>0.16830966817611995</v>
      </c>
      <c r="K34" s="134">
        <v>29</v>
      </c>
      <c r="M34" s="131">
        <v>40</v>
      </c>
      <c r="N34" s="132" t="s">
        <v>9</v>
      </c>
      <c r="O34" s="134">
        <v>4</v>
      </c>
    </row>
    <row r="35" spans="2:15">
      <c r="B35" s="131">
        <v>14</v>
      </c>
      <c r="C35" s="132" t="s">
        <v>80</v>
      </c>
      <c r="D35" s="133">
        <v>393551</v>
      </c>
      <c r="E35" s="133">
        <v>425537</v>
      </c>
      <c r="F35" s="133">
        <v>819088</v>
      </c>
      <c r="G35" s="133">
        <v>65622</v>
      </c>
      <c r="H35" s="133">
        <v>89445</v>
      </c>
      <c r="I35" s="133">
        <v>155067</v>
      </c>
      <c r="J35" s="33">
        <v>0.18931665462074893</v>
      </c>
      <c r="K35" s="134">
        <v>30</v>
      </c>
      <c r="M35" s="131">
        <v>41</v>
      </c>
      <c r="N35" s="132" t="s">
        <v>51</v>
      </c>
      <c r="O35" s="134">
        <v>8</v>
      </c>
    </row>
    <row r="36" spans="2:15">
      <c r="B36" s="131">
        <v>16</v>
      </c>
      <c r="C36" s="132" t="s">
        <v>78</v>
      </c>
      <c r="D36" s="133">
        <v>371157</v>
      </c>
      <c r="E36" s="133">
        <v>371771</v>
      </c>
      <c r="F36" s="133">
        <v>742928</v>
      </c>
      <c r="G36" s="133">
        <v>65252</v>
      </c>
      <c r="H36" s="133">
        <v>81484</v>
      </c>
      <c r="I36" s="133">
        <v>146736</v>
      </c>
      <c r="J36" s="33">
        <v>0.19751039131652057</v>
      </c>
      <c r="K36" s="134">
        <v>31</v>
      </c>
      <c r="M36" s="131">
        <v>42</v>
      </c>
      <c r="N36" s="132" t="s">
        <v>50</v>
      </c>
      <c r="O36" s="134">
        <v>36</v>
      </c>
    </row>
    <row r="37" spans="2:15">
      <c r="B37" s="131">
        <v>71</v>
      </c>
      <c r="C37" s="132" t="s">
        <v>66</v>
      </c>
      <c r="D37" s="133">
        <v>447983</v>
      </c>
      <c r="E37" s="133">
        <v>443993</v>
      </c>
      <c r="F37" s="133">
        <v>891976</v>
      </c>
      <c r="G37" s="133">
        <v>61874</v>
      </c>
      <c r="H37" s="133">
        <v>75637</v>
      </c>
      <c r="I37" s="133">
        <v>137511</v>
      </c>
      <c r="J37" s="33">
        <v>0.15416446182408494</v>
      </c>
      <c r="K37" s="134">
        <v>32</v>
      </c>
      <c r="M37" s="131">
        <v>43</v>
      </c>
      <c r="N37" s="132" t="s">
        <v>49</v>
      </c>
      <c r="O37" s="134">
        <v>57</v>
      </c>
    </row>
    <row r="38" spans="2:15">
      <c r="B38" s="131">
        <v>62</v>
      </c>
      <c r="C38" s="132" t="s">
        <v>34</v>
      </c>
      <c r="D38" s="133">
        <v>352711</v>
      </c>
      <c r="E38" s="133">
        <v>361407</v>
      </c>
      <c r="F38" s="133">
        <v>714118</v>
      </c>
      <c r="G38" s="133">
        <v>59419</v>
      </c>
      <c r="H38" s="133">
        <v>72284</v>
      </c>
      <c r="I38" s="133">
        <v>131703</v>
      </c>
      <c r="J38" s="18">
        <v>0.18442750357784007</v>
      </c>
      <c r="K38" s="134">
        <v>33</v>
      </c>
      <c r="M38" s="131">
        <v>44</v>
      </c>
      <c r="N38" s="132" t="s">
        <v>48</v>
      </c>
      <c r="O38" s="134">
        <v>24</v>
      </c>
    </row>
    <row r="39" spans="2:15">
      <c r="B39" s="131">
        <v>24</v>
      </c>
      <c r="C39" s="132" t="s">
        <v>71</v>
      </c>
      <c r="D39" s="133">
        <v>353442</v>
      </c>
      <c r="E39" s="133">
        <v>367276</v>
      </c>
      <c r="F39" s="133">
        <v>720718</v>
      </c>
      <c r="G39" s="133">
        <v>55148</v>
      </c>
      <c r="H39" s="133">
        <v>71449</v>
      </c>
      <c r="I39" s="133">
        <v>126597</v>
      </c>
      <c r="J39" s="33">
        <v>0.17565400059385225</v>
      </c>
      <c r="K39" s="134">
        <v>34</v>
      </c>
      <c r="M39" s="131">
        <v>45</v>
      </c>
      <c r="N39" s="132" t="s">
        <v>47</v>
      </c>
      <c r="O39" s="134">
        <v>13</v>
      </c>
    </row>
    <row r="40" spans="2:15">
      <c r="B40" s="131">
        <v>64</v>
      </c>
      <c r="C40" s="132" t="s">
        <v>32</v>
      </c>
      <c r="D40" s="133">
        <v>284949</v>
      </c>
      <c r="E40" s="133">
        <v>302934</v>
      </c>
      <c r="F40" s="133">
        <v>587883</v>
      </c>
      <c r="G40" s="133">
        <v>53905</v>
      </c>
      <c r="H40" s="133">
        <v>70371</v>
      </c>
      <c r="I40" s="133">
        <v>124276</v>
      </c>
      <c r="J40" s="18">
        <v>0.21139580494758312</v>
      </c>
      <c r="K40" s="134">
        <v>35</v>
      </c>
      <c r="M40" s="131">
        <v>46</v>
      </c>
      <c r="N40" s="132" t="s">
        <v>46</v>
      </c>
      <c r="O40" s="134">
        <v>29</v>
      </c>
    </row>
    <row r="41" spans="2:15">
      <c r="B41" s="131">
        <v>42</v>
      </c>
      <c r="C41" s="132" t="s">
        <v>50</v>
      </c>
      <c r="D41" s="133">
        <v>320165</v>
      </c>
      <c r="E41" s="133">
        <v>318571</v>
      </c>
      <c r="F41" s="133">
        <v>638736</v>
      </c>
      <c r="G41" s="133">
        <v>55979</v>
      </c>
      <c r="H41" s="133">
        <v>60567</v>
      </c>
      <c r="I41" s="133">
        <v>116546</v>
      </c>
      <c r="J41" s="18">
        <v>0.18246349039352722</v>
      </c>
      <c r="K41" s="134">
        <v>36</v>
      </c>
      <c r="M41" s="131">
        <v>47</v>
      </c>
      <c r="N41" s="132" t="s">
        <v>45</v>
      </c>
      <c r="O41" s="134">
        <v>23</v>
      </c>
    </row>
    <row r="42" spans="2:15">
      <c r="B42" s="131">
        <v>66</v>
      </c>
      <c r="C42" s="132" t="s">
        <v>30</v>
      </c>
      <c r="D42" s="133">
        <v>259651</v>
      </c>
      <c r="E42" s="133">
        <v>272659</v>
      </c>
      <c r="F42" s="133">
        <v>532310</v>
      </c>
      <c r="G42" s="133">
        <v>49687</v>
      </c>
      <c r="H42" s="133">
        <v>63890</v>
      </c>
      <c r="I42" s="133">
        <v>113577</v>
      </c>
      <c r="J42" s="18">
        <v>0.2133662715335049</v>
      </c>
      <c r="K42" s="134">
        <v>37</v>
      </c>
      <c r="M42" s="131">
        <v>48</v>
      </c>
      <c r="N42" s="132" t="s">
        <v>44</v>
      </c>
      <c r="O42" s="134">
        <v>39</v>
      </c>
    </row>
    <row r="43" spans="2:15">
      <c r="B43" s="131">
        <v>19</v>
      </c>
      <c r="C43" s="132" t="s">
        <v>76</v>
      </c>
      <c r="D43" s="133">
        <v>316505</v>
      </c>
      <c r="E43" s="133">
        <v>327323</v>
      </c>
      <c r="F43" s="133">
        <v>643828</v>
      </c>
      <c r="G43" s="133">
        <v>48281</v>
      </c>
      <c r="H43" s="133">
        <v>63922</v>
      </c>
      <c r="I43" s="133">
        <v>112203</v>
      </c>
      <c r="J43" s="33">
        <v>0.17427480631473002</v>
      </c>
      <c r="K43" s="134">
        <v>38</v>
      </c>
      <c r="M43" s="131">
        <v>49</v>
      </c>
      <c r="N43" s="132" t="s">
        <v>43</v>
      </c>
      <c r="O43" s="134">
        <v>68</v>
      </c>
    </row>
    <row r="44" spans="2:15">
      <c r="B44" s="131">
        <v>48</v>
      </c>
      <c r="C44" s="132" t="s">
        <v>44</v>
      </c>
      <c r="D44" s="133">
        <v>357594</v>
      </c>
      <c r="E44" s="133">
        <v>359607</v>
      </c>
      <c r="F44" s="133">
        <v>717201</v>
      </c>
      <c r="G44" s="133">
        <v>48731</v>
      </c>
      <c r="H44" s="133">
        <v>60536</v>
      </c>
      <c r="I44" s="133">
        <v>109267</v>
      </c>
      <c r="J44" s="18">
        <v>0.15235199058562385</v>
      </c>
      <c r="K44" s="134">
        <v>39</v>
      </c>
      <c r="M44" s="131">
        <v>50</v>
      </c>
      <c r="N44" s="132" t="s">
        <v>10</v>
      </c>
      <c r="O44" s="134">
        <v>3</v>
      </c>
    </row>
    <row r="45" spans="2:15">
      <c r="B45" s="131">
        <v>92</v>
      </c>
      <c r="C45" s="132" t="s">
        <v>18</v>
      </c>
      <c r="D45" s="133">
        <v>313368</v>
      </c>
      <c r="E45" s="133">
        <v>327206</v>
      </c>
      <c r="F45" s="133">
        <v>640574</v>
      </c>
      <c r="G45" s="133">
        <v>45709</v>
      </c>
      <c r="H45" s="133">
        <v>59851</v>
      </c>
      <c r="I45" s="133">
        <v>105560</v>
      </c>
      <c r="J45" s="18">
        <v>0.16478970423401512</v>
      </c>
      <c r="K45" s="134">
        <v>40</v>
      </c>
      <c r="M45" s="131">
        <v>51</v>
      </c>
      <c r="N45" s="132" t="s">
        <v>4</v>
      </c>
      <c r="O45" s="134">
        <v>48</v>
      </c>
    </row>
    <row r="46" spans="2:15">
      <c r="B46" s="131">
        <v>54</v>
      </c>
      <c r="C46" s="132" t="s">
        <v>3</v>
      </c>
      <c r="D46" s="133">
        <v>210973</v>
      </c>
      <c r="E46" s="133">
        <v>226377</v>
      </c>
      <c r="F46" s="133">
        <v>437350</v>
      </c>
      <c r="G46" s="133">
        <v>45993</v>
      </c>
      <c r="H46" s="133">
        <v>58942</v>
      </c>
      <c r="I46" s="133">
        <v>104935</v>
      </c>
      <c r="J46" s="18">
        <v>0.23993369155138905</v>
      </c>
      <c r="K46" s="134">
        <v>41</v>
      </c>
      <c r="M46" s="131">
        <v>52</v>
      </c>
      <c r="N46" s="132" t="s">
        <v>5</v>
      </c>
      <c r="O46" s="134">
        <v>20</v>
      </c>
    </row>
    <row r="47" spans="2:15">
      <c r="B47" s="131">
        <v>56</v>
      </c>
      <c r="C47" s="132" t="s">
        <v>39</v>
      </c>
      <c r="D47" s="133">
        <v>227686</v>
      </c>
      <c r="E47" s="133">
        <v>239670</v>
      </c>
      <c r="F47" s="133">
        <v>467356</v>
      </c>
      <c r="G47" s="133">
        <v>48357</v>
      </c>
      <c r="H47" s="133">
        <v>56139</v>
      </c>
      <c r="I47" s="133">
        <v>104496</v>
      </c>
      <c r="J47" s="18">
        <v>0.22358972603325944</v>
      </c>
      <c r="K47" s="134">
        <v>42</v>
      </c>
      <c r="M47" s="131">
        <v>53</v>
      </c>
      <c r="N47" s="132" t="s">
        <v>41</v>
      </c>
      <c r="O47" s="134">
        <v>46</v>
      </c>
    </row>
    <row r="48" spans="2:15">
      <c r="B48" s="131">
        <v>93</v>
      </c>
      <c r="C48" s="132" t="s">
        <v>17</v>
      </c>
      <c r="D48" s="133">
        <v>254908</v>
      </c>
      <c r="E48" s="133">
        <v>268169</v>
      </c>
      <c r="F48" s="133">
        <v>523077</v>
      </c>
      <c r="G48" s="133">
        <v>42914</v>
      </c>
      <c r="H48" s="133">
        <v>57128</v>
      </c>
      <c r="I48" s="133">
        <v>100042</v>
      </c>
      <c r="J48" s="18">
        <v>0.19125673657989167</v>
      </c>
      <c r="K48" s="134">
        <v>43</v>
      </c>
      <c r="M48" s="131">
        <v>54</v>
      </c>
      <c r="N48" s="132" t="s">
        <v>3</v>
      </c>
      <c r="O48" s="134">
        <v>41</v>
      </c>
    </row>
    <row r="49" spans="2:15">
      <c r="B49" s="131">
        <v>22</v>
      </c>
      <c r="C49" s="132" t="s">
        <v>73</v>
      </c>
      <c r="D49" s="133">
        <v>262027</v>
      </c>
      <c r="E49" s="133">
        <v>273532</v>
      </c>
      <c r="F49" s="133">
        <v>535559</v>
      </c>
      <c r="G49" s="133">
        <v>44573</v>
      </c>
      <c r="H49" s="133">
        <v>55185</v>
      </c>
      <c r="I49" s="133">
        <v>99758</v>
      </c>
      <c r="J49" s="33">
        <v>0.18626892648615745</v>
      </c>
      <c r="K49" s="134">
        <v>44</v>
      </c>
      <c r="M49" s="131">
        <v>55</v>
      </c>
      <c r="N49" s="132" t="s">
        <v>40</v>
      </c>
      <c r="O49" s="134">
        <v>47</v>
      </c>
    </row>
    <row r="50" spans="2:15">
      <c r="B50" s="131">
        <v>21</v>
      </c>
      <c r="C50" s="132" t="s">
        <v>74</v>
      </c>
      <c r="D50" s="133">
        <v>364200</v>
      </c>
      <c r="E50" s="133">
        <v>377324</v>
      </c>
      <c r="F50" s="133">
        <v>741524</v>
      </c>
      <c r="G50" s="133">
        <v>43321</v>
      </c>
      <c r="H50" s="133">
        <v>56202</v>
      </c>
      <c r="I50" s="133">
        <v>99523</v>
      </c>
      <c r="J50" s="18">
        <v>0.13421413197684767</v>
      </c>
      <c r="K50" s="134">
        <v>45</v>
      </c>
      <c r="M50" s="131">
        <v>56</v>
      </c>
      <c r="N50" s="132" t="s">
        <v>39</v>
      </c>
      <c r="O50" s="134">
        <v>42</v>
      </c>
    </row>
    <row r="51" spans="2:15">
      <c r="B51" s="131">
        <v>53</v>
      </c>
      <c r="C51" s="132" t="s">
        <v>41</v>
      </c>
      <c r="D51" s="133">
        <v>218988</v>
      </c>
      <c r="E51" s="133">
        <v>229757</v>
      </c>
      <c r="F51" s="133">
        <v>448745</v>
      </c>
      <c r="G51" s="133">
        <v>44449</v>
      </c>
      <c r="H51" s="133">
        <v>54855</v>
      </c>
      <c r="I51" s="133">
        <v>99304</v>
      </c>
      <c r="J51" s="33">
        <v>0.22129271635338554</v>
      </c>
      <c r="K51" s="134">
        <v>46</v>
      </c>
      <c r="M51" s="131">
        <v>57</v>
      </c>
      <c r="N51" s="132" t="s">
        <v>38</v>
      </c>
      <c r="O51" s="134">
        <v>11</v>
      </c>
    </row>
    <row r="52" spans="2:15">
      <c r="B52" s="131">
        <v>55</v>
      </c>
      <c r="C52" s="132" t="s">
        <v>40</v>
      </c>
      <c r="D52" s="133">
        <v>238738</v>
      </c>
      <c r="E52" s="133">
        <v>237989</v>
      </c>
      <c r="F52" s="133">
        <v>476727</v>
      </c>
      <c r="G52" s="133">
        <v>47109</v>
      </c>
      <c r="H52" s="133">
        <v>51254</v>
      </c>
      <c r="I52" s="133">
        <v>98363</v>
      </c>
      <c r="J52" s="18">
        <v>0.20632982818258669</v>
      </c>
      <c r="K52" s="134">
        <v>47</v>
      </c>
      <c r="M52" s="131">
        <v>58</v>
      </c>
      <c r="N52" s="132" t="s">
        <v>37</v>
      </c>
      <c r="O52" s="134">
        <v>76</v>
      </c>
    </row>
    <row r="53" spans="2:15">
      <c r="B53" s="131">
        <v>51</v>
      </c>
      <c r="C53" s="132" t="s">
        <v>4</v>
      </c>
      <c r="D53" s="133">
        <v>193381</v>
      </c>
      <c r="E53" s="133">
        <v>208630</v>
      </c>
      <c r="F53" s="133">
        <v>402011</v>
      </c>
      <c r="G53" s="133">
        <v>43468</v>
      </c>
      <c r="H53" s="133">
        <v>53315</v>
      </c>
      <c r="I53" s="133">
        <v>96783</v>
      </c>
      <c r="J53" s="18">
        <v>0.24074714373487294</v>
      </c>
      <c r="K53" s="134">
        <v>48</v>
      </c>
      <c r="M53" s="131">
        <v>60</v>
      </c>
      <c r="N53" s="132" t="s">
        <v>36</v>
      </c>
      <c r="O53" s="134">
        <v>15</v>
      </c>
    </row>
    <row r="54" spans="2:15">
      <c r="B54" s="131">
        <v>35</v>
      </c>
      <c r="C54" s="132" t="s">
        <v>56</v>
      </c>
      <c r="D54" s="133">
        <v>267016</v>
      </c>
      <c r="E54" s="133">
        <v>267484</v>
      </c>
      <c r="F54" s="133">
        <v>534500</v>
      </c>
      <c r="G54" s="133">
        <v>43331</v>
      </c>
      <c r="H54" s="133">
        <v>51442</v>
      </c>
      <c r="I54" s="133">
        <v>94773</v>
      </c>
      <c r="J54" s="18">
        <v>0.17731150608044902</v>
      </c>
      <c r="K54" s="134">
        <v>49</v>
      </c>
      <c r="M54" s="131">
        <v>61</v>
      </c>
      <c r="N54" s="132" t="s">
        <v>35</v>
      </c>
      <c r="O54" s="134">
        <v>62</v>
      </c>
    </row>
    <row r="55" spans="2:15">
      <c r="B55" s="131">
        <v>96</v>
      </c>
      <c r="C55" s="132" t="s">
        <v>14</v>
      </c>
      <c r="D55" s="133">
        <v>397700</v>
      </c>
      <c r="E55" s="133">
        <v>406729</v>
      </c>
      <c r="F55" s="133">
        <v>804429</v>
      </c>
      <c r="G55" s="133">
        <v>41426</v>
      </c>
      <c r="H55" s="133">
        <v>52550</v>
      </c>
      <c r="I55" s="133">
        <v>93976</v>
      </c>
      <c r="J55" s="18">
        <v>0.11682323735220883</v>
      </c>
      <c r="K55" s="134">
        <v>50</v>
      </c>
      <c r="M55" s="131">
        <v>62</v>
      </c>
      <c r="N55" s="132" t="s">
        <v>34</v>
      </c>
      <c r="O55" s="134">
        <v>33</v>
      </c>
    </row>
    <row r="56" spans="2:15">
      <c r="B56" s="131">
        <v>76</v>
      </c>
      <c r="C56" s="132" t="s">
        <v>62</v>
      </c>
      <c r="D56" s="133">
        <v>232915</v>
      </c>
      <c r="E56" s="133">
        <v>249278</v>
      </c>
      <c r="F56" s="133">
        <v>482193</v>
      </c>
      <c r="G56" s="133">
        <v>40007</v>
      </c>
      <c r="H56" s="133">
        <v>53936</v>
      </c>
      <c r="I56" s="133">
        <v>93943</v>
      </c>
      <c r="J56" s="33">
        <v>0.19482447899492528</v>
      </c>
      <c r="K56" s="134">
        <v>51</v>
      </c>
      <c r="M56" s="131">
        <v>63</v>
      </c>
      <c r="N56" s="132" t="s">
        <v>33</v>
      </c>
      <c r="O56" s="134">
        <v>60</v>
      </c>
    </row>
    <row r="57" spans="2:15">
      <c r="B57" s="131">
        <v>77</v>
      </c>
      <c r="C57" s="132" t="s">
        <v>61</v>
      </c>
      <c r="D57" s="133">
        <v>272849</v>
      </c>
      <c r="E57" s="133">
        <v>277829</v>
      </c>
      <c r="F57" s="133">
        <v>550678</v>
      </c>
      <c r="G57" s="133">
        <v>41346</v>
      </c>
      <c r="H57" s="133">
        <v>51888</v>
      </c>
      <c r="I57" s="133">
        <v>93234</v>
      </c>
      <c r="J57" s="33">
        <v>0.16930765347444424</v>
      </c>
      <c r="K57" s="134">
        <v>52</v>
      </c>
      <c r="M57" s="131">
        <v>64</v>
      </c>
      <c r="N57" s="132" t="s">
        <v>32</v>
      </c>
      <c r="O57" s="134">
        <v>35</v>
      </c>
    </row>
    <row r="58" spans="2:15">
      <c r="B58" s="131">
        <v>86</v>
      </c>
      <c r="C58" s="132" t="s">
        <v>21</v>
      </c>
      <c r="D58" s="133">
        <v>251370</v>
      </c>
      <c r="E58" s="133">
        <v>257838</v>
      </c>
      <c r="F58" s="133">
        <v>509208</v>
      </c>
      <c r="G58" s="133">
        <v>41008</v>
      </c>
      <c r="H58" s="133">
        <v>50670</v>
      </c>
      <c r="I58" s="133">
        <v>91678</v>
      </c>
      <c r="J58" s="18">
        <v>0.18004037642770734</v>
      </c>
      <c r="K58" s="134">
        <v>53</v>
      </c>
      <c r="M58" s="131">
        <v>65</v>
      </c>
      <c r="N58" s="132" t="s">
        <v>31</v>
      </c>
      <c r="O58" s="134">
        <v>25</v>
      </c>
    </row>
    <row r="59" spans="2:15">
      <c r="B59" s="131">
        <v>74</v>
      </c>
      <c r="C59" s="132" t="s">
        <v>63</v>
      </c>
      <c r="D59" s="133">
        <v>282723</v>
      </c>
      <c r="E59" s="133">
        <v>303476</v>
      </c>
      <c r="F59" s="133">
        <v>586199</v>
      </c>
      <c r="G59" s="133">
        <v>39389</v>
      </c>
      <c r="H59" s="133">
        <v>52027</v>
      </c>
      <c r="I59" s="133">
        <v>91416</v>
      </c>
      <c r="J59" s="33">
        <v>0.15594704187485819</v>
      </c>
      <c r="K59" s="134">
        <v>54</v>
      </c>
      <c r="M59" s="131">
        <v>66</v>
      </c>
      <c r="N59" s="132" t="s">
        <v>30</v>
      </c>
      <c r="O59" s="134">
        <v>37</v>
      </c>
    </row>
    <row r="60" spans="2:15">
      <c r="B60" s="131">
        <v>94</v>
      </c>
      <c r="C60" s="132" t="s">
        <v>16</v>
      </c>
      <c r="D60" s="133">
        <v>358611</v>
      </c>
      <c r="E60" s="133">
        <v>367404</v>
      </c>
      <c r="F60" s="133">
        <v>726015</v>
      </c>
      <c r="G60" s="133">
        <v>37738</v>
      </c>
      <c r="H60" s="133">
        <v>50514</v>
      </c>
      <c r="I60" s="133">
        <v>88252</v>
      </c>
      <c r="J60" s="18">
        <v>0.12155671714771733</v>
      </c>
      <c r="K60" s="134">
        <v>55</v>
      </c>
      <c r="M60" s="131">
        <v>67</v>
      </c>
      <c r="N60" s="132" t="s">
        <v>29</v>
      </c>
      <c r="O60" s="134">
        <v>19</v>
      </c>
    </row>
    <row r="61" spans="2:15">
      <c r="B61" s="131">
        <v>27</v>
      </c>
      <c r="C61" s="132" t="s">
        <v>68</v>
      </c>
      <c r="D61" s="133">
        <v>280017</v>
      </c>
      <c r="E61" s="133">
        <v>280908</v>
      </c>
      <c r="F61" s="133">
        <v>560925</v>
      </c>
      <c r="G61" s="133">
        <v>39726</v>
      </c>
      <c r="H61" s="133">
        <v>46620</v>
      </c>
      <c r="I61" s="133">
        <v>86346</v>
      </c>
      <c r="J61" s="33">
        <v>0.15393501805054152</v>
      </c>
      <c r="K61" s="134">
        <v>56</v>
      </c>
      <c r="M61" s="131">
        <v>70</v>
      </c>
      <c r="N61" s="132" t="s">
        <v>67</v>
      </c>
      <c r="O61" s="134">
        <v>26</v>
      </c>
    </row>
    <row r="62" spans="2:15">
      <c r="B62" s="131">
        <v>43</v>
      </c>
      <c r="C62" s="132" t="s">
        <v>49</v>
      </c>
      <c r="D62" s="133">
        <v>256823</v>
      </c>
      <c r="E62" s="133">
        <v>260612</v>
      </c>
      <c r="F62" s="133">
        <v>517435</v>
      </c>
      <c r="G62" s="133">
        <v>38573</v>
      </c>
      <c r="H62" s="133">
        <v>45904</v>
      </c>
      <c r="I62" s="133">
        <v>84477</v>
      </c>
      <c r="J62" s="33">
        <v>0.16326108593349889</v>
      </c>
      <c r="K62" s="134">
        <v>57</v>
      </c>
      <c r="M62" s="131">
        <v>71</v>
      </c>
      <c r="N62" s="132" t="s">
        <v>66</v>
      </c>
      <c r="O62" s="134">
        <v>32</v>
      </c>
    </row>
    <row r="63" spans="2:15">
      <c r="B63" s="131">
        <v>25</v>
      </c>
      <c r="C63" s="132" t="s">
        <v>70</v>
      </c>
      <c r="D63" s="133">
        <v>244018</v>
      </c>
      <c r="E63" s="133">
        <v>249652</v>
      </c>
      <c r="F63" s="133">
        <v>493670</v>
      </c>
      <c r="G63" s="133">
        <v>36549</v>
      </c>
      <c r="H63" s="133">
        <v>47747</v>
      </c>
      <c r="I63" s="133">
        <v>84296</v>
      </c>
      <c r="J63" s="18">
        <v>0.17075374237851196</v>
      </c>
      <c r="K63" s="134">
        <v>58</v>
      </c>
      <c r="M63" s="131">
        <v>72</v>
      </c>
      <c r="N63" s="132" t="s">
        <v>65</v>
      </c>
      <c r="O63" s="134">
        <v>22</v>
      </c>
    </row>
    <row r="64" spans="2:15">
      <c r="B64" s="131">
        <v>39</v>
      </c>
      <c r="C64" s="132" t="s">
        <v>52</v>
      </c>
      <c r="D64" s="133">
        <v>254231</v>
      </c>
      <c r="E64" s="133">
        <v>255239</v>
      </c>
      <c r="F64" s="133">
        <v>509470</v>
      </c>
      <c r="G64" s="133">
        <v>37056</v>
      </c>
      <c r="H64" s="133">
        <v>43350</v>
      </c>
      <c r="I64" s="133">
        <v>80406</v>
      </c>
      <c r="J64" s="18">
        <v>0.15782283549571122</v>
      </c>
      <c r="K64" s="134">
        <v>59</v>
      </c>
      <c r="M64" s="131">
        <v>73</v>
      </c>
      <c r="N64" s="132" t="s">
        <v>64</v>
      </c>
      <c r="O64" s="134">
        <v>28</v>
      </c>
    </row>
    <row r="65" spans="2:15">
      <c r="B65" s="131">
        <v>63</v>
      </c>
      <c r="C65" s="132" t="s">
        <v>33</v>
      </c>
      <c r="D65" s="133">
        <v>338951</v>
      </c>
      <c r="E65" s="133">
        <v>331314</v>
      </c>
      <c r="F65" s="133">
        <v>670265</v>
      </c>
      <c r="G65" s="133">
        <v>37046</v>
      </c>
      <c r="H65" s="133">
        <v>42727</v>
      </c>
      <c r="I65" s="133">
        <v>79773</v>
      </c>
      <c r="J65" s="18">
        <v>0.11901710517481892</v>
      </c>
      <c r="K65" s="134">
        <v>60</v>
      </c>
      <c r="M65" s="131">
        <v>74</v>
      </c>
      <c r="N65" s="132" t="s">
        <v>63</v>
      </c>
      <c r="O65" s="134">
        <v>54</v>
      </c>
    </row>
    <row r="66" spans="2:15">
      <c r="B66" s="131">
        <v>18</v>
      </c>
      <c r="C66" s="132" t="s">
        <v>77</v>
      </c>
      <c r="D66" s="133">
        <v>155013</v>
      </c>
      <c r="E66" s="133">
        <v>167464</v>
      </c>
      <c r="F66" s="133">
        <v>322477</v>
      </c>
      <c r="G66" s="133">
        <v>31836</v>
      </c>
      <c r="H66" s="133">
        <v>43044</v>
      </c>
      <c r="I66" s="133">
        <v>74880</v>
      </c>
      <c r="J66" s="33">
        <v>0.23220260669753193</v>
      </c>
      <c r="K66" s="134">
        <v>61</v>
      </c>
      <c r="M66" s="131">
        <v>75</v>
      </c>
      <c r="N66" s="132" t="s">
        <v>2</v>
      </c>
      <c r="O66" s="134">
        <v>73</v>
      </c>
    </row>
    <row r="67" spans="2:15">
      <c r="B67" s="131">
        <v>61</v>
      </c>
      <c r="C67" s="132" t="s">
        <v>35</v>
      </c>
      <c r="D67" s="133">
        <v>159322</v>
      </c>
      <c r="E67" s="133">
        <v>166546</v>
      </c>
      <c r="F67" s="133">
        <v>325868</v>
      </c>
      <c r="G67" s="133">
        <v>29683</v>
      </c>
      <c r="H67" s="133">
        <v>37584</v>
      </c>
      <c r="I67" s="133">
        <v>67267</v>
      </c>
      <c r="J67" s="18">
        <v>0.20642407355125389</v>
      </c>
      <c r="K67" s="134">
        <v>62</v>
      </c>
      <c r="M67" s="131">
        <v>76</v>
      </c>
      <c r="N67" s="132" t="s">
        <v>62</v>
      </c>
      <c r="O67" s="134">
        <v>51</v>
      </c>
    </row>
    <row r="68" spans="2:15">
      <c r="B68" s="131">
        <v>95</v>
      </c>
      <c r="C68" s="132" t="s">
        <v>15</v>
      </c>
      <c r="D68" s="133">
        <v>267919</v>
      </c>
      <c r="E68" s="133">
        <v>270683</v>
      </c>
      <c r="F68" s="133">
        <v>538602</v>
      </c>
      <c r="G68" s="133">
        <v>29353</v>
      </c>
      <c r="H68" s="133">
        <v>35981</v>
      </c>
      <c r="I68" s="133">
        <v>65334</v>
      </c>
      <c r="J68" s="18">
        <v>0.12130292869317233</v>
      </c>
      <c r="K68" s="134">
        <v>63</v>
      </c>
      <c r="M68" s="131">
        <v>77</v>
      </c>
      <c r="N68" s="132" t="s">
        <v>61</v>
      </c>
      <c r="O68" s="134">
        <v>52</v>
      </c>
    </row>
    <row r="69" spans="2:15">
      <c r="B69" s="131">
        <v>37</v>
      </c>
      <c r="C69" s="132" t="s">
        <v>54</v>
      </c>
      <c r="D69" s="133">
        <v>187309</v>
      </c>
      <c r="E69" s="133">
        <v>188886</v>
      </c>
      <c r="F69" s="133">
        <v>376195</v>
      </c>
      <c r="G69" s="133">
        <v>28559</v>
      </c>
      <c r="H69" s="133">
        <v>33919</v>
      </c>
      <c r="I69" s="133">
        <v>62478</v>
      </c>
      <c r="J69" s="33">
        <v>0.16607876234399713</v>
      </c>
      <c r="K69" s="134">
        <v>64</v>
      </c>
      <c r="M69" s="131">
        <v>80</v>
      </c>
      <c r="N69" s="132" t="s">
        <v>27</v>
      </c>
      <c r="O69" s="134">
        <v>6</v>
      </c>
    </row>
    <row r="70" spans="2:15">
      <c r="B70" s="131">
        <v>15</v>
      </c>
      <c r="C70" s="132" t="s">
        <v>79</v>
      </c>
      <c r="D70" s="133">
        <v>132393</v>
      </c>
      <c r="E70" s="133">
        <v>144191</v>
      </c>
      <c r="F70" s="133">
        <v>276584</v>
      </c>
      <c r="G70" s="133">
        <v>25907</v>
      </c>
      <c r="H70" s="133">
        <v>36385</v>
      </c>
      <c r="I70" s="133">
        <v>62292</v>
      </c>
      <c r="J70" s="18">
        <v>0.2252191016110838</v>
      </c>
      <c r="K70" s="134">
        <v>65</v>
      </c>
      <c r="M70" s="131">
        <v>81</v>
      </c>
      <c r="N70" s="132" t="s">
        <v>26</v>
      </c>
      <c r="O70" s="134">
        <v>67</v>
      </c>
    </row>
    <row r="71" spans="2:15">
      <c r="B71" s="131">
        <v>38</v>
      </c>
      <c r="C71" s="132" t="s">
        <v>53</v>
      </c>
      <c r="D71" s="133">
        <v>211673</v>
      </c>
      <c r="E71" s="133">
        <v>210369</v>
      </c>
      <c r="F71" s="133">
        <v>422042</v>
      </c>
      <c r="G71" s="133">
        <v>28309</v>
      </c>
      <c r="H71" s="133">
        <v>32058</v>
      </c>
      <c r="I71" s="133">
        <v>60367</v>
      </c>
      <c r="J71" s="18">
        <v>0.14303552726979779</v>
      </c>
      <c r="K71" s="134">
        <v>66</v>
      </c>
      <c r="M71" s="131">
        <v>82</v>
      </c>
      <c r="N71" s="132" t="s">
        <v>25</v>
      </c>
      <c r="O71" s="134">
        <v>72</v>
      </c>
    </row>
    <row r="72" spans="2:15">
      <c r="B72" s="131">
        <v>81</v>
      </c>
      <c r="C72" s="132" t="s">
        <v>26</v>
      </c>
      <c r="D72" s="133">
        <v>237242</v>
      </c>
      <c r="E72" s="133">
        <v>240528</v>
      </c>
      <c r="F72" s="133">
        <v>477770</v>
      </c>
      <c r="G72" s="133">
        <v>27150</v>
      </c>
      <c r="H72" s="133">
        <v>32513</v>
      </c>
      <c r="I72" s="133">
        <v>59663</v>
      </c>
      <c r="J72" s="18">
        <v>0.12487807941059506</v>
      </c>
      <c r="K72" s="134">
        <v>67</v>
      </c>
      <c r="M72" s="131">
        <v>83</v>
      </c>
      <c r="N72" s="132" t="s">
        <v>24</v>
      </c>
      <c r="O72" s="134">
        <v>71</v>
      </c>
    </row>
    <row r="73" spans="2:15">
      <c r="B73" s="131">
        <v>49</v>
      </c>
      <c r="C73" s="132" t="s">
        <v>43</v>
      </c>
      <c r="D73" s="133">
        <v>175367</v>
      </c>
      <c r="E73" s="133">
        <v>175544</v>
      </c>
      <c r="F73" s="133">
        <v>350911</v>
      </c>
      <c r="G73" s="133">
        <v>24341</v>
      </c>
      <c r="H73" s="133">
        <v>28421</v>
      </c>
      <c r="I73" s="133">
        <v>52762</v>
      </c>
      <c r="J73" s="18">
        <v>0.15035721308251951</v>
      </c>
      <c r="K73" s="134">
        <v>68</v>
      </c>
      <c r="M73" s="131">
        <v>84</v>
      </c>
      <c r="N73" s="132" t="s">
        <v>23</v>
      </c>
      <c r="O73" s="134">
        <v>27</v>
      </c>
    </row>
    <row r="74" spans="2:15">
      <c r="B74" s="131">
        <v>26</v>
      </c>
      <c r="C74" s="132" t="s">
        <v>69</v>
      </c>
      <c r="D74" s="133">
        <v>128627</v>
      </c>
      <c r="E74" s="133">
        <v>131454</v>
      </c>
      <c r="F74" s="133">
        <v>260081</v>
      </c>
      <c r="G74" s="133">
        <v>22680</v>
      </c>
      <c r="H74" s="133">
        <v>29693</v>
      </c>
      <c r="I74" s="133">
        <v>52373</v>
      </c>
      <c r="J74" s="33">
        <v>0.20137188029882999</v>
      </c>
      <c r="K74" s="134">
        <v>69</v>
      </c>
      <c r="M74" s="131">
        <v>85</v>
      </c>
      <c r="N74" s="132" t="s">
        <v>22</v>
      </c>
      <c r="O74" s="134">
        <v>77</v>
      </c>
    </row>
    <row r="75" spans="2:15">
      <c r="B75" s="131">
        <v>17</v>
      </c>
      <c r="C75" s="132" t="s">
        <v>6</v>
      </c>
      <c r="D75" s="133">
        <v>97897</v>
      </c>
      <c r="E75" s="133">
        <v>108001</v>
      </c>
      <c r="F75" s="133">
        <v>205898</v>
      </c>
      <c r="G75" s="133">
        <v>20697</v>
      </c>
      <c r="H75" s="133">
        <v>29213</v>
      </c>
      <c r="I75" s="133">
        <v>49910</v>
      </c>
      <c r="J75" s="33">
        <v>0.24240157748011151</v>
      </c>
      <c r="K75" s="134">
        <v>70</v>
      </c>
      <c r="M75" s="131">
        <v>86</v>
      </c>
      <c r="N75" s="132" t="s">
        <v>21</v>
      </c>
      <c r="O75" s="134">
        <v>53</v>
      </c>
    </row>
    <row r="76" spans="2:15">
      <c r="B76" s="131">
        <v>83</v>
      </c>
      <c r="C76" s="132" t="s">
        <v>24</v>
      </c>
      <c r="D76" s="133">
        <v>195795</v>
      </c>
      <c r="E76" s="133">
        <v>218676</v>
      </c>
      <c r="F76" s="133">
        <v>414471</v>
      </c>
      <c r="G76" s="133">
        <v>21049</v>
      </c>
      <c r="H76" s="133">
        <v>27190</v>
      </c>
      <c r="I76" s="133">
        <v>48239</v>
      </c>
      <c r="J76" s="18">
        <v>0.11638691247397284</v>
      </c>
      <c r="K76" s="134">
        <v>71</v>
      </c>
      <c r="M76" s="131">
        <v>90</v>
      </c>
      <c r="N76" s="132" t="s">
        <v>20</v>
      </c>
      <c r="O76" s="134">
        <v>14</v>
      </c>
    </row>
    <row r="77" spans="2:15">
      <c r="B77" s="131">
        <v>82</v>
      </c>
      <c r="C77" s="132" t="s">
        <v>25</v>
      </c>
      <c r="D77" s="133">
        <v>133743</v>
      </c>
      <c r="E77" s="133">
        <v>134486</v>
      </c>
      <c r="F77" s="133">
        <v>268229</v>
      </c>
      <c r="G77" s="133">
        <v>21281</v>
      </c>
      <c r="H77" s="133">
        <v>24831</v>
      </c>
      <c r="I77" s="133">
        <v>46112</v>
      </c>
      <c r="J77" s="18">
        <v>0.17191280584873372</v>
      </c>
      <c r="K77" s="134">
        <v>72</v>
      </c>
      <c r="M77" s="131">
        <v>91</v>
      </c>
      <c r="N77" s="132" t="s">
        <v>19</v>
      </c>
      <c r="O77" s="134">
        <v>74</v>
      </c>
    </row>
    <row r="78" spans="2:15">
      <c r="B78" s="131">
        <v>75</v>
      </c>
      <c r="C78" s="132" t="s">
        <v>2</v>
      </c>
      <c r="D78" s="133">
        <v>91825</v>
      </c>
      <c r="E78" s="133">
        <v>100227</v>
      </c>
      <c r="F78" s="133">
        <v>192052</v>
      </c>
      <c r="G78" s="133">
        <v>18400</v>
      </c>
      <c r="H78" s="133">
        <v>26152</v>
      </c>
      <c r="I78" s="133">
        <v>44552</v>
      </c>
      <c r="J78" s="33">
        <v>0.23197883906442004</v>
      </c>
      <c r="K78" s="134">
        <v>73</v>
      </c>
      <c r="M78" s="131">
        <v>92</v>
      </c>
      <c r="N78" s="132" t="s">
        <v>18</v>
      </c>
      <c r="O78" s="134">
        <v>40</v>
      </c>
    </row>
    <row r="79" spans="2:15">
      <c r="B79" s="131">
        <v>91</v>
      </c>
      <c r="C79" s="132" t="s">
        <v>19</v>
      </c>
      <c r="D79" s="133">
        <v>161303</v>
      </c>
      <c r="E79" s="133">
        <v>162795</v>
      </c>
      <c r="F79" s="133">
        <v>324098</v>
      </c>
      <c r="G79" s="133">
        <v>19482</v>
      </c>
      <c r="H79" s="133">
        <v>23349</v>
      </c>
      <c r="I79" s="133">
        <v>42831</v>
      </c>
      <c r="J79" s="18">
        <v>0.132154471795568</v>
      </c>
      <c r="K79" s="134">
        <v>74</v>
      </c>
      <c r="M79" s="131">
        <v>93</v>
      </c>
      <c r="N79" s="132" t="s">
        <v>17</v>
      </c>
      <c r="O79" s="134">
        <v>43</v>
      </c>
    </row>
    <row r="80" spans="2:15">
      <c r="B80" s="131">
        <v>23</v>
      </c>
      <c r="C80" s="132" t="s">
        <v>72</v>
      </c>
      <c r="D80" s="133">
        <v>113131</v>
      </c>
      <c r="E80" s="133">
        <v>115405</v>
      </c>
      <c r="F80" s="133">
        <v>228536</v>
      </c>
      <c r="G80" s="133">
        <v>18951</v>
      </c>
      <c r="H80" s="133">
        <v>22330</v>
      </c>
      <c r="I80" s="133">
        <v>41281</v>
      </c>
      <c r="J80" s="33">
        <v>0.18063237301781776</v>
      </c>
      <c r="K80" s="134">
        <v>75</v>
      </c>
      <c r="M80" s="131">
        <v>94</v>
      </c>
      <c r="N80" s="132" t="s">
        <v>16</v>
      </c>
      <c r="O80" s="134">
        <v>55</v>
      </c>
    </row>
    <row r="81" spans="2:15">
      <c r="B81" s="131">
        <v>58</v>
      </c>
      <c r="C81" s="132" t="s">
        <v>37</v>
      </c>
      <c r="D81" s="133">
        <v>144311</v>
      </c>
      <c r="E81" s="133">
        <v>140238</v>
      </c>
      <c r="F81" s="133">
        <v>284549</v>
      </c>
      <c r="G81" s="133">
        <v>16788</v>
      </c>
      <c r="H81" s="133">
        <v>17616</v>
      </c>
      <c r="I81" s="133">
        <v>34404</v>
      </c>
      <c r="J81" s="18">
        <v>0.12090711968764606</v>
      </c>
      <c r="K81" s="134">
        <v>76</v>
      </c>
      <c r="M81" s="131">
        <v>95</v>
      </c>
      <c r="N81" s="132" t="s">
        <v>15</v>
      </c>
      <c r="O81" s="134">
        <v>63</v>
      </c>
    </row>
    <row r="82" spans="2:15">
      <c r="B82" s="131">
        <v>85</v>
      </c>
      <c r="C82" s="132" t="s">
        <v>22</v>
      </c>
      <c r="D82" s="133">
        <v>98154</v>
      </c>
      <c r="E82" s="133">
        <v>96218</v>
      </c>
      <c r="F82" s="133">
        <v>194372</v>
      </c>
      <c r="G82" s="133">
        <v>13352</v>
      </c>
      <c r="H82" s="133">
        <v>14913</v>
      </c>
      <c r="I82" s="133">
        <v>28265</v>
      </c>
      <c r="J82" s="18">
        <v>0.1454170353754656</v>
      </c>
      <c r="K82" s="134">
        <v>77</v>
      </c>
      <c r="M82" s="131">
        <v>96</v>
      </c>
      <c r="N82" s="132" t="s">
        <v>14</v>
      </c>
      <c r="O82" s="134">
        <v>50</v>
      </c>
    </row>
    <row r="83" spans="2:15">
      <c r="D83" s="3"/>
      <c r="E83" s="3"/>
      <c r="F83" s="3"/>
      <c r="G83" s="3"/>
      <c r="H83" s="3"/>
      <c r="I83" s="3"/>
    </row>
    <row r="84" spans="2:15">
      <c r="D84" s="3"/>
      <c r="E84" s="3"/>
      <c r="F84" s="3"/>
      <c r="G84" s="3"/>
      <c r="H84" s="3"/>
      <c r="I84" s="3"/>
    </row>
    <row r="85" spans="2:15">
      <c r="D85" s="3"/>
      <c r="E85" s="3"/>
      <c r="F85" s="3"/>
      <c r="G85" s="3"/>
      <c r="H85" s="3"/>
      <c r="I85" s="3"/>
    </row>
    <row r="86" spans="2:15">
      <c r="D86" s="3"/>
      <c r="E86" s="3"/>
      <c r="F86" s="3"/>
      <c r="G86" s="3"/>
      <c r="H86" s="3"/>
      <c r="I86" s="3"/>
    </row>
    <row r="87" spans="2:15">
      <c r="D87" s="3"/>
      <c r="E87" s="3"/>
      <c r="F87" s="3"/>
      <c r="G87" s="3"/>
      <c r="H87" s="3"/>
      <c r="I87" s="3"/>
    </row>
    <row r="88" spans="2:15">
      <c r="D88" s="3"/>
      <c r="E88" s="3"/>
      <c r="F88" s="3"/>
      <c r="G88" s="3"/>
      <c r="H88" s="3"/>
      <c r="I88" s="3"/>
    </row>
    <row r="89" spans="2:15">
      <c r="D89" s="3"/>
      <c r="E89" s="3"/>
      <c r="F89" s="3"/>
      <c r="G89" s="3"/>
      <c r="H89" s="3"/>
      <c r="I89" s="3"/>
    </row>
    <row r="90" spans="2:15">
      <c r="D90" s="3"/>
      <c r="E90" s="3"/>
      <c r="F90" s="3"/>
      <c r="G90" s="3"/>
      <c r="H90" s="3"/>
      <c r="I90" s="3"/>
    </row>
    <row r="91" spans="2:15">
      <c r="D91" s="3"/>
      <c r="E91" s="3"/>
      <c r="F91" s="3"/>
      <c r="G91" s="3"/>
      <c r="H91" s="3"/>
      <c r="I91" s="3"/>
    </row>
    <row r="92" spans="2:15">
      <c r="D92" s="3"/>
      <c r="E92" s="3"/>
      <c r="F92" s="3"/>
      <c r="G92" s="3"/>
      <c r="H92" s="3"/>
      <c r="I92" s="3"/>
    </row>
    <row r="93" spans="2:15">
      <c r="D93" s="3"/>
      <c r="E93" s="3"/>
      <c r="F93" s="3"/>
      <c r="G93" s="3"/>
      <c r="H93" s="3"/>
      <c r="I93" s="3"/>
    </row>
    <row r="94" spans="2:15">
      <c r="D94" s="3"/>
      <c r="E94" s="3"/>
      <c r="F94" s="3"/>
      <c r="G94" s="3"/>
      <c r="H94" s="3"/>
      <c r="I94" s="3"/>
    </row>
    <row r="95" spans="2:15">
      <c r="D95" s="3"/>
      <c r="E95" s="3"/>
      <c r="F95" s="3"/>
      <c r="G95" s="3"/>
      <c r="H95" s="3"/>
      <c r="I95" s="3"/>
    </row>
    <row r="96" spans="2:15">
      <c r="D96" s="3"/>
      <c r="E96" s="3"/>
      <c r="F96" s="3"/>
      <c r="G96" s="3"/>
      <c r="H96" s="3"/>
      <c r="I96" s="3"/>
    </row>
    <row r="97" spans="4:9">
      <c r="D97" s="3"/>
      <c r="E97" s="3"/>
      <c r="F97" s="3"/>
      <c r="G97" s="3"/>
      <c r="H97" s="3"/>
      <c r="I97" s="3"/>
    </row>
    <row r="98" spans="4:9">
      <c r="D98" s="3"/>
      <c r="E98" s="3"/>
      <c r="F98" s="3"/>
      <c r="G98" s="3"/>
      <c r="H98" s="3"/>
      <c r="I98" s="3"/>
    </row>
    <row r="99" spans="4:9">
      <c r="D99" s="3"/>
      <c r="E99" s="3"/>
      <c r="F99" s="3"/>
      <c r="G99" s="3"/>
      <c r="H99" s="3"/>
      <c r="I99" s="3"/>
    </row>
    <row r="100" spans="4:9">
      <c r="D100" s="3"/>
      <c r="E100" s="3"/>
      <c r="F100" s="3"/>
      <c r="G100" s="3"/>
      <c r="H100" s="3"/>
      <c r="I100" s="3"/>
    </row>
    <row r="101" spans="4:9">
      <c r="D101" s="3"/>
      <c r="E101" s="3"/>
      <c r="F101" s="3"/>
      <c r="G101" s="3"/>
      <c r="H101" s="3"/>
      <c r="I101" s="3"/>
    </row>
    <row r="102" spans="4:9">
      <c r="D102" s="3"/>
      <c r="E102" s="3"/>
      <c r="F102" s="3"/>
      <c r="G102" s="3"/>
      <c r="H102" s="3"/>
      <c r="I102" s="3"/>
    </row>
    <row r="103" spans="4:9">
      <c r="D103" s="3"/>
      <c r="E103" s="3"/>
      <c r="F103" s="3"/>
      <c r="G103" s="3"/>
      <c r="H103" s="3"/>
      <c r="I103" s="3"/>
    </row>
    <row r="104" spans="4:9">
      <c r="D104" s="3"/>
      <c r="E104" s="3"/>
      <c r="F104" s="3"/>
      <c r="G104" s="3"/>
      <c r="H104" s="3"/>
      <c r="I104" s="3"/>
    </row>
    <row r="105" spans="4:9">
      <c r="D105" s="3"/>
      <c r="E105" s="3"/>
      <c r="F105" s="3"/>
      <c r="G105" s="3"/>
      <c r="H105" s="3"/>
      <c r="I105" s="3"/>
    </row>
    <row r="106" spans="4:9">
      <c r="D106" s="3"/>
      <c r="E106" s="3"/>
      <c r="F106" s="3"/>
      <c r="G106" s="3"/>
      <c r="H106" s="3"/>
      <c r="I106" s="3"/>
    </row>
    <row r="107" spans="4:9">
      <c r="D107" s="3"/>
      <c r="E107" s="3"/>
      <c r="F107" s="3"/>
      <c r="G107" s="3"/>
      <c r="H107" s="3"/>
      <c r="I107" s="3"/>
    </row>
    <row r="108" spans="4:9">
      <c r="D108" s="3"/>
      <c r="E108" s="3"/>
      <c r="F108" s="3"/>
      <c r="G108" s="3"/>
      <c r="H108" s="3"/>
      <c r="I108" s="3"/>
    </row>
    <row r="109" spans="4:9">
      <c r="D109" s="3"/>
      <c r="E109" s="3"/>
      <c r="F109" s="3"/>
      <c r="G109" s="3"/>
      <c r="H109" s="3"/>
      <c r="I109" s="3"/>
    </row>
    <row r="110" spans="4:9">
      <c r="D110" s="3"/>
      <c r="E110" s="3"/>
      <c r="F110" s="3"/>
      <c r="G110" s="3"/>
      <c r="H110" s="3"/>
      <c r="I110" s="3"/>
    </row>
    <row r="111" spans="4:9">
      <c r="D111" s="3"/>
      <c r="E111" s="3"/>
      <c r="F111" s="3"/>
      <c r="G111" s="3"/>
      <c r="H111" s="3"/>
      <c r="I111" s="3"/>
    </row>
    <row r="112" spans="4:9">
      <c r="D112" s="3"/>
      <c r="E112" s="3"/>
      <c r="F112" s="3"/>
      <c r="G112" s="3"/>
      <c r="H112" s="3"/>
      <c r="I112" s="3"/>
    </row>
    <row r="113" spans="4:9">
      <c r="D113" s="3"/>
      <c r="E113" s="3"/>
      <c r="F113" s="3"/>
      <c r="G113" s="3"/>
      <c r="H113" s="3"/>
      <c r="I113" s="3"/>
    </row>
    <row r="114" spans="4:9">
      <c r="D114" s="3"/>
      <c r="E114" s="3"/>
      <c r="F114" s="3"/>
      <c r="G114" s="3"/>
      <c r="H114" s="3"/>
      <c r="I114" s="3"/>
    </row>
    <row r="115" spans="4:9">
      <c r="D115" s="3"/>
      <c r="E115" s="3"/>
      <c r="F115" s="3"/>
      <c r="G115" s="3"/>
      <c r="H115" s="3"/>
      <c r="I115" s="3"/>
    </row>
    <row r="116" spans="4:9">
      <c r="D116" s="3"/>
      <c r="E116" s="3"/>
      <c r="F116" s="3"/>
      <c r="G116" s="3"/>
      <c r="H116" s="3"/>
      <c r="I116" s="3"/>
    </row>
    <row r="117" spans="4:9">
      <c r="D117" s="3"/>
      <c r="E117" s="3"/>
      <c r="F117" s="3"/>
      <c r="G117" s="3"/>
      <c r="H117" s="3"/>
      <c r="I117" s="3"/>
    </row>
    <row r="118" spans="4:9">
      <c r="D118" s="3"/>
      <c r="E118" s="3"/>
      <c r="F118" s="3"/>
      <c r="G118" s="3"/>
      <c r="H118" s="3"/>
      <c r="I118" s="3"/>
    </row>
    <row r="119" spans="4:9">
      <c r="D119" s="3"/>
      <c r="E119" s="3"/>
      <c r="F119" s="3"/>
      <c r="G119" s="3"/>
      <c r="H119" s="3"/>
      <c r="I119" s="3"/>
    </row>
    <row r="120" spans="4:9">
      <c r="D120" s="3"/>
      <c r="E120" s="3"/>
      <c r="F120" s="3"/>
      <c r="G120" s="3"/>
      <c r="H120" s="3"/>
      <c r="I120" s="3"/>
    </row>
    <row r="121" spans="4:9">
      <c r="D121" s="3"/>
      <c r="E121" s="3"/>
      <c r="F121" s="3"/>
      <c r="G121" s="3"/>
      <c r="H121" s="3"/>
      <c r="I121" s="3"/>
    </row>
    <row r="122" spans="4:9">
      <c r="D122" s="3"/>
      <c r="E122" s="3"/>
      <c r="F122" s="3"/>
      <c r="G122" s="3"/>
      <c r="H122" s="3"/>
      <c r="I122" s="3"/>
    </row>
    <row r="123" spans="4:9">
      <c r="D123" s="3"/>
      <c r="E123" s="3"/>
      <c r="F123" s="3"/>
      <c r="G123" s="3"/>
      <c r="H123" s="3"/>
      <c r="I123" s="3"/>
    </row>
    <row r="124" spans="4:9">
      <c r="D124" s="3"/>
      <c r="E124" s="3"/>
      <c r="F124" s="3"/>
      <c r="G124" s="3"/>
      <c r="H124" s="3"/>
      <c r="I124" s="3"/>
    </row>
    <row r="125" spans="4:9">
      <c r="D125" s="3"/>
      <c r="E125" s="3"/>
      <c r="F125" s="3"/>
      <c r="G125" s="3"/>
      <c r="H125" s="3"/>
      <c r="I125" s="3"/>
    </row>
    <row r="126" spans="4:9">
      <c r="D126" s="3"/>
      <c r="E126" s="3"/>
      <c r="F126" s="3"/>
      <c r="G126" s="3"/>
      <c r="H126" s="3"/>
      <c r="I126" s="3"/>
    </row>
    <row r="127" spans="4:9">
      <c r="D127" s="3"/>
      <c r="E127" s="3"/>
      <c r="F127" s="3"/>
      <c r="G127" s="3"/>
      <c r="H127" s="3"/>
      <c r="I127" s="3"/>
    </row>
    <row r="128" spans="4:9">
      <c r="D128" s="3"/>
      <c r="E128" s="3"/>
      <c r="F128" s="3"/>
      <c r="G128" s="3"/>
      <c r="H128" s="3"/>
      <c r="I128" s="3"/>
    </row>
    <row r="129" spans="4:9">
      <c r="D129" s="3"/>
      <c r="E129" s="3"/>
      <c r="F129" s="3"/>
      <c r="G129" s="3"/>
      <c r="H129" s="3"/>
      <c r="I129" s="3"/>
    </row>
    <row r="130" spans="4:9">
      <c r="D130" s="3"/>
      <c r="E130" s="3"/>
      <c r="F130" s="3"/>
      <c r="G130" s="3"/>
      <c r="H130" s="3"/>
      <c r="I130" s="3"/>
    </row>
    <row r="131" spans="4:9">
      <c r="D131" s="3"/>
      <c r="E131" s="3"/>
      <c r="F131" s="3"/>
      <c r="G131" s="3"/>
      <c r="H131" s="3"/>
      <c r="I131" s="3"/>
    </row>
    <row r="132" spans="4:9">
      <c r="D132" s="3"/>
      <c r="E132" s="3"/>
      <c r="F132" s="3"/>
      <c r="G132" s="3"/>
      <c r="H132" s="3"/>
      <c r="I132" s="3"/>
    </row>
    <row r="133" spans="4:9">
      <c r="D133" s="3"/>
      <c r="E133" s="3"/>
      <c r="F133" s="3"/>
      <c r="G133" s="3"/>
      <c r="H133" s="3"/>
      <c r="I133" s="3"/>
    </row>
    <row r="134" spans="4:9">
      <c r="D134" s="3"/>
      <c r="E134" s="3"/>
      <c r="F134" s="3"/>
      <c r="G134" s="3"/>
      <c r="H134" s="3"/>
      <c r="I134" s="3"/>
    </row>
    <row r="135" spans="4:9">
      <c r="D135" s="3"/>
      <c r="E135" s="3"/>
      <c r="F135" s="3"/>
      <c r="G135" s="3"/>
      <c r="H135" s="3"/>
      <c r="I135" s="3"/>
    </row>
    <row r="136" spans="4:9">
      <c r="D136" s="3"/>
      <c r="E136" s="3"/>
      <c r="F136" s="3"/>
      <c r="G136" s="3"/>
      <c r="H136" s="3"/>
      <c r="I136" s="3"/>
    </row>
    <row r="137" spans="4:9">
      <c r="D137" s="3"/>
      <c r="E137" s="3"/>
      <c r="F137" s="3"/>
      <c r="G137" s="3"/>
      <c r="H137" s="3"/>
      <c r="I137" s="3"/>
    </row>
    <row r="138" spans="4:9">
      <c r="D138" s="3"/>
      <c r="E138" s="3"/>
      <c r="F138" s="3"/>
      <c r="G138" s="3"/>
      <c r="H138" s="3"/>
      <c r="I138" s="3"/>
    </row>
    <row r="139" spans="4:9">
      <c r="D139" s="3"/>
      <c r="E139" s="3"/>
      <c r="F139" s="3"/>
      <c r="G139" s="3"/>
      <c r="H139" s="3"/>
      <c r="I139" s="3"/>
    </row>
    <row r="140" spans="4:9">
      <c r="D140" s="3"/>
      <c r="E140" s="3"/>
      <c r="F140" s="3"/>
      <c r="G140" s="3"/>
      <c r="H140" s="3"/>
      <c r="I140" s="3"/>
    </row>
    <row r="141" spans="4:9">
      <c r="D141" s="3"/>
      <c r="E141" s="3"/>
      <c r="F141" s="3"/>
      <c r="G141" s="3"/>
      <c r="H141" s="3"/>
      <c r="I141" s="3"/>
    </row>
    <row r="142" spans="4:9">
      <c r="D142" s="3"/>
      <c r="E142" s="3"/>
      <c r="F142" s="3"/>
      <c r="G142" s="3"/>
      <c r="H142" s="3"/>
      <c r="I142" s="3"/>
    </row>
    <row r="143" spans="4:9">
      <c r="D143" s="3"/>
      <c r="E143" s="3"/>
      <c r="F143" s="3"/>
      <c r="G143" s="3"/>
      <c r="H143" s="3"/>
      <c r="I143" s="3"/>
    </row>
    <row r="144" spans="4:9">
      <c r="D144" s="3"/>
      <c r="E144" s="3"/>
      <c r="F144" s="3"/>
      <c r="G144" s="3"/>
      <c r="H144" s="3"/>
      <c r="I144" s="3"/>
    </row>
    <row r="145" spans="4:9">
      <c r="D145" s="3"/>
      <c r="E145" s="3"/>
      <c r="F145" s="3"/>
      <c r="G145" s="3"/>
      <c r="H145" s="3"/>
      <c r="I145" s="3"/>
    </row>
    <row r="146" spans="4:9">
      <c r="D146" s="3"/>
      <c r="E146" s="3"/>
      <c r="F146" s="3"/>
      <c r="G146" s="3"/>
      <c r="H146" s="3"/>
      <c r="I146" s="3"/>
    </row>
    <row r="147" spans="4:9">
      <c r="D147" s="3"/>
      <c r="E147" s="3"/>
      <c r="F147" s="3"/>
      <c r="G147" s="3"/>
      <c r="H147" s="3"/>
      <c r="I147" s="3"/>
    </row>
    <row r="148" spans="4:9">
      <c r="D148" s="3"/>
      <c r="E148" s="3"/>
      <c r="F148" s="3"/>
      <c r="G148" s="3"/>
      <c r="H148" s="3"/>
      <c r="I148" s="3"/>
    </row>
    <row r="149" spans="4:9">
      <c r="D149" s="3"/>
      <c r="E149" s="3"/>
      <c r="F149" s="3"/>
      <c r="G149" s="3"/>
      <c r="H149" s="3"/>
      <c r="I149" s="3"/>
    </row>
    <row r="150" spans="4:9">
      <c r="D150" s="3"/>
      <c r="E150" s="3"/>
      <c r="F150" s="3"/>
      <c r="G150" s="3"/>
      <c r="H150" s="3"/>
      <c r="I150" s="3"/>
    </row>
    <row r="151" spans="4:9">
      <c r="D151" s="3"/>
      <c r="E151" s="3"/>
      <c r="F151" s="3"/>
      <c r="G151" s="3"/>
      <c r="H151" s="3"/>
      <c r="I151" s="3"/>
    </row>
    <row r="152" spans="4:9">
      <c r="D152" s="3"/>
      <c r="E152" s="3"/>
      <c r="F152" s="3"/>
      <c r="G152" s="3"/>
      <c r="H152" s="3"/>
      <c r="I152" s="3"/>
    </row>
    <row r="153" spans="4:9">
      <c r="D153" s="3"/>
      <c r="E153" s="3"/>
      <c r="F153" s="3"/>
      <c r="G153" s="3"/>
      <c r="H153" s="3"/>
      <c r="I153" s="3"/>
    </row>
    <row r="154" spans="4:9">
      <c r="D154" s="3"/>
      <c r="E154" s="3"/>
      <c r="F154" s="3"/>
      <c r="G154" s="3"/>
      <c r="H154" s="3"/>
      <c r="I154" s="3"/>
    </row>
    <row r="155" spans="4:9">
      <c r="D155" s="3"/>
      <c r="E155" s="3"/>
      <c r="F155" s="3"/>
      <c r="G155" s="3"/>
      <c r="H155" s="3"/>
      <c r="I155" s="3"/>
    </row>
    <row r="156" spans="4:9">
      <c r="D156" s="3"/>
      <c r="E156" s="3"/>
      <c r="F156" s="3"/>
      <c r="G156" s="3"/>
      <c r="H156" s="3"/>
      <c r="I156" s="3"/>
    </row>
    <row r="157" spans="4:9">
      <c r="D157" s="3"/>
      <c r="E157" s="3"/>
      <c r="F157" s="3"/>
      <c r="G157" s="3"/>
      <c r="H157" s="3"/>
      <c r="I157" s="3"/>
    </row>
    <row r="158" spans="4:9">
      <c r="D158" s="3"/>
      <c r="E158" s="3"/>
      <c r="F158" s="3"/>
      <c r="G158" s="3"/>
      <c r="H158" s="3"/>
      <c r="I158" s="3"/>
    </row>
    <row r="159" spans="4:9">
      <c r="D159" s="3"/>
      <c r="E159" s="3"/>
      <c r="F159" s="3"/>
      <c r="G159" s="3"/>
      <c r="H159" s="3"/>
      <c r="I159" s="3"/>
    </row>
    <row r="160" spans="4:9">
      <c r="D160" s="3"/>
      <c r="E160" s="3"/>
      <c r="F160" s="3"/>
      <c r="G160" s="3"/>
      <c r="H160" s="3"/>
      <c r="I160" s="3"/>
    </row>
    <row r="161" spans="4:9">
      <c r="D161" s="3"/>
      <c r="E161" s="3"/>
      <c r="F161" s="3"/>
      <c r="G161" s="3"/>
      <c r="H161" s="3"/>
      <c r="I161" s="3"/>
    </row>
    <row r="162" spans="4:9">
      <c r="D162" s="3"/>
      <c r="E162" s="3"/>
      <c r="F162" s="3"/>
      <c r="G162" s="3"/>
      <c r="H162" s="3"/>
      <c r="I162" s="3"/>
    </row>
    <row r="163" spans="4:9">
      <c r="D163" s="3"/>
      <c r="E163" s="3"/>
      <c r="F163" s="3"/>
      <c r="G163" s="3"/>
      <c r="H163" s="3"/>
      <c r="I163" s="3"/>
    </row>
    <row r="164" spans="4:9">
      <c r="D164" s="3"/>
      <c r="E164" s="3"/>
      <c r="F164" s="3"/>
      <c r="G164" s="3"/>
      <c r="H164" s="3"/>
      <c r="I164" s="3"/>
    </row>
    <row r="165" spans="4:9">
      <c r="D165" s="3"/>
      <c r="E165" s="3"/>
      <c r="F165" s="3"/>
      <c r="G165" s="3"/>
      <c r="H165" s="3"/>
      <c r="I165" s="3"/>
    </row>
    <row r="166" spans="4:9">
      <c r="D166" s="3"/>
      <c r="E166" s="3"/>
      <c r="F166" s="3"/>
      <c r="G166" s="3"/>
      <c r="H166" s="3"/>
      <c r="I166" s="3"/>
    </row>
    <row r="167" spans="4:9">
      <c r="D167" s="3"/>
      <c r="E167" s="3"/>
      <c r="F167" s="3"/>
      <c r="G167" s="3"/>
      <c r="H167" s="3"/>
      <c r="I167" s="3"/>
    </row>
    <row r="168" spans="4:9">
      <c r="D168" s="3"/>
      <c r="E168" s="3"/>
      <c r="F168" s="3"/>
      <c r="G168" s="3"/>
      <c r="H168" s="3"/>
      <c r="I168" s="3"/>
    </row>
    <row r="169" spans="4:9">
      <c r="D169" s="3"/>
      <c r="E169" s="3"/>
      <c r="F169" s="3"/>
      <c r="G169" s="3"/>
      <c r="H169" s="3"/>
      <c r="I169" s="3"/>
    </row>
    <row r="170" spans="4:9">
      <c r="D170" s="3"/>
      <c r="E170" s="3"/>
      <c r="F170" s="3"/>
      <c r="G170" s="3"/>
      <c r="H170" s="3"/>
      <c r="I170" s="3"/>
    </row>
    <row r="171" spans="4:9">
      <c r="D171" s="3"/>
      <c r="E171" s="3"/>
      <c r="F171" s="3"/>
      <c r="G171" s="3"/>
      <c r="H171" s="3"/>
      <c r="I171" s="3"/>
    </row>
    <row r="172" spans="4:9">
      <c r="D172" s="3"/>
      <c r="E172" s="3"/>
      <c r="F172" s="3"/>
      <c r="G172" s="3"/>
      <c r="H172" s="3"/>
      <c r="I172" s="3"/>
    </row>
    <row r="173" spans="4:9">
      <c r="D173" s="3"/>
      <c r="E173" s="3"/>
      <c r="F173" s="3"/>
      <c r="G173" s="3"/>
      <c r="H173" s="3"/>
      <c r="I173" s="3"/>
    </row>
    <row r="174" spans="4:9">
      <c r="D174" s="3"/>
      <c r="E174" s="3"/>
      <c r="F174" s="3"/>
      <c r="G174" s="3"/>
      <c r="H174" s="3"/>
      <c r="I174" s="3"/>
    </row>
    <row r="175" spans="4:9">
      <c r="D175" s="3"/>
      <c r="E175" s="3"/>
      <c r="F175" s="3"/>
      <c r="G175" s="3"/>
      <c r="H175" s="3"/>
      <c r="I175" s="3"/>
    </row>
    <row r="176" spans="4:9">
      <c r="D176" s="3"/>
      <c r="E176" s="3"/>
      <c r="F176" s="3"/>
      <c r="G176" s="3"/>
      <c r="H176" s="3"/>
      <c r="I176" s="3"/>
    </row>
    <row r="177" spans="4:9">
      <c r="D177" s="3"/>
      <c r="E177" s="3"/>
      <c r="F177" s="3"/>
      <c r="G177" s="3"/>
      <c r="H177" s="3"/>
      <c r="I177" s="3"/>
    </row>
    <row r="178" spans="4:9">
      <c r="D178" s="3"/>
      <c r="E178" s="3"/>
      <c r="F178" s="3"/>
      <c r="G178" s="3"/>
      <c r="H178" s="3"/>
      <c r="I178" s="3"/>
    </row>
    <row r="179" spans="4:9">
      <c r="D179" s="3"/>
      <c r="E179" s="3"/>
      <c r="F179" s="3"/>
      <c r="G179" s="3"/>
      <c r="H179" s="3"/>
      <c r="I179" s="3"/>
    </row>
    <row r="180" spans="4:9">
      <c r="D180" s="3"/>
      <c r="E180" s="3"/>
      <c r="F180" s="3"/>
      <c r="G180" s="3"/>
      <c r="H180" s="3"/>
      <c r="I180" s="3"/>
    </row>
    <row r="181" spans="4:9">
      <c r="D181" s="3"/>
      <c r="E181" s="3"/>
      <c r="F181" s="3"/>
      <c r="G181" s="3"/>
      <c r="H181" s="3"/>
      <c r="I181" s="3"/>
    </row>
    <row r="182" spans="4:9">
      <c r="D182" s="3"/>
      <c r="E182" s="3"/>
      <c r="F182" s="3"/>
      <c r="G182" s="3"/>
      <c r="H182" s="3"/>
      <c r="I182" s="3"/>
    </row>
    <row r="183" spans="4:9">
      <c r="D183" s="3"/>
      <c r="E183" s="3"/>
      <c r="F183" s="3"/>
      <c r="G183" s="3"/>
      <c r="H183" s="3"/>
      <c r="I183" s="3"/>
    </row>
    <row r="184" spans="4:9">
      <c r="D184" s="3"/>
      <c r="E184" s="3"/>
      <c r="F184" s="3"/>
      <c r="G184" s="3"/>
      <c r="H184" s="3"/>
      <c r="I184" s="3"/>
    </row>
    <row r="185" spans="4:9">
      <c r="D185" s="3"/>
      <c r="E185" s="3"/>
      <c r="F185" s="3"/>
      <c r="G185" s="3"/>
      <c r="H185" s="3"/>
      <c r="I185" s="3"/>
    </row>
    <row r="186" spans="4:9">
      <c r="D186" s="3"/>
      <c r="E186" s="3"/>
      <c r="F186" s="3"/>
      <c r="G186" s="3"/>
      <c r="H186" s="3"/>
      <c r="I186" s="3"/>
    </row>
    <row r="187" spans="4:9">
      <c r="D187" s="3"/>
      <c r="E187" s="3"/>
      <c r="F187" s="3"/>
      <c r="G187" s="3"/>
      <c r="H187" s="3"/>
      <c r="I187" s="3"/>
    </row>
    <row r="188" spans="4:9">
      <c r="D188" s="3"/>
      <c r="E188" s="3"/>
      <c r="F188" s="3"/>
      <c r="G188" s="3"/>
      <c r="H188" s="3"/>
      <c r="I188" s="3"/>
    </row>
    <row r="189" spans="4:9">
      <c r="D189" s="3"/>
      <c r="E189" s="3"/>
      <c r="F189" s="3"/>
      <c r="G189" s="3"/>
      <c r="H189" s="3"/>
      <c r="I189" s="3"/>
    </row>
    <row r="190" spans="4:9">
      <c r="D190" s="3"/>
      <c r="E190" s="3"/>
      <c r="F190" s="3"/>
      <c r="G190" s="3"/>
      <c r="H190" s="3"/>
      <c r="I190" s="3"/>
    </row>
    <row r="191" spans="4:9">
      <c r="D191" s="3"/>
      <c r="E191" s="3"/>
      <c r="F191" s="3"/>
      <c r="G191" s="3"/>
      <c r="H191" s="3"/>
      <c r="I191" s="3"/>
    </row>
    <row r="192" spans="4:9">
      <c r="D192" s="3"/>
      <c r="E192" s="3"/>
      <c r="F192" s="3"/>
      <c r="G192" s="3"/>
      <c r="H192" s="3"/>
      <c r="I192" s="3"/>
    </row>
    <row r="193" spans="4:9">
      <c r="D193" s="3"/>
      <c r="E193" s="3"/>
      <c r="F193" s="3"/>
      <c r="G193" s="3"/>
      <c r="H193" s="3"/>
      <c r="I193" s="3"/>
    </row>
    <row r="194" spans="4:9">
      <c r="D194" s="3"/>
      <c r="E194" s="3"/>
      <c r="F194" s="3"/>
      <c r="G194" s="3"/>
      <c r="H194" s="3"/>
      <c r="I194" s="3"/>
    </row>
    <row r="195" spans="4:9">
      <c r="D195" s="3"/>
      <c r="E195" s="3"/>
      <c r="F195" s="3"/>
      <c r="G195" s="3"/>
      <c r="H195" s="3"/>
      <c r="I195" s="3"/>
    </row>
    <row r="196" spans="4:9">
      <c r="D196" s="3"/>
      <c r="E196" s="3"/>
      <c r="F196" s="3"/>
      <c r="G196" s="3"/>
      <c r="H196" s="3"/>
      <c r="I196" s="3"/>
    </row>
    <row r="197" spans="4:9">
      <c r="D197" s="3"/>
      <c r="E197" s="3"/>
      <c r="F197" s="3"/>
      <c r="G197" s="3"/>
      <c r="H197" s="3"/>
      <c r="I197" s="3"/>
    </row>
    <row r="198" spans="4:9">
      <c r="D198" s="3"/>
      <c r="E198" s="3"/>
      <c r="F198" s="3"/>
      <c r="G198" s="3"/>
      <c r="H198" s="3"/>
      <c r="I198" s="3"/>
    </row>
    <row r="199" spans="4:9">
      <c r="D199" s="3"/>
      <c r="E199" s="3"/>
      <c r="F199" s="3"/>
      <c r="G199" s="3"/>
      <c r="H199" s="3"/>
      <c r="I199" s="3"/>
    </row>
    <row r="200" spans="4:9">
      <c r="D200" s="3"/>
      <c r="E200" s="3"/>
      <c r="F200" s="3"/>
      <c r="G200" s="3"/>
      <c r="H200" s="3"/>
      <c r="I200" s="3"/>
    </row>
    <row r="201" spans="4:9">
      <c r="D201" s="3"/>
      <c r="E201" s="3"/>
      <c r="F201" s="3"/>
      <c r="G201" s="3"/>
      <c r="H201" s="3"/>
      <c r="I201" s="3"/>
    </row>
    <row r="202" spans="4:9">
      <c r="D202" s="3"/>
      <c r="E202" s="3"/>
      <c r="F202" s="3"/>
      <c r="G202" s="3"/>
      <c r="H202" s="3"/>
      <c r="I202" s="3"/>
    </row>
    <row r="203" spans="4:9">
      <c r="D203" s="3"/>
      <c r="E203" s="3"/>
      <c r="F203" s="3"/>
      <c r="G203" s="3"/>
      <c r="H203" s="3"/>
      <c r="I203" s="3"/>
    </row>
    <row r="204" spans="4:9">
      <c r="D204" s="3"/>
      <c r="E204" s="3"/>
      <c r="F204" s="3"/>
      <c r="G204" s="3"/>
      <c r="H204" s="3"/>
      <c r="I204" s="3"/>
    </row>
    <row r="205" spans="4:9">
      <c r="D205" s="3"/>
      <c r="E205" s="3"/>
      <c r="F205" s="3"/>
      <c r="G205" s="3"/>
      <c r="H205" s="3"/>
      <c r="I205" s="3"/>
    </row>
    <row r="206" spans="4:9">
      <c r="D206" s="3"/>
      <c r="E206" s="3"/>
      <c r="F206" s="3"/>
      <c r="G206" s="3"/>
      <c r="H206" s="3"/>
      <c r="I206" s="3"/>
    </row>
    <row r="207" spans="4:9">
      <c r="D207" s="3"/>
      <c r="E207" s="3"/>
      <c r="F207" s="3"/>
      <c r="G207" s="3"/>
      <c r="H207" s="3"/>
      <c r="I207" s="3"/>
    </row>
    <row r="208" spans="4:9">
      <c r="D208" s="3"/>
      <c r="E208" s="3"/>
      <c r="F208" s="3"/>
      <c r="G208" s="3"/>
      <c r="H208" s="3"/>
      <c r="I208" s="3"/>
    </row>
    <row r="209" spans="4:9">
      <c r="D209" s="3"/>
      <c r="E209" s="3"/>
      <c r="F209" s="3"/>
      <c r="G209" s="3"/>
      <c r="H209" s="3"/>
      <c r="I209" s="3"/>
    </row>
    <row r="210" spans="4:9">
      <c r="D210" s="3"/>
      <c r="E210" s="3"/>
      <c r="F210" s="3"/>
      <c r="G210" s="3"/>
      <c r="H210" s="3"/>
      <c r="I210" s="3"/>
    </row>
    <row r="211" spans="4:9">
      <c r="D211" s="3"/>
      <c r="E211" s="3"/>
      <c r="F211" s="3"/>
      <c r="G211" s="3"/>
      <c r="H211" s="3"/>
      <c r="I211" s="3"/>
    </row>
    <row r="212" spans="4:9">
      <c r="D212" s="3"/>
      <c r="E212" s="3"/>
      <c r="F212" s="3"/>
      <c r="G212" s="3"/>
      <c r="H212" s="3"/>
      <c r="I212" s="3"/>
    </row>
    <row r="213" spans="4:9">
      <c r="D213" s="3"/>
      <c r="E213" s="3"/>
      <c r="F213" s="3"/>
      <c r="G213" s="3"/>
      <c r="H213" s="3"/>
      <c r="I213" s="3"/>
    </row>
    <row r="214" spans="4:9">
      <c r="D214" s="3"/>
      <c r="E214" s="3"/>
      <c r="F214" s="3"/>
      <c r="G214" s="3"/>
      <c r="H214" s="3"/>
      <c r="I214" s="3"/>
    </row>
    <row r="215" spans="4:9">
      <c r="D215" s="3"/>
      <c r="E215" s="3"/>
      <c r="F215" s="3"/>
      <c r="G215" s="3"/>
      <c r="H215" s="3"/>
      <c r="I215" s="3"/>
    </row>
    <row r="216" spans="4:9">
      <c r="D216" s="3"/>
      <c r="E216" s="3"/>
      <c r="F216" s="3"/>
      <c r="G216" s="3"/>
      <c r="H216" s="3"/>
      <c r="I216" s="3"/>
    </row>
    <row r="217" spans="4:9">
      <c r="D217" s="3"/>
      <c r="E217" s="3"/>
      <c r="F217" s="3"/>
      <c r="G217" s="3"/>
      <c r="H217" s="3"/>
      <c r="I217" s="3"/>
    </row>
    <row r="218" spans="4:9">
      <c r="D218" s="3"/>
      <c r="E218" s="3"/>
      <c r="F218" s="3"/>
      <c r="G218" s="3"/>
      <c r="H218" s="3"/>
      <c r="I218" s="3"/>
    </row>
    <row r="219" spans="4:9">
      <c r="D219" s="3"/>
      <c r="E219" s="3"/>
      <c r="F219" s="3"/>
      <c r="G219" s="3"/>
      <c r="H219" s="3"/>
      <c r="I219" s="3"/>
    </row>
    <row r="220" spans="4:9">
      <c r="D220" s="3"/>
      <c r="E220" s="3"/>
      <c r="F220" s="3"/>
      <c r="G220" s="3"/>
      <c r="H220" s="3"/>
      <c r="I220" s="3"/>
    </row>
    <row r="221" spans="4:9">
      <c r="D221" s="3"/>
      <c r="E221" s="3"/>
      <c r="F221" s="3"/>
      <c r="G221" s="3"/>
      <c r="H221" s="3"/>
      <c r="I221" s="3"/>
    </row>
    <row r="222" spans="4:9">
      <c r="D222" s="3"/>
      <c r="E222" s="3"/>
      <c r="F222" s="3"/>
      <c r="G222" s="3"/>
      <c r="H222" s="3"/>
      <c r="I222" s="3"/>
    </row>
    <row r="223" spans="4:9">
      <c r="D223" s="3"/>
      <c r="E223" s="3"/>
      <c r="F223" s="3"/>
      <c r="G223" s="3"/>
      <c r="H223" s="3"/>
      <c r="I223" s="3"/>
    </row>
    <row r="224" spans="4:9">
      <c r="D224" s="3"/>
      <c r="E224" s="3"/>
      <c r="F224" s="3"/>
      <c r="G224" s="3"/>
      <c r="H224" s="3"/>
      <c r="I224" s="3"/>
    </row>
    <row r="225" spans="4:9">
      <c r="D225" s="3"/>
      <c r="E225" s="3"/>
      <c r="F225" s="3"/>
      <c r="G225" s="3"/>
      <c r="H225" s="3"/>
      <c r="I225" s="3"/>
    </row>
    <row r="226" spans="4:9">
      <c r="D226" s="3"/>
      <c r="E226" s="3"/>
      <c r="F226" s="3"/>
      <c r="G226" s="3"/>
      <c r="H226" s="3"/>
      <c r="I226" s="3"/>
    </row>
    <row r="227" spans="4:9">
      <c r="D227" s="3"/>
      <c r="E227" s="3"/>
      <c r="F227" s="3"/>
      <c r="G227" s="3"/>
      <c r="H227" s="3"/>
      <c r="I227" s="3"/>
    </row>
    <row r="228" spans="4:9">
      <c r="D228" s="3"/>
      <c r="E228" s="3"/>
      <c r="F228" s="3"/>
      <c r="G228" s="3"/>
      <c r="H228" s="3"/>
      <c r="I228" s="3"/>
    </row>
    <row r="229" spans="4:9">
      <c r="D229" s="3"/>
      <c r="E229" s="3"/>
      <c r="F229" s="3"/>
      <c r="G229" s="3"/>
      <c r="H229" s="3"/>
      <c r="I229" s="3"/>
    </row>
    <row r="230" spans="4:9">
      <c r="D230" s="3"/>
      <c r="E230" s="3"/>
      <c r="F230" s="3"/>
      <c r="G230" s="3"/>
      <c r="H230" s="3"/>
      <c r="I230" s="3"/>
    </row>
    <row r="231" spans="4:9">
      <c r="D231" s="3"/>
      <c r="E231" s="3"/>
      <c r="F231" s="3"/>
      <c r="G231" s="3"/>
      <c r="H231" s="3"/>
      <c r="I231" s="3"/>
    </row>
    <row r="232" spans="4:9">
      <c r="D232" s="3"/>
      <c r="E232" s="3"/>
      <c r="F232" s="3"/>
      <c r="G232" s="3"/>
      <c r="H232" s="3"/>
      <c r="I232" s="3"/>
    </row>
    <row r="233" spans="4:9">
      <c r="D233" s="3"/>
      <c r="E233" s="3"/>
      <c r="F233" s="3"/>
      <c r="G233" s="3"/>
      <c r="H233" s="3"/>
      <c r="I233" s="3"/>
    </row>
    <row r="234" spans="4:9">
      <c r="D234" s="3"/>
      <c r="E234" s="3"/>
      <c r="F234" s="3"/>
      <c r="G234" s="3"/>
      <c r="H234" s="3"/>
      <c r="I234" s="3"/>
    </row>
    <row r="235" spans="4:9">
      <c r="D235" s="3"/>
      <c r="E235" s="3"/>
      <c r="F235" s="3"/>
      <c r="G235" s="3"/>
      <c r="H235" s="3"/>
      <c r="I235" s="3"/>
    </row>
    <row r="236" spans="4:9">
      <c r="D236" s="3"/>
      <c r="E236" s="3"/>
      <c r="F236" s="3"/>
      <c r="G236" s="3"/>
      <c r="H236" s="3"/>
      <c r="I236" s="3"/>
    </row>
    <row r="237" spans="4:9">
      <c r="D237" s="3"/>
      <c r="E237" s="3"/>
      <c r="F237" s="3"/>
      <c r="G237" s="3"/>
      <c r="H237" s="3"/>
      <c r="I237" s="3"/>
    </row>
    <row r="238" spans="4:9">
      <c r="D238" s="3"/>
      <c r="E238" s="3"/>
      <c r="F238" s="3"/>
      <c r="G238" s="3"/>
      <c r="H238" s="3"/>
      <c r="I238" s="3"/>
    </row>
    <row r="239" spans="4:9">
      <c r="D239" s="3"/>
      <c r="E239" s="3"/>
      <c r="F239" s="3"/>
      <c r="G239" s="3"/>
      <c r="H239" s="3"/>
      <c r="I239" s="3"/>
    </row>
    <row r="240" spans="4:9">
      <c r="D240" s="3"/>
      <c r="E240" s="3"/>
      <c r="F240" s="3"/>
      <c r="G240" s="3"/>
      <c r="H240" s="3"/>
      <c r="I240" s="3"/>
    </row>
    <row r="241" spans="4:9">
      <c r="D241" s="3"/>
      <c r="E241" s="3"/>
      <c r="F241" s="3"/>
      <c r="G241" s="3"/>
      <c r="H241" s="3"/>
      <c r="I241" s="3"/>
    </row>
    <row r="242" spans="4:9">
      <c r="D242" s="3"/>
      <c r="E242" s="3"/>
      <c r="F242" s="3"/>
      <c r="G242" s="3"/>
      <c r="H242" s="3"/>
      <c r="I242" s="3"/>
    </row>
    <row r="243" spans="4:9">
      <c r="D243" s="3"/>
      <c r="E243" s="3"/>
      <c r="F243" s="3"/>
      <c r="G243" s="3"/>
      <c r="H243" s="3"/>
      <c r="I243" s="3"/>
    </row>
    <row r="244" spans="4:9">
      <c r="D244" s="3"/>
      <c r="E244" s="3"/>
      <c r="F244" s="3"/>
      <c r="G244" s="3"/>
      <c r="H244" s="3"/>
      <c r="I244" s="3"/>
    </row>
    <row r="245" spans="4:9">
      <c r="D245" s="3"/>
      <c r="E245" s="3"/>
      <c r="F245" s="3"/>
      <c r="G245" s="3"/>
      <c r="H245" s="3"/>
      <c r="I245" s="3"/>
    </row>
    <row r="246" spans="4:9">
      <c r="D246" s="3"/>
      <c r="E246" s="3"/>
      <c r="F246" s="3"/>
      <c r="G246" s="3"/>
      <c r="H246" s="3"/>
      <c r="I246" s="3"/>
    </row>
    <row r="247" spans="4:9">
      <c r="D247" s="3"/>
      <c r="E247" s="3"/>
      <c r="F247" s="3"/>
      <c r="G247" s="3"/>
      <c r="H247" s="3"/>
      <c r="I247" s="3"/>
    </row>
    <row r="248" spans="4:9">
      <c r="D248" s="3"/>
      <c r="E248" s="3"/>
      <c r="F248" s="3"/>
      <c r="G248" s="3"/>
      <c r="H248" s="3"/>
      <c r="I248" s="3"/>
    </row>
    <row r="249" spans="4:9">
      <c r="D249" s="3"/>
      <c r="E249" s="3"/>
      <c r="F249" s="3"/>
      <c r="G249" s="3"/>
      <c r="H249" s="3"/>
      <c r="I249" s="3"/>
    </row>
    <row r="250" spans="4:9">
      <c r="D250" s="3"/>
      <c r="E250" s="3"/>
      <c r="F250" s="3"/>
      <c r="G250" s="3"/>
      <c r="H250" s="3"/>
      <c r="I250" s="3"/>
    </row>
    <row r="251" spans="4:9">
      <c r="D251" s="3"/>
      <c r="E251" s="3"/>
      <c r="F251" s="3"/>
      <c r="G251" s="3"/>
      <c r="H251" s="3"/>
      <c r="I251" s="3"/>
    </row>
    <row r="252" spans="4:9">
      <c r="D252" s="3"/>
      <c r="E252" s="3"/>
      <c r="F252" s="3"/>
      <c r="G252" s="3"/>
      <c r="H252" s="3"/>
      <c r="I252" s="3"/>
    </row>
    <row r="253" spans="4:9">
      <c r="D253" s="3"/>
      <c r="E253" s="3"/>
      <c r="F253" s="3"/>
      <c r="G253" s="3"/>
      <c r="H253" s="3"/>
      <c r="I253" s="3"/>
    </row>
    <row r="254" spans="4:9">
      <c r="D254" s="3"/>
      <c r="E254" s="3"/>
      <c r="F254" s="3"/>
      <c r="G254" s="3"/>
      <c r="H254" s="3"/>
      <c r="I254" s="3"/>
    </row>
    <row r="255" spans="4:9">
      <c r="D255" s="3"/>
      <c r="E255" s="3"/>
      <c r="F255" s="3"/>
      <c r="G255" s="3"/>
      <c r="H255" s="3"/>
      <c r="I255" s="3"/>
    </row>
    <row r="256" spans="4:9">
      <c r="D256" s="3"/>
      <c r="E256" s="3"/>
      <c r="F256" s="3"/>
      <c r="G256" s="3"/>
      <c r="H256" s="3"/>
      <c r="I256" s="3"/>
    </row>
    <row r="257" spans="4:9">
      <c r="D257" s="3"/>
      <c r="E257" s="3"/>
      <c r="F257" s="3"/>
      <c r="G257" s="3"/>
      <c r="H257" s="3"/>
      <c r="I257" s="3"/>
    </row>
    <row r="258" spans="4:9">
      <c r="D258" s="3"/>
      <c r="E258" s="3"/>
      <c r="F258" s="3"/>
      <c r="G258" s="3"/>
      <c r="H258" s="3"/>
      <c r="I258" s="3"/>
    </row>
    <row r="259" spans="4:9">
      <c r="D259" s="3"/>
      <c r="E259" s="3"/>
      <c r="F259" s="3"/>
      <c r="G259" s="3"/>
      <c r="H259" s="3"/>
      <c r="I259" s="3"/>
    </row>
    <row r="260" spans="4:9">
      <c r="D260" s="3"/>
      <c r="E260" s="3"/>
      <c r="F260" s="3"/>
      <c r="G260" s="3"/>
      <c r="H260" s="3"/>
      <c r="I260" s="3"/>
    </row>
    <row r="261" spans="4:9">
      <c r="D261" s="3"/>
      <c r="E261" s="3"/>
      <c r="F261" s="3"/>
      <c r="G261" s="3"/>
      <c r="H261" s="3"/>
      <c r="I261" s="3"/>
    </row>
    <row r="262" spans="4:9">
      <c r="D262" s="3"/>
      <c r="E262" s="3"/>
      <c r="F262" s="3"/>
      <c r="G262" s="3"/>
      <c r="H262" s="3"/>
      <c r="I262" s="3"/>
    </row>
    <row r="263" spans="4:9">
      <c r="D263" s="3"/>
      <c r="E263" s="3"/>
      <c r="F263" s="3"/>
      <c r="G263" s="3"/>
      <c r="H263" s="3"/>
      <c r="I263" s="3"/>
    </row>
    <row r="264" spans="4:9">
      <c r="D264" s="3"/>
      <c r="E264" s="3"/>
      <c r="F264" s="3"/>
      <c r="G264" s="3"/>
      <c r="H264" s="3"/>
      <c r="I264" s="3"/>
    </row>
    <row r="265" spans="4:9">
      <c r="D265" s="3"/>
      <c r="E265" s="3"/>
      <c r="F265" s="3"/>
      <c r="G265" s="3"/>
      <c r="H265" s="3"/>
      <c r="I265" s="3"/>
    </row>
    <row r="266" spans="4:9">
      <c r="D266" s="3"/>
      <c r="E266" s="3"/>
      <c r="F266" s="3"/>
      <c r="G266" s="3"/>
      <c r="H266" s="3"/>
      <c r="I266" s="3"/>
    </row>
    <row r="267" spans="4:9">
      <c r="D267" s="3"/>
      <c r="E267" s="3"/>
      <c r="F267" s="3"/>
      <c r="G267" s="3"/>
      <c r="H267" s="3"/>
      <c r="I267" s="3"/>
    </row>
    <row r="268" spans="4:9">
      <c r="D268" s="3"/>
      <c r="E268" s="3"/>
      <c r="F268" s="3"/>
      <c r="G268" s="3"/>
      <c r="H268" s="3"/>
      <c r="I268" s="3"/>
    </row>
    <row r="269" spans="4:9">
      <c r="D269" s="3"/>
      <c r="E269" s="3"/>
      <c r="F269" s="3"/>
      <c r="G269" s="3"/>
      <c r="H269" s="3"/>
      <c r="I269" s="3"/>
    </row>
    <row r="270" spans="4:9">
      <c r="D270" s="3"/>
      <c r="E270" s="3"/>
      <c r="F270" s="3"/>
      <c r="G270" s="3"/>
      <c r="H270" s="3"/>
      <c r="I270" s="3"/>
    </row>
  </sheetData>
  <sortState xmlns:xlrd2="http://schemas.microsoft.com/office/spreadsheetml/2017/richdata2" ref="M6:O82">
    <sortCondition ref="M6:M82"/>
  </sortState>
  <mergeCells count="6">
    <mergeCell ref="C1:J1"/>
    <mergeCell ref="B3:B5"/>
    <mergeCell ref="D3:F3"/>
    <mergeCell ref="G3:I3"/>
    <mergeCell ref="J3:J4"/>
    <mergeCell ref="K3:K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26A68-983A-43D4-A702-856331AAAD34}">
  <dimension ref="A1:O270"/>
  <sheetViews>
    <sheetView topLeftCell="A54" workbookViewId="0">
      <selection activeCell="O23" sqref="O23"/>
    </sheetView>
  </sheetViews>
  <sheetFormatPr defaultRowHeight="15"/>
  <cols>
    <col min="2" max="2" width="10.42578125" style="1" bestFit="1" customWidth="1"/>
    <col min="3" max="3" width="24.5703125" bestFit="1" customWidth="1"/>
    <col min="4" max="6" width="11.5703125" bestFit="1" customWidth="1"/>
    <col min="7" max="8" width="10.5703125" bestFit="1" customWidth="1"/>
    <col min="9" max="9" width="11.5703125" bestFit="1" customWidth="1"/>
    <col min="10" max="10" width="10.28515625" bestFit="1" customWidth="1"/>
    <col min="11" max="11" width="15.85546875" customWidth="1"/>
    <col min="14" max="14" width="16.140625" bestFit="1" customWidth="1"/>
  </cols>
  <sheetData>
    <row r="1" spans="1:15" ht="15.75">
      <c r="A1">
        <v>1</v>
      </c>
      <c r="C1" s="97" t="s">
        <v>97</v>
      </c>
      <c r="D1" s="97"/>
      <c r="E1" s="97"/>
      <c r="F1" s="97"/>
      <c r="G1" s="97"/>
      <c r="H1" s="97"/>
      <c r="I1" s="97"/>
      <c r="J1" s="97"/>
    </row>
    <row r="2" spans="1:15" ht="21" customHeight="1">
      <c r="A2">
        <v>2</v>
      </c>
      <c r="C2" s="1"/>
      <c r="D2" s="1"/>
      <c r="E2" s="1"/>
      <c r="F2" s="1"/>
      <c r="G2" s="1"/>
      <c r="H2" s="1"/>
      <c r="I2" s="1"/>
      <c r="J2" s="1" t="s">
        <v>98</v>
      </c>
    </row>
    <row r="3" spans="1:15" ht="15" customHeight="1">
      <c r="A3">
        <v>3</v>
      </c>
      <c r="B3" s="99" t="s">
        <v>99</v>
      </c>
      <c r="C3" s="46" t="s">
        <v>100</v>
      </c>
      <c r="D3" s="103" t="s">
        <v>94</v>
      </c>
      <c r="E3" s="103"/>
      <c r="F3" s="103"/>
      <c r="G3" s="103" t="s">
        <v>93</v>
      </c>
      <c r="H3" s="103"/>
      <c r="I3" s="103"/>
      <c r="J3" s="99" t="s">
        <v>92</v>
      </c>
      <c r="K3" s="100" t="s">
        <v>101</v>
      </c>
    </row>
    <row r="4" spans="1:15">
      <c r="A4">
        <v>4</v>
      </c>
      <c r="B4" s="99"/>
      <c r="C4" s="47" t="s">
        <v>89</v>
      </c>
      <c r="D4" s="47" t="s">
        <v>88</v>
      </c>
      <c r="E4" s="47" t="s">
        <v>87</v>
      </c>
      <c r="F4" s="47" t="s">
        <v>86</v>
      </c>
      <c r="G4" s="47" t="s">
        <v>88</v>
      </c>
      <c r="H4" s="47" t="s">
        <v>87</v>
      </c>
      <c r="I4" s="47" t="s">
        <v>86</v>
      </c>
      <c r="J4" s="99"/>
      <c r="K4" s="100"/>
    </row>
    <row r="5" spans="1:15">
      <c r="A5">
        <v>5</v>
      </c>
      <c r="B5" s="99"/>
      <c r="C5" s="16" t="s">
        <v>85</v>
      </c>
      <c r="D5" s="48">
        <f>SUM(D6:D82)</f>
        <v>32375532</v>
      </c>
      <c r="E5" s="48">
        <f t="shared" ref="E5:I5" si="0">SUM(E6:E82)</f>
        <v>33811195</v>
      </c>
      <c r="F5" s="48">
        <f t="shared" si="0"/>
        <v>66186727</v>
      </c>
      <c r="G5" s="48">
        <f t="shared" si="0"/>
        <v>5130363</v>
      </c>
      <c r="H5" s="48">
        <f t="shared" si="0"/>
        <v>6496767</v>
      </c>
      <c r="I5" s="48">
        <f t="shared" si="0"/>
        <v>11627130</v>
      </c>
      <c r="J5" s="49">
        <f t="shared" ref="J5" si="1">I5/F5</f>
        <v>0.17567162672963116</v>
      </c>
      <c r="K5" s="46"/>
    </row>
    <row r="6" spans="1:15">
      <c r="A6">
        <v>13</v>
      </c>
      <c r="B6" s="16">
        <v>52</v>
      </c>
      <c r="C6" s="50" t="s">
        <v>5</v>
      </c>
      <c r="D6" s="19">
        <v>355258</v>
      </c>
      <c r="E6" s="19">
        <v>373706</v>
      </c>
      <c r="F6" s="19">
        <v>728964</v>
      </c>
      <c r="G6" s="19">
        <v>82028</v>
      </c>
      <c r="H6" s="19">
        <v>95818</v>
      </c>
      <c r="I6" s="19">
        <v>177846</v>
      </c>
      <c r="J6" s="51">
        <v>0.24397089568209129</v>
      </c>
      <c r="K6" s="53">
        <v>1</v>
      </c>
      <c r="M6" s="85">
        <v>10</v>
      </c>
      <c r="N6" s="50" t="s">
        <v>12</v>
      </c>
      <c r="O6" s="53">
        <v>17</v>
      </c>
    </row>
    <row r="7" spans="1:15">
      <c r="A7">
        <v>46</v>
      </c>
      <c r="B7" s="16">
        <v>17</v>
      </c>
      <c r="C7" s="50" t="s">
        <v>6</v>
      </c>
      <c r="D7" s="19">
        <v>97897</v>
      </c>
      <c r="E7" s="19">
        <v>108001</v>
      </c>
      <c r="F7" s="19">
        <v>205898</v>
      </c>
      <c r="G7" s="19">
        <v>20697</v>
      </c>
      <c r="H7" s="19">
        <v>29213</v>
      </c>
      <c r="I7" s="19">
        <v>49910</v>
      </c>
      <c r="J7" s="52">
        <v>0.24240157748011151</v>
      </c>
      <c r="K7" s="53">
        <v>2</v>
      </c>
      <c r="M7" s="85">
        <v>11</v>
      </c>
      <c r="N7" s="50" t="s">
        <v>83</v>
      </c>
      <c r="O7" s="53">
        <v>54</v>
      </c>
    </row>
    <row r="8" spans="1:15">
      <c r="A8">
        <v>45</v>
      </c>
      <c r="B8" s="16">
        <v>51</v>
      </c>
      <c r="C8" s="50" t="s">
        <v>4</v>
      </c>
      <c r="D8" s="19">
        <v>193381</v>
      </c>
      <c r="E8" s="19">
        <v>208630</v>
      </c>
      <c r="F8" s="19">
        <v>402011</v>
      </c>
      <c r="G8" s="19">
        <v>43468</v>
      </c>
      <c r="H8" s="19">
        <v>53315</v>
      </c>
      <c r="I8" s="19">
        <v>96783</v>
      </c>
      <c r="J8" s="52">
        <v>0.24074714373487294</v>
      </c>
      <c r="K8" s="53">
        <v>3</v>
      </c>
      <c r="M8" s="85">
        <v>12</v>
      </c>
      <c r="N8" s="50" t="s">
        <v>82</v>
      </c>
      <c r="O8" s="53">
        <v>27</v>
      </c>
    </row>
    <row r="9" spans="1:15">
      <c r="A9">
        <v>48</v>
      </c>
      <c r="B9" s="16">
        <v>54</v>
      </c>
      <c r="C9" s="50" t="s">
        <v>3</v>
      </c>
      <c r="D9" s="19">
        <v>210973</v>
      </c>
      <c r="E9" s="19">
        <v>226377</v>
      </c>
      <c r="F9" s="19">
        <v>437350</v>
      </c>
      <c r="G9" s="19">
        <v>45993</v>
      </c>
      <c r="H9" s="19">
        <v>58942</v>
      </c>
      <c r="I9" s="19">
        <v>104935</v>
      </c>
      <c r="J9" s="52">
        <v>0.23993369155138905</v>
      </c>
      <c r="K9" s="53">
        <v>4</v>
      </c>
      <c r="M9" s="85">
        <v>13</v>
      </c>
      <c r="N9" s="50" t="s">
        <v>81</v>
      </c>
      <c r="O9" s="53">
        <v>65</v>
      </c>
    </row>
    <row r="10" spans="1:15">
      <c r="A10">
        <v>66</v>
      </c>
      <c r="B10" s="16">
        <v>18</v>
      </c>
      <c r="C10" s="50" t="s">
        <v>77</v>
      </c>
      <c r="D10" s="19">
        <v>155013</v>
      </c>
      <c r="E10" s="19">
        <v>167464</v>
      </c>
      <c r="F10" s="19">
        <v>322477</v>
      </c>
      <c r="G10" s="19">
        <v>31836</v>
      </c>
      <c r="H10" s="19">
        <v>43044</v>
      </c>
      <c r="I10" s="19">
        <v>74880</v>
      </c>
      <c r="J10" s="51">
        <v>0.23220260669753193</v>
      </c>
      <c r="K10" s="53">
        <v>5</v>
      </c>
      <c r="M10" s="85">
        <v>14</v>
      </c>
      <c r="N10" s="50" t="s">
        <v>80</v>
      </c>
      <c r="O10" s="53">
        <v>24</v>
      </c>
    </row>
    <row r="11" spans="1:15">
      <c r="A11">
        <v>14</v>
      </c>
      <c r="B11" s="16">
        <v>75</v>
      </c>
      <c r="C11" s="50" t="s">
        <v>2</v>
      </c>
      <c r="D11" s="19">
        <v>91825</v>
      </c>
      <c r="E11" s="19">
        <v>100227</v>
      </c>
      <c r="F11" s="19">
        <v>192052</v>
      </c>
      <c r="G11" s="19">
        <v>18400</v>
      </c>
      <c r="H11" s="19">
        <v>26152</v>
      </c>
      <c r="I11" s="19">
        <v>44552</v>
      </c>
      <c r="J11" s="51">
        <v>0.23197883906442004</v>
      </c>
      <c r="K11" s="53">
        <v>6</v>
      </c>
      <c r="M11" s="85">
        <v>15</v>
      </c>
      <c r="N11" s="50" t="s">
        <v>79</v>
      </c>
      <c r="O11" s="53">
        <v>7</v>
      </c>
    </row>
    <row r="12" spans="1:15">
      <c r="A12">
        <v>11</v>
      </c>
      <c r="B12" s="16">
        <v>15</v>
      </c>
      <c r="C12" s="50" t="s">
        <v>79</v>
      </c>
      <c r="D12" s="19">
        <v>132393</v>
      </c>
      <c r="E12" s="19">
        <v>144191</v>
      </c>
      <c r="F12" s="19">
        <v>276584</v>
      </c>
      <c r="G12" s="19">
        <v>25907</v>
      </c>
      <c r="H12" s="19">
        <v>36385</v>
      </c>
      <c r="I12" s="19">
        <v>62292</v>
      </c>
      <c r="J12" s="51">
        <v>0.2252191016110838</v>
      </c>
      <c r="K12" s="53">
        <v>7</v>
      </c>
      <c r="M12" s="85">
        <v>16</v>
      </c>
      <c r="N12" s="50" t="s">
        <v>78</v>
      </c>
      <c r="O12" s="53">
        <v>18</v>
      </c>
    </row>
    <row r="13" spans="1:15">
      <c r="A13">
        <v>47</v>
      </c>
      <c r="B13" s="16">
        <v>56</v>
      </c>
      <c r="C13" s="50" t="s">
        <v>39</v>
      </c>
      <c r="D13" s="19">
        <v>227686</v>
      </c>
      <c r="E13" s="19">
        <v>239670</v>
      </c>
      <c r="F13" s="19">
        <v>467356</v>
      </c>
      <c r="G13" s="19">
        <v>48357</v>
      </c>
      <c r="H13" s="19">
        <v>56139</v>
      </c>
      <c r="I13" s="19">
        <v>104496</v>
      </c>
      <c r="J13" s="52">
        <v>0.22358972603325944</v>
      </c>
      <c r="K13" s="53">
        <v>8</v>
      </c>
      <c r="M13" s="85">
        <v>17</v>
      </c>
      <c r="N13" s="50" t="s">
        <v>6</v>
      </c>
      <c r="O13" s="53">
        <v>2</v>
      </c>
    </row>
    <row r="14" spans="1:15">
      <c r="A14">
        <v>50</v>
      </c>
      <c r="B14" s="16">
        <v>53</v>
      </c>
      <c r="C14" s="50" t="s">
        <v>41</v>
      </c>
      <c r="D14" s="19">
        <v>218988</v>
      </c>
      <c r="E14" s="19">
        <v>229757</v>
      </c>
      <c r="F14" s="19">
        <v>448745</v>
      </c>
      <c r="G14" s="19">
        <v>44449</v>
      </c>
      <c r="H14" s="19">
        <v>54855</v>
      </c>
      <c r="I14" s="19">
        <v>99304</v>
      </c>
      <c r="J14" s="52">
        <v>0.22129271635338554</v>
      </c>
      <c r="K14" s="53">
        <v>9</v>
      </c>
      <c r="M14" s="85">
        <v>18</v>
      </c>
      <c r="N14" s="50" t="s">
        <v>77</v>
      </c>
      <c r="O14" s="53">
        <v>5</v>
      </c>
    </row>
    <row r="15" spans="1:15">
      <c r="A15">
        <v>59</v>
      </c>
      <c r="B15" s="16">
        <v>66</v>
      </c>
      <c r="C15" s="50" t="s">
        <v>30</v>
      </c>
      <c r="D15" s="19">
        <v>259651</v>
      </c>
      <c r="E15" s="19">
        <v>272659</v>
      </c>
      <c r="F15" s="19">
        <v>532310</v>
      </c>
      <c r="G15" s="19">
        <v>49687</v>
      </c>
      <c r="H15" s="19">
        <v>63890</v>
      </c>
      <c r="I15" s="19">
        <v>113577</v>
      </c>
      <c r="J15" s="52">
        <v>0.2133662715335049</v>
      </c>
      <c r="K15" s="53">
        <v>10</v>
      </c>
      <c r="M15" s="85">
        <v>19</v>
      </c>
      <c r="N15" s="50" t="s">
        <v>76</v>
      </c>
      <c r="O15" s="53">
        <v>42</v>
      </c>
    </row>
    <row r="16" spans="1:15">
      <c r="A16">
        <v>57</v>
      </c>
      <c r="B16" s="16">
        <v>64</v>
      </c>
      <c r="C16" s="50" t="s">
        <v>32</v>
      </c>
      <c r="D16" s="19">
        <v>284949</v>
      </c>
      <c r="E16" s="19">
        <v>302934</v>
      </c>
      <c r="F16" s="19">
        <v>587883</v>
      </c>
      <c r="G16" s="19">
        <v>53905</v>
      </c>
      <c r="H16" s="19">
        <v>70371</v>
      </c>
      <c r="I16" s="19">
        <v>124276</v>
      </c>
      <c r="J16" s="52">
        <v>0.21139580494758312</v>
      </c>
      <c r="K16" s="53">
        <v>11</v>
      </c>
      <c r="M16" s="85">
        <v>20</v>
      </c>
      <c r="N16" s="50" t="s">
        <v>75</v>
      </c>
      <c r="O16" s="53">
        <v>68</v>
      </c>
    </row>
    <row r="17" spans="1:15">
      <c r="A17">
        <v>63</v>
      </c>
      <c r="B17" s="16">
        <v>60</v>
      </c>
      <c r="C17" s="50" t="s">
        <v>36</v>
      </c>
      <c r="D17" s="19">
        <v>507379</v>
      </c>
      <c r="E17" s="19">
        <v>532929</v>
      </c>
      <c r="F17" s="19">
        <v>1040308</v>
      </c>
      <c r="G17" s="19">
        <v>95311</v>
      </c>
      <c r="H17" s="19">
        <v>122611</v>
      </c>
      <c r="I17" s="19">
        <v>217922</v>
      </c>
      <c r="J17" s="51">
        <v>0.20947834679729466</v>
      </c>
      <c r="K17" s="53">
        <v>12</v>
      </c>
      <c r="M17" s="85">
        <v>21</v>
      </c>
      <c r="N17" s="50" t="s">
        <v>74</v>
      </c>
      <c r="O17" s="53">
        <v>69</v>
      </c>
    </row>
    <row r="18" spans="1:15">
      <c r="A18">
        <v>54</v>
      </c>
      <c r="B18" s="16">
        <v>72</v>
      </c>
      <c r="C18" s="50" t="s">
        <v>65</v>
      </c>
      <c r="D18" s="19">
        <v>404658</v>
      </c>
      <c r="E18" s="19">
        <v>433970</v>
      </c>
      <c r="F18" s="19">
        <v>838628</v>
      </c>
      <c r="G18" s="19">
        <v>74991</v>
      </c>
      <c r="H18" s="19">
        <v>100240</v>
      </c>
      <c r="I18" s="19">
        <v>175231</v>
      </c>
      <c r="J18" s="52">
        <v>0.20894961770892459</v>
      </c>
      <c r="K18" s="53">
        <v>13</v>
      </c>
      <c r="M18" s="85">
        <v>22</v>
      </c>
      <c r="N18" s="50" t="s">
        <v>73</v>
      </c>
      <c r="O18" s="53">
        <v>28</v>
      </c>
    </row>
    <row r="19" spans="1:15">
      <c r="A19">
        <v>53</v>
      </c>
      <c r="B19" s="16">
        <v>61</v>
      </c>
      <c r="C19" s="50" t="s">
        <v>35</v>
      </c>
      <c r="D19" s="19">
        <v>159322</v>
      </c>
      <c r="E19" s="19">
        <v>166546</v>
      </c>
      <c r="F19" s="19">
        <v>325868</v>
      </c>
      <c r="G19" s="19">
        <v>29683</v>
      </c>
      <c r="H19" s="19">
        <v>37584</v>
      </c>
      <c r="I19" s="19">
        <v>67267</v>
      </c>
      <c r="J19" s="52">
        <v>0.20642407355125389</v>
      </c>
      <c r="K19" s="53">
        <v>14</v>
      </c>
      <c r="M19" s="85">
        <v>23</v>
      </c>
      <c r="N19" s="50" t="s">
        <v>72</v>
      </c>
      <c r="O19" s="53">
        <v>33</v>
      </c>
    </row>
    <row r="20" spans="1:15">
      <c r="A20">
        <v>49</v>
      </c>
      <c r="B20" s="16">
        <v>55</v>
      </c>
      <c r="C20" s="50" t="s">
        <v>40</v>
      </c>
      <c r="D20" s="19">
        <v>238738</v>
      </c>
      <c r="E20" s="19">
        <v>237989</v>
      </c>
      <c r="F20" s="19">
        <v>476727</v>
      </c>
      <c r="G20" s="19">
        <v>47109</v>
      </c>
      <c r="H20" s="19">
        <v>51254</v>
      </c>
      <c r="I20" s="19">
        <v>98363</v>
      </c>
      <c r="J20" s="52">
        <v>0.20632982818258669</v>
      </c>
      <c r="K20" s="53">
        <v>15</v>
      </c>
      <c r="M20" s="85">
        <v>24</v>
      </c>
      <c r="N20" s="50" t="s">
        <v>71</v>
      </c>
      <c r="O20" s="53">
        <v>41</v>
      </c>
    </row>
    <row r="21" spans="1:15">
      <c r="A21">
        <v>22</v>
      </c>
      <c r="B21" s="16">
        <v>26</v>
      </c>
      <c r="C21" s="50" t="s">
        <v>69</v>
      </c>
      <c r="D21" s="19">
        <v>128627</v>
      </c>
      <c r="E21" s="19">
        <v>131454</v>
      </c>
      <c r="F21" s="19">
        <v>260081</v>
      </c>
      <c r="G21" s="19">
        <v>22680</v>
      </c>
      <c r="H21" s="19">
        <v>29693</v>
      </c>
      <c r="I21" s="19">
        <v>52373</v>
      </c>
      <c r="J21" s="51">
        <v>0.20137188029882999</v>
      </c>
      <c r="K21" s="53">
        <v>16</v>
      </c>
      <c r="M21" s="85">
        <v>25</v>
      </c>
      <c r="N21" s="50" t="s">
        <v>70</v>
      </c>
      <c r="O21" s="53">
        <v>44</v>
      </c>
    </row>
    <row r="22" spans="1:15">
      <c r="A22">
        <v>6</v>
      </c>
      <c r="B22" s="16">
        <v>10</v>
      </c>
      <c r="C22" s="50" t="s">
        <v>12</v>
      </c>
      <c r="D22" s="19">
        <v>2625938</v>
      </c>
      <c r="E22" s="19">
        <v>2962284</v>
      </c>
      <c r="F22" s="19">
        <v>5588222</v>
      </c>
      <c r="G22" s="19">
        <v>459490</v>
      </c>
      <c r="H22" s="19">
        <v>648729</v>
      </c>
      <c r="I22" s="19">
        <v>1108219</v>
      </c>
      <c r="J22" s="51">
        <v>0.19831334546122184</v>
      </c>
      <c r="K22" s="53">
        <v>17</v>
      </c>
      <c r="M22" s="85">
        <v>26</v>
      </c>
      <c r="N22" s="50" t="s">
        <v>69</v>
      </c>
      <c r="O22" s="53">
        <v>16</v>
      </c>
    </row>
    <row r="23" spans="1:15">
      <c r="A23">
        <v>44</v>
      </c>
      <c r="B23" s="16">
        <v>16</v>
      </c>
      <c r="C23" s="50" t="s">
        <v>78</v>
      </c>
      <c r="D23" s="19">
        <v>371157</v>
      </c>
      <c r="E23" s="19">
        <v>371771</v>
      </c>
      <c r="F23" s="19">
        <v>742928</v>
      </c>
      <c r="G23" s="19">
        <v>65252</v>
      </c>
      <c r="H23" s="19">
        <v>81484</v>
      </c>
      <c r="I23" s="19">
        <v>146736</v>
      </c>
      <c r="J23" s="52">
        <v>0.19751039131652057</v>
      </c>
      <c r="K23" s="53">
        <v>18</v>
      </c>
      <c r="M23" s="85">
        <v>27</v>
      </c>
      <c r="N23" s="50" t="s">
        <v>68</v>
      </c>
      <c r="O23" s="53">
        <v>61</v>
      </c>
    </row>
    <row r="24" spans="1:15">
      <c r="A24">
        <v>12</v>
      </c>
      <c r="B24" s="16">
        <v>65</v>
      </c>
      <c r="C24" s="50" t="s">
        <v>31</v>
      </c>
      <c r="D24" s="19">
        <v>416234</v>
      </c>
      <c r="E24" s="19">
        <v>433247</v>
      </c>
      <c r="F24" s="19">
        <v>849481</v>
      </c>
      <c r="G24" s="19">
        <v>74225</v>
      </c>
      <c r="H24" s="19">
        <v>92716</v>
      </c>
      <c r="I24" s="19">
        <v>166941</v>
      </c>
      <c r="J24" s="51">
        <v>0.1965211699849673</v>
      </c>
      <c r="K24" s="53">
        <v>19</v>
      </c>
      <c r="M24" s="85">
        <v>30</v>
      </c>
      <c r="N24" s="50" t="s">
        <v>11</v>
      </c>
      <c r="O24" s="53">
        <v>35</v>
      </c>
    </row>
    <row r="25" spans="1:15">
      <c r="A25">
        <v>67</v>
      </c>
      <c r="B25" s="16">
        <v>50</v>
      </c>
      <c r="C25" s="50" t="s">
        <v>10</v>
      </c>
      <c r="D25" s="19">
        <v>862874</v>
      </c>
      <c r="E25" s="19">
        <v>921496</v>
      </c>
      <c r="F25" s="19">
        <v>1784370</v>
      </c>
      <c r="G25" s="19">
        <v>156306</v>
      </c>
      <c r="H25" s="19">
        <v>193449</v>
      </c>
      <c r="I25" s="19">
        <v>349755</v>
      </c>
      <c r="J25" s="51">
        <v>0.19601035659644581</v>
      </c>
      <c r="K25" s="53">
        <v>20</v>
      </c>
      <c r="M25" s="85">
        <v>31</v>
      </c>
      <c r="N25" s="50" t="s">
        <v>59</v>
      </c>
      <c r="O25" s="53">
        <v>50</v>
      </c>
    </row>
    <row r="26" spans="1:15">
      <c r="A26">
        <v>58</v>
      </c>
      <c r="B26" s="16">
        <v>76</v>
      </c>
      <c r="C26" s="50" t="s">
        <v>62</v>
      </c>
      <c r="D26" s="19">
        <v>232915</v>
      </c>
      <c r="E26" s="19">
        <v>249278</v>
      </c>
      <c r="F26" s="19">
        <v>482193</v>
      </c>
      <c r="G26" s="19">
        <v>40007</v>
      </c>
      <c r="H26" s="19">
        <v>53936</v>
      </c>
      <c r="I26" s="19">
        <v>93943</v>
      </c>
      <c r="J26" s="52">
        <v>0.19482447899492528</v>
      </c>
      <c r="K26" s="53">
        <v>21</v>
      </c>
      <c r="M26" s="85">
        <v>32</v>
      </c>
      <c r="N26" s="50" t="s">
        <v>58</v>
      </c>
      <c r="O26" s="53">
        <v>45</v>
      </c>
    </row>
    <row r="27" spans="1:15">
      <c r="A27">
        <v>61</v>
      </c>
      <c r="B27" s="16">
        <v>70</v>
      </c>
      <c r="C27" s="50" t="s">
        <v>67</v>
      </c>
      <c r="D27" s="19">
        <v>422831</v>
      </c>
      <c r="E27" s="19">
        <v>446482</v>
      </c>
      <c r="F27" s="19">
        <v>869313</v>
      </c>
      <c r="G27" s="19">
        <v>71125</v>
      </c>
      <c r="H27" s="19">
        <v>95801</v>
      </c>
      <c r="I27" s="19">
        <v>166926</v>
      </c>
      <c r="J27" s="51">
        <v>0.19202059557374618</v>
      </c>
      <c r="K27" s="53">
        <v>22</v>
      </c>
      <c r="M27" s="85">
        <v>33</v>
      </c>
      <c r="N27" s="50" t="s">
        <v>57</v>
      </c>
      <c r="O27" s="53">
        <v>48</v>
      </c>
    </row>
    <row r="28" spans="1:15">
      <c r="A28">
        <v>8</v>
      </c>
      <c r="B28" s="16">
        <v>93</v>
      </c>
      <c r="C28" s="50" t="s">
        <v>17</v>
      </c>
      <c r="D28" s="19">
        <v>254908</v>
      </c>
      <c r="E28" s="19">
        <v>268169</v>
      </c>
      <c r="F28" s="19">
        <v>523077</v>
      </c>
      <c r="G28" s="19">
        <v>42914</v>
      </c>
      <c r="H28" s="19">
        <v>57128</v>
      </c>
      <c r="I28" s="19">
        <v>100042</v>
      </c>
      <c r="J28" s="51">
        <v>0.19125673657989167</v>
      </c>
      <c r="K28" s="53">
        <v>23</v>
      </c>
      <c r="M28" s="85">
        <v>34</v>
      </c>
      <c r="N28" s="50" t="s">
        <v>8</v>
      </c>
      <c r="O28" s="53">
        <v>58</v>
      </c>
    </row>
    <row r="29" spans="1:15">
      <c r="A29">
        <v>79</v>
      </c>
      <c r="B29" s="16">
        <v>14</v>
      </c>
      <c r="C29" s="50" t="s">
        <v>80</v>
      </c>
      <c r="D29" s="19">
        <v>393551</v>
      </c>
      <c r="E29" s="19">
        <v>425537</v>
      </c>
      <c r="F29" s="19">
        <v>819088</v>
      </c>
      <c r="G29" s="19">
        <v>65622</v>
      </c>
      <c r="H29" s="19">
        <v>89445</v>
      </c>
      <c r="I29" s="19">
        <v>155067</v>
      </c>
      <c r="J29" s="52">
        <v>0.18931665462074893</v>
      </c>
      <c r="K29" s="53">
        <v>24</v>
      </c>
      <c r="M29" s="85">
        <v>35</v>
      </c>
      <c r="N29" s="50" t="s">
        <v>56</v>
      </c>
      <c r="O29" s="53">
        <v>40</v>
      </c>
    </row>
    <row r="30" spans="1:15">
      <c r="A30">
        <v>10</v>
      </c>
      <c r="B30" s="16">
        <v>36</v>
      </c>
      <c r="C30" s="50" t="s">
        <v>55</v>
      </c>
      <c r="D30" s="19">
        <v>556045</v>
      </c>
      <c r="E30" s="19">
        <v>568879</v>
      </c>
      <c r="F30" s="19">
        <v>1124924</v>
      </c>
      <c r="G30" s="19">
        <v>96334</v>
      </c>
      <c r="H30" s="19">
        <v>115486</v>
      </c>
      <c r="I30" s="19">
        <v>211820</v>
      </c>
      <c r="J30" s="51">
        <v>0.18829716496403312</v>
      </c>
      <c r="K30" s="53">
        <v>25</v>
      </c>
      <c r="M30" s="85">
        <v>36</v>
      </c>
      <c r="N30" s="50" t="s">
        <v>55</v>
      </c>
      <c r="O30" s="53">
        <v>25</v>
      </c>
    </row>
    <row r="31" spans="1:15">
      <c r="A31">
        <v>30</v>
      </c>
      <c r="B31" s="16">
        <v>67</v>
      </c>
      <c r="C31" s="50" t="s">
        <v>29</v>
      </c>
      <c r="D31" s="19">
        <v>484886</v>
      </c>
      <c r="E31" s="19">
        <v>497054</v>
      </c>
      <c r="F31" s="19">
        <v>981940</v>
      </c>
      <c r="G31" s="19">
        <v>82648</v>
      </c>
      <c r="H31" s="19">
        <v>101898</v>
      </c>
      <c r="I31" s="19">
        <v>184546</v>
      </c>
      <c r="J31" s="52">
        <v>0.1879402000122207</v>
      </c>
      <c r="K31" s="53">
        <v>26</v>
      </c>
      <c r="M31" s="85">
        <v>37</v>
      </c>
      <c r="N31" s="50" t="s">
        <v>54</v>
      </c>
      <c r="O31" s="53">
        <v>49</v>
      </c>
    </row>
    <row r="32" spans="1:15">
      <c r="A32">
        <v>60</v>
      </c>
      <c r="B32" s="16">
        <v>12</v>
      </c>
      <c r="C32" s="50" t="s">
        <v>82</v>
      </c>
      <c r="D32" s="19">
        <v>594308</v>
      </c>
      <c r="E32" s="19">
        <v>682437</v>
      </c>
      <c r="F32" s="19">
        <v>1276745</v>
      </c>
      <c r="G32" s="19">
        <v>98776</v>
      </c>
      <c r="H32" s="19">
        <v>140634</v>
      </c>
      <c r="I32" s="19">
        <v>239410</v>
      </c>
      <c r="J32" s="52">
        <v>0.18751590959823614</v>
      </c>
      <c r="K32" s="53">
        <v>27</v>
      </c>
      <c r="M32" s="85">
        <v>38</v>
      </c>
      <c r="N32" s="50" t="s">
        <v>53</v>
      </c>
      <c r="O32" s="53">
        <v>67</v>
      </c>
    </row>
    <row r="33" spans="1:15">
      <c r="A33">
        <v>18</v>
      </c>
      <c r="B33" s="16">
        <v>22</v>
      </c>
      <c r="C33" s="50" t="s">
        <v>73</v>
      </c>
      <c r="D33" s="19">
        <v>262027</v>
      </c>
      <c r="E33" s="19">
        <v>273532</v>
      </c>
      <c r="F33" s="19">
        <v>535559</v>
      </c>
      <c r="G33" s="19">
        <v>44573</v>
      </c>
      <c r="H33" s="19">
        <v>55185</v>
      </c>
      <c r="I33" s="19">
        <v>99758</v>
      </c>
      <c r="J33" s="51">
        <v>0.18626892648615745</v>
      </c>
      <c r="K33" s="53">
        <v>28</v>
      </c>
      <c r="M33" s="85">
        <v>39</v>
      </c>
      <c r="N33" s="50" t="s">
        <v>52</v>
      </c>
      <c r="O33" s="53">
        <v>55</v>
      </c>
    </row>
    <row r="34" spans="1:15">
      <c r="A34">
        <v>55</v>
      </c>
      <c r="B34" s="16">
        <v>62</v>
      </c>
      <c r="C34" s="50" t="s">
        <v>34</v>
      </c>
      <c r="D34" s="19">
        <v>352711</v>
      </c>
      <c r="E34" s="19">
        <v>361407</v>
      </c>
      <c r="F34" s="19">
        <v>714118</v>
      </c>
      <c r="G34" s="19">
        <v>59419</v>
      </c>
      <c r="H34" s="19">
        <v>72284</v>
      </c>
      <c r="I34" s="19">
        <v>131703</v>
      </c>
      <c r="J34" s="52">
        <v>0.18442750357784007</v>
      </c>
      <c r="K34" s="53">
        <v>29</v>
      </c>
      <c r="M34" s="85">
        <v>40</v>
      </c>
      <c r="N34" s="50" t="s">
        <v>9</v>
      </c>
      <c r="O34" s="53">
        <v>32</v>
      </c>
    </row>
    <row r="35" spans="1:15">
      <c r="A35">
        <v>51</v>
      </c>
      <c r="B35" s="16">
        <v>57</v>
      </c>
      <c r="C35" s="50" t="s">
        <v>38</v>
      </c>
      <c r="D35" s="19">
        <v>629960</v>
      </c>
      <c r="E35" s="19">
        <v>665066</v>
      </c>
      <c r="F35" s="19">
        <v>1295026</v>
      </c>
      <c r="G35" s="19">
        <v>110185</v>
      </c>
      <c r="H35" s="19">
        <v>127794</v>
      </c>
      <c r="I35" s="19">
        <v>237979</v>
      </c>
      <c r="J35" s="52">
        <v>0.1837638780997447</v>
      </c>
      <c r="K35" s="53">
        <v>30</v>
      </c>
      <c r="M35" s="85">
        <v>41</v>
      </c>
      <c r="N35" s="50" t="s">
        <v>51</v>
      </c>
      <c r="O35" s="53">
        <v>56</v>
      </c>
    </row>
    <row r="36" spans="1:15">
      <c r="A36">
        <v>36</v>
      </c>
      <c r="B36" s="16">
        <v>42</v>
      </c>
      <c r="C36" s="50" t="s">
        <v>50</v>
      </c>
      <c r="D36" s="19">
        <v>320165</v>
      </c>
      <c r="E36" s="19">
        <v>318571</v>
      </c>
      <c r="F36" s="19">
        <v>638736</v>
      </c>
      <c r="G36" s="19">
        <v>55979</v>
      </c>
      <c r="H36" s="19">
        <v>60567</v>
      </c>
      <c r="I36" s="19">
        <v>116546</v>
      </c>
      <c r="J36" s="52">
        <v>0.18246349039352722</v>
      </c>
      <c r="K36" s="53">
        <v>31</v>
      </c>
      <c r="M36" s="85">
        <v>42</v>
      </c>
      <c r="N36" s="50" t="s">
        <v>50</v>
      </c>
      <c r="O36" s="53">
        <v>31</v>
      </c>
    </row>
    <row r="37" spans="1:15">
      <c r="A37">
        <v>34</v>
      </c>
      <c r="B37" s="16">
        <v>40</v>
      </c>
      <c r="C37" s="50" t="s">
        <v>9</v>
      </c>
      <c r="D37" s="19">
        <v>882462</v>
      </c>
      <c r="E37" s="19">
        <v>912069</v>
      </c>
      <c r="F37" s="19">
        <v>1794531</v>
      </c>
      <c r="G37" s="19">
        <v>147464</v>
      </c>
      <c r="H37" s="19">
        <v>178463</v>
      </c>
      <c r="I37" s="19">
        <v>325927</v>
      </c>
      <c r="J37" s="52">
        <v>0.18162238490168184</v>
      </c>
      <c r="K37" s="53">
        <v>32</v>
      </c>
      <c r="M37" s="85">
        <v>43</v>
      </c>
      <c r="N37" s="50" t="s">
        <v>49</v>
      </c>
      <c r="O37" s="53">
        <v>52</v>
      </c>
    </row>
    <row r="38" spans="1:15">
      <c r="A38">
        <v>75</v>
      </c>
      <c r="B38" s="16">
        <v>23</v>
      </c>
      <c r="C38" s="50" t="s">
        <v>72</v>
      </c>
      <c r="D38" s="19">
        <v>113131</v>
      </c>
      <c r="E38" s="19">
        <v>115405</v>
      </c>
      <c r="F38" s="19">
        <v>228536</v>
      </c>
      <c r="G38" s="19">
        <v>18951</v>
      </c>
      <c r="H38" s="19">
        <v>22330</v>
      </c>
      <c r="I38" s="19">
        <v>41281</v>
      </c>
      <c r="J38" s="52">
        <v>0.18063237301781776</v>
      </c>
      <c r="K38" s="53">
        <v>33</v>
      </c>
      <c r="M38" s="85">
        <v>44</v>
      </c>
      <c r="N38" s="50" t="s">
        <v>48</v>
      </c>
      <c r="O38" s="53">
        <v>36</v>
      </c>
    </row>
    <row r="39" spans="1:15">
      <c r="A39">
        <v>39</v>
      </c>
      <c r="B39" s="16">
        <v>86</v>
      </c>
      <c r="C39" s="50" t="s">
        <v>21</v>
      </c>
      <c r="D39" s="19">
        <v>251370</v>
      </c>
      <c r="E39" s="19">
        <v>257838</v>
      </c>
      <c r="F39" s="19">
        <v>509208</v>
      </c>
      <c r="G39" s="19">
        <v>41008</v>
      </c>
      <c r="H39" s="19">
        <v>50670</v>
      </c>
      <c r="I39" s="19">
        <v>91678</v>
      </c>
      <c r="J39" s="52">
        <v>0.18004037642770734</v>
      </c>
      <c r="K39" s="53">
        <v>34</v>
      </c>
      <c r="M39" s="85">
        <v>45</v>
      </c>
      <c r="N39" s="50" t="s">
        <v>47</v>
      </c>
      <c r="O39" s="53">
        <v>37</v>
      </c>
    </row>
    <row r="40" spans="1:15">
      <c r="A40">
        <v>19</v>
      </c>
      <c r="B40" s="16">
        <v>30</v>
      </c>
      <c r="C40" s="50" t="s">
        <v>11</v>
      </c>
      <c r="D40" s="19">
        <v>1294622</v>
      </c>
      <c r="E40" s="19">
        <v>1338585</v>
      </c>
      <c r="F40" s="19">
        <v>2633207</v>
      </c>
      <c r="G40" s="19">
        <v>211033</v>
      </c>
      <c r="H40" s="19">
        <v>262424</v>
      </c>
      <c r="I40" s="19">
        <v>473457</v>
      </c>
      <c r="J40" s="51">
        <v>0.17980242343271913</v>
      </c>
      <c r="K40" s="53">
        <v>35</v>
      </c>
      <c r="M40" s="85">
        <v>46</v>
      </c>
      <c r="N40" s="50" t="s">
        <v>46</v>
      </c>
      <c r="O40" s="53">
        <v>47</v>
      </c>
    </row>
    <row r="41" spans="1:15">
      <c r="A41">
        <v>24</v>
      </c>
      <c r="B41" s="16">
        <v>44</v>
      </c>
      <c r="C41" s="50" t="s">
        <v>48</v>
      </c>
      <c r="D41" s="19">
        <v>467497</v>
      </c>
      <c r="E41" s="19">
        <v>486163</v>
      </c>
      <c r="F41" s="19">
        <v>953660</v>
      </c>
      <c r="G41" s="19">
        <v>77123</v>
      </c>
      <c r="H41" s="19">
        <v>93835</v>
      </c>
      <c r="I41" s="19">
        <v>170958</v>
      </c>
      <c r="J41" s="52">
        <v>0.17926514690770295</v>
      </c>
      <c r="K41" s="53">
        <v>36</v>
      </c>
      <c r="M41" s="85">
        <v>47</v>
      </c>
      <c r="N41" s="50" t="s">
        <v>45</v>
      </c>
      <c r="O41" s="53">
        <v>64</v>
      </c>
    </row>
    <row r="42" spans="1:15">
      <c r="A42">
        <v>38</v>
      </c>
      <c r="B42" s="16">
        <v>45</v>
      </c>
      <c r="C42" s="50" t="s">
        <v>47</v>
      </c>
      <c r="D42" s="19">
        <v>644218</v>
      </c>
      <c r="E42" s="19">
        <v>654422</v>
      </c>
      <c r="F42" s="19">
        <v>1298640</v>
      </c>
      <c r="G42" s="19">
        <v>104596</v>
      </c>
      <c r="H42" s="19">
        <v>128035</v>
      </c>
      <c r="I42" s="19">
        <v>232631</v>
      </c>
      <c r="J42" s="52">
        <v>0.17913432514014663</v>
      </c>
      <c r="K42" s="53">
        <v>37</v>
      </c>
      <c r="M42" s="85">
        <v>48</v>
      </c>
      <c r="N42" s="50" t="s">
        <v>44</v>
      </c>
      <c r="O42" s="53">
        <v>62</v>
      </c>
    </row>
    <row r="43" spans="1:15">
      <c r="A43">
        <v>69</v>
      </c>
      <c r="B43" s="16">
        <v>73</v>
      </c>
      <c r="C43" s="50" t="s">
        <v>64</v>
      </c>
      <c r="D43" s="19">
        <v>441884</v>
      </c>
      <c r="E43" s="19">
        <v>478845</v>
      </c>
      <c r="F43" s="19">
        <v>920729</v>
      </c>
      <c r="G43" s="19">
        <v>69413</v>
      </c>
      <c r="H43" s="19">
        <v>95147</v>
      </c>
      <c r="I43" s="19">
        <v>164560</v>
      </c>
      <c r="J43" s="52">
        <v>0.17872794274971246</v>
      </c>
      <c r="K43" s="53">
        <v>38</v>
      </c>
      <c r="M43" s="85">
        <v>49</v>
      </c>
      <c r="N43" s="50" t="s">
        <v>43</v>
      </c>
      <c r="O43" s="53">
        <v>63</v>
      </c>
    </row>
    <row r="44" spans="1:15">
      <c r="A44">
        <v>64</v>
      </c>
      <c r="B44" s="16">
        <v>80</v>
      </c>
      <c r="C44" s="50" t="s">
        <v>27</v>
      </c>
      <c r="D44" s="19">
        <v>765370</v>
      </c>
      <c r="E44" s="19">
        <v>785351</v>
      </c>
      <c r="F44" s="19">
        <v>1550721</v>
      </c>
      <c r="G44" s="19">
        <v>119853</v>
      </c>
      <c r="H44" s="19">
        <v>156478</v>
      </c>
      <c r="I44" s="19">
        <v>276331</v>
      </c>
      <c r="J44" s="51">
        <v>0.17819517501858811</v>
      </c>
      <c r="K44" s="53">
        <v>39</v>
      </c>
      <c r="M44" s="85">
        <v>50</v>
      </c>
      <c r="N44" s="50" t="s">
        <v>10</v>
      </c>
      <c r="O44" s="53">
        <v>20</v>
      </c>
    </row>
    <row r="45" spans="1:15">
      <c r="A45">
        <v>29</v>
      </c>
      <c r="B45" s="16">
        <v>35</v>
      </c>
      <c r="C45" s="50" t="s">
        <v>56</v>
      </c>
      <c r="D45" s="19">
        <v>267016</v>
      </c>
      <c r="E45" s="19">
        <v>267484</v>
      </c>
      <c r="F45" s="19">
        <v>534500</v>
      </c>
      <c r="G45" s="19">
        <v>43331</v>
      </c>
      <c r="H45" s="19">
        <v>51442</v>
      </c>
      <c r="I45" s="19">
        <v>94773</v>
      </c>
      <c r="J45" s="52">
        <v>0.17731150608044902</v>
      </c>
      <c r="K45" s="53">
        <v>40</v>
      </c>
      <c r="M45" s="85">
        <v>51</v>
      </c>
      <c r="N45" s="50" t="s">
        <v>4</v>
      </c>
      <c r="O45" s="53">
        <v>3</v>
      </c>
    </row>
    <row r="46" spans="1:15">
      <c r="A46">
        <v>20</v>
      </c>
      <c r="B46" s="16">
        <v>24</v>
      </c>
      <c r="C46" s="50" t="s">
        <v>71</v>
      </c>
      <c r="D46" s="19">
        <v>353442</v>
      </c>
      <c r="E46" s="19">
        <v>367276</v>
      </c>
      <c r="F46" s="19">
        <v>720718</v>
      </c>
      <c r="G46" s="19">
        <v>55148</v>
      </c>
      <c r="H46" s="19">
        <v>71449</v>
      </c>
      <c r="I46" s="19">
        <v>126597</v>
      </c>
      <c r="J46" s="51">
        <v>0.17565400059385225</v>
      </c>
      <c r="K46" s="53">
        <v>41</v>
      </c>
      <c r="M46" s="85">
        <v>52</v>
      </c>
      <c r="N46" s="50" t="s">
        <v>5</v>
      </c>
      <c r="O46" s="53">
        <v>1</v>
      </c>
    </row>
    <row r="47" spans="1:15">
      <c r="A47">
        <v>15</v>
      </c>
      <c r="B47" s="16">
        <v>19</v>
      </c>
      <c r="C47" s="50" t="s">
        <v>76</v>
      </c>
      <c r="D47" s="19">
        <v>316505</v>
      </c>
      <c r="E47" s="19">
        <v>327323</v>
      </c>
      <c r="F47" s="19">
        <v>643828</v>
      </c>
      <c r="G47" s="19">
        <v>48281</v>
      </c>
      <c r="H47" s="19">
        <v>63922</v>
      </c>
      <c r="I47" s="19">
        <v>112203</v>
      </c>
      <c r="J47" s="51">
        <v>0.17427480631473002</v>
      </c>
      <c r="K47" s="53">
        <v>42</v>
      </c>
      <c r="M47" s="85">
        <v>53</v>
      </c>
      <c r="N47" s="50" t="s">
        <v>41</v>
      </c>
      <c r="O47" s="53">
        <v>9</v>
      </c>
    </row>
    <row r="48" spans="1:15">
      <c r="A48">
        <v>71</v>
      </c>
      <c r="B48" s="16">
        <v>82</v>
      </c>
      <c r="C48" s="50" t="s">
        <v>25</v>
      </c>
      <c r="D48" s="19">
        <v>133743</v>
      </c>
      <c r="E48" s="19">
        <v>134486</v>
      </c>
      <c r="F48" s="19">
        <v>268229</v>
      </c>
      <c r="G48" s="19">
        <v>21281</v>
      </c>
      <c r="H48" s="19">
        <v>24831</v>
      </c>
      <c r="I48" s="19">
        <v>46112</v>
      </c>
      <c r="J48" s="52">
        <v>0.17191280584873372</v>
      </c>
      <c r="K48" s="53">
        <v>43</v>
      </c>
      <c r="M48" s="85">
        <v>54</v>
      </c>
      <c r="N48" s="50" t="s">
        <v>3</v>
      </c>
      <c r="O48" s="53">
        <v>4</v>
      </c>
    </row>
    <row r="49" spans="1:15">
      <c r="A49">
        <v>21</v>
      </c>
      <c r="B49" s="16">
        <v>25</v>
      </c>
      <c r="C49" s="50" t="s">
        <v>70</v>
      </c>
      <c r="D49" s="19">
        <v>244018</v>
      </c>
      <c r="E49" s="19">
        <v>249652</v>
      </c>
      <c r="F49" s="19">
        <v>493670</v>
      </c>
      <c r="G49" s="19">
        <v>36549</v>
      </c>
      <c r="H49" s="19">
        <v>47747</v>
      </c>
      <c r="I49" s="19">
        <v>84296</v>
      </c>
      <c r="J49" s="51">
        <v>0.17075374237851196</v>
      </c>
      <c r="K49" s="53">
        <v>44</v>
      </c>
      <c r="M49" s="85">
        <v>55</v>
      </c>
      <c r="N49" s="50" t="s">
        <v>40</v>
      </c>
      <c r="O49" s="53">
        <v>15</v>
      </c>
    </row>
    <row r="50" spans="1:15">
      <c r="A50">
        <v>26</v>
      </c>
      <c r="B50" s="16">
        <v>32</v>
      </c>
      <c r="C50" s="50" t="s">
        <v>58</v>
      </c>
      <c r="D50" s="19">
        <v>685800</v>
      </c>
      <c r="E50" s="19">
        <v>692421</v>
      </c>
      <c r="F50" s="19">
        <v>1378221</v>
      </c>
      <c r="G50" s="19">
        <v>104708</v>
      </c>
      <c r="H50" s="19">
        <v>128949</v>
      </c>
      <c r="I50" s="19">
        <v>233657</v>
      </c>
      <c r="J50" s="52">
        <v>0.1695352196781213</v>
      </c>
      <c r="K50" s="53">
        <v>45</v>
      </c>
      <c r="M50" s="85">
        <v>56</v>
      </c>
      <c r="N50" s="50" t="s">
        <v>39</v>
      </c>
      <c r="O50" s="53">
        <v>8</v>
      </c>
    </row>
    <row r="51" spans="1:15">
      <c r="A51">
        <v>68</v>
      </c>
      <c r="B51" s="16">
        <v>77</v>
      </c>
      <c r="C51" s="50" t="s">
        <v>61</v>
      </c>
      <c r="D51" s="19">
        <v>272849</v>
      </c>
      <c r="E51" s="19">
        <v>277829</v>
      </c>
      <c r="F51" s="19">
        <v>550678</v>
      </c>
      <c r="G51" s="19">
        <v>41346</v>
      </c>
      <c r="H51" s="19">
        <v>51888</v>
      </c>
      <c r="I51" s="19">
        <v>93234</v>
      </c>
      <c r="J51" s="51">
        <v>0.16930765347444424</v>
      </c>
      <c r="K51" s="53">
        <v>46</v>
      </c>
      <c r="M51" s="85">
        <v>57</v>
      </c>
      <c r="N51" s="50" t="s">
        <v>38</v>
      </c>
      <c r="O51" s="53">
        <v>30</v>
      </c>
    </row>
    <row r="52" spans="1:15">
      <c r="A52">
        <v>40</v>
      </c>
      <c r="B52" s="16">
        <v>46</v>
      </c>
      <c r="C52" s="50" t="s">
        <v>46</v>
      </c>
      <c r="D52" s="19">
        <v>483447</v>
      </c>
      <c r="E52" s="19">
        <v>493728</v>
      </c>
      <c r="F52" s="19">
        <v>977175</v>
      </c>
      <c r="G52" s="19">
        <v>73742</v>
      </c>
      <c r="H52" s="19">
        <v>90726</v>
      </c>
      <c r="I52" s="19">
        <v>164468</v>
      </c>
      <c r="J52" s="52">
        <v>0.16830966817611995</v>
      </c>
      <c r="K52" s="53">
        <v>47</v>
      </c>
      <c r="M52" s="85">
        <v>58</v>
      </c>
      <c r="N52" s="50" t="s">
        <v>37</v>
      </c>
      <c r="O52" s="53">
        <v>74</v>
      </c>
    </row>
    <row r="53" spans="1:15">
      <c r="A53">
        <v>31</v>
      </c>
      <c r="B53" s="16">
        <v>33</v>
      </c>
      <c r="C53" s="50" t="s">
        <v>57</v>
      </c>
      <c r="D53" s="19">
        <v>726306</v>
      </c>
      <c r="E53" s="19">
        <v>732274</v>
      </c>
      <c r="F53" s="19">
        <v>1458580</v>
      </c>
      <c r="G53" s="19">
        <v>109892</v>
      </c>
      <c r="H53" s="19">
        <v>132662</v>
      </c>
      <c r="I53" s="19">
        <v>242554</v>
      </c>
      <c r="J53" s="52">
        <v>0.16629461531078171</v>
      </c>
      <c r="K53" s="53">
        <v>48</v>
      </c>
      <c r="M53" s="85">
        <v>60</v>
      </c>
      <c r="N53" s="50" t="s">
        <v>36</v>
      </c>
      <c r="O53" s="53">
        <v>12</v>
      </c>
    </row>
    <row r="54" spans="1:15">
      <c r="A54">
        <v>27</v>
      </c>
      <c r="B54" s="16">
        <v>37</v>
      </c>
      <c r="C54" s="50" t="s">
        <v>54</v>
      </c>
      <c r="D54" s="19">
        <v>187309</v>
      </c>
      <c r="E54" s="19">
        <v>188886</v>
      </c>
      <c r="F54" s="19">
        <v>376195</v>
      </c>
      <c r="G54" s="19">
        <v>28559</v>
      </c>
      <c r="H54" s="19">
        <v>33919</v>
      </c>
      <c r="I54" s="19">
        <v>62478</v>
      </c>
      <c r="J54" s="52">
        <v>0.16607876234399713</v>
      </c>
      <c r="K54" s="53">
        <v>49</v>
      </c>
      <c r="M54" s="85">
        <v>61</v>
      </c>
      <c r="N54" s="50" t="s">
        <v>35</v>
      </c>
      <c r="O54" s="53">
        <v>14</v>
      </c>
    </row>
    <row r="55" spans="1:15">
      <c r="A55">
        <v>25</v>
      </c>
      <c r="B55" s="16">
        <v>31</v>
      </c>
      <c r="C55" s="50" t="s">
        <v>59</v>
      </c>
      <c r="D55" s="19">
        <v>785222</v>
      </c>
      <c r="E55" s="19">
        <v>795962</v>
      </c>
      <c r="F55" s="19">
        <v>1581184</v>
      </c>
      <c r="G55" s="19">
        <v>118555</v>
      </c>
      <c r="H55" s="19">
        <v>143016</v>
      </c>
      <c r="I55" s="19">
        <v>261571</v>
      </c>
      <c r="J55" s="52">
        <v>0.1654273000485712</v>
      </c>
      <c r="K55" s="53">
        <v>50</v>
      </c>
      <c r="M55" s="85">
        <v>62</v>
      </c>
      <c r="N55" s="50" t="s">
        <v>34</v>
      </c>
      <c r="O55" s="53">
        <v>29</v>
      </c>
    </row>
    <row r="56" spans="1:15">
      <c r="A56">
        <v>78</v>
      </c>
      <c r="B56" s="16">
        <v>92</v>
      </c>
      <c r="C56" s="50" t="s">
        <v>18</v>
      </c>
      <c r="D56" s="19">
        <v>313368</v>
      </c>
      <c r="E56" s="19">
        <v>327206</v>
      </c>
      <c r="F56" s="19">
        <v>640574</v>
      </c>
      <c r="G56" s="19">
        <v>45709</v>
      </c>
      <c r="H56" s="19">
        <v>59851</v>
      </c>
      <c r="I56" s="19">
        <v>105560</v>
      </c>
      <c r="J56" s="52">
        <v>0.16478970423401512</v>
      </c>
      <c r="K56" s="53">
        <v>51</v>
      </c>
      <c r="M56" s="85">
        <v>63</v>
      </c>
      <c r="N56" s="50" t="s">
        <v>33</v>
      </c>
      <c r="O56" s="53">
        <v>75</v>
      </c>
    </row>
    <row r="57" spans="1:15">
      <c r="A57">
        <v>37</v>
      </c>
      <c r="B57" s="16">
        <v>43</v>
      </c>
      <c r="C57" s="50" t="s">
        <v>49</v>
      </c>
      <c r="D57" s="19">
        <v>256823</v>
      </c>
      <c r="E57" s="19">
        <v>260612</v>
      </c>
      <c r="F57" s="19">
        <v>517435</v>
      </c>
      <c r="G57" s="19">
        <v>38573</v>
      </c>
      <c r="H57" s="19">
        <v>45904</v>
      </c>
      <c r="I57" s="19">
        <v>84477</v>
      </c>
      <c r="J57" s="52">
        <v>0.16326108593349889</v>
      </c>
      <c r="K57" s="53">
        <v>52</v>
      </c>
      <c r="M57" s="85">
        <v>64</v>
      </c>
      <c r="N57" s="50" t="s">
        <v>32</v>
      </c>
      <c r="O57" s="53">
        <v>11</v>
      </c>
    </row>
    <row r="58" spans="1:15">
      <c r="A58">
        <v>76</v>
      </c>
      <c r="B58" s="16">
        <v>90</v>
      </c>
      <c r="C58" s="50" t="s">
        <v>20</v>
      </c>
      <c r="D58" s="19">
        <v>696349</v>
      </c>
      <c r="E58" s="19">
        <v>732260</v>
      </c>
      <c r="F58" s="19">
        <v>1428609</v>
      </c>
      <c r="G58" s="19">
        <v>99268</v>
      </c>
      <c r="H58" s="19">
        <v>130245</v>
      </c>
      <c r="I58" s="19">
        <v>229513</v>
      </c>
      <c r="J58" s="52">
        <v>0.16065487477679338</v>
      </c>
      <c r="K58" s="53">
        <v>53</v>
      </c>
      <c r="M58" s="85">
        <v>65</v>
      </c>
      <c r="N58" s="50" t="s">
        <v>31</v>
      </c>
      <c r="O58" s="53">
        <v>19</v>
      </c>
    </row>
    <row r="59" spans="1:15">
      <c r="A59">
        <v>7</v>
      </c>
      <c r="B59" s="16">
        <v>11</v>
      </c>
      <c r="C59" s="50" t="s">
        <v>83</v>
      </c>
      <c r="D59" s="19">
        <v>644516</v>
      </c>
      <c r="E59" s="19">
        <v>706963</v>
      </c>
      <c r="F59" s="19">
        <v>1351479</v>
      </c>
      <c r="G59" s="19">
        <v>90970</v>
      </c>
      <c r="H59" s="19">
        <v>123158</v>
      </c>
      <c r="I59" s="19">
        <v>214128</v>
      </c>
      <c r="J59" s="51">
        <v>0.15843975378085787</v>
      </c>
      <c r="K59" s="53">
        <v>54</v>
      </c>
      <c r="M59" s="85">
        <v>66</v>
      </c>
      <c r="N59" s="50" t="s">
        <v>30</v>
      </c>
      <c r="O59" s="53">
        <v>10</v>
      </c>
    </row>
    <row r="60" spans="1:15">
      <c r="A60">
        <v>33</v>
      </c>
      <c r="B60" s="16">
        <v>39</v>
      </c>
      <c r="C60" s="50" t="s">
        <v>52</v>
      </c>
      <c r="D60" s="19">
        <v>254231</v>
      </c>
      <c r="E60" s="19">
        <v>255239</v>
      </c>
      <c r="F60" s="19">
        <v>509470</v>
      </c>
      <c r="G60" s="19">
        <v>37056</v>
      </c>
      <c r="H60" s="19">
        <v>43350</v>
      </c>
      <c r="I60" s="19">
        <v>80406</v>
      </c>
      <c r="J60" s="52">
        <v>0.15782283549571122</v>
      </c>
      <c r="K60" s="53">
        <v>55</v>
      </c>
      <c r="M60" s="85">
        <v>67</v>
      </c>
      <c r="N60" s="50" t="s">
        <v>29</v>
      </c>
      <c r="O60" s="53">
        <v>26</v>
      </c>
    </row>
    <row r="61" spans="1:15">
      <c r="A61">
        <v>65</v>
      </c>
      <c r="B61" s="16">
        <v>41</v>
      </c>
      <c r="C61" s="50" t="s">
        <v>51</v>
      </c>
      <c r="D61" s="19">
        <v>777107</v>
      </c>
      <c r="E61" s="19">
        <v>790876</v>
      </c>
      <c r="F61" s="19">
        <v>1567983</v>
      </c>
      <c r="G61" s="19">
        <v>110854</v>
      </c>
      <c r="H61" s="19">
        <v>134413</v>
      </c>
      <c r="I61" s="19">
        <v>245267</v>
      </c>
      <c r="J61" s="51">
        <v>0.15642197651377598</v>
      </c>
      <c r="K61" s="53">
        <v>56</v>
      </c>
      <c r="M61" s="85">
        <v>70</v>
      </c>
      <c r="N61" s="50" t="s">
        <v>67</v>
      </c>
      <c r="O61" s="53">
        <v>22</v>
      </c>
    </row>
    <row r="62" spans="1:15">
      <c r="A62">
        <v>35</v>
      </c>
      <c r="B62" s="16">
        <v>74</v>
      </c>
      <c r="C62" s="50" t="s">
        <v>63</v>
      </c>
      <c r="D62" s="19">
        <v>282723</v>
      </c>
      <c r="E62" s="19">
        <v>303476</v>
      </c>
      <c r="F62" s="19">
        <v>586199</v>
      </c>
      <c r="G62" s="19">
        <v>39389</v>
      </c>
      <c r="H62" s="19">
        <v>52027</v>
      </c>
      <c r="I62" s="19">
        <v>91416</v>
      </c>
      <c r="J62" s="52">
        <v>0.15594704187485819</v>
      </c>
      <c r="K62" s="53">
        <v>57</v>
      </c>
      <c r="M62" s="85">
        <v>71</v>
      </c>
      <c r="N62" s="50" t="s">
        <v>66</v>
      </c>
      <c r="O62" s="53">
        <v>60</v>
      </c>
    </row>
    <row r="63" spans="1:15">
      <c r="A63">
        <v>73</v>
      </c>
      <c r="B63" s="16">
        <v>34</v>
      </c>
      <c r="C63" s="50" t="s">
        <v>8</v>
      </c>
      <c r="D63" s="19">
        <v>932400</v>
      </c>
      <c r="E63" s="19">
        <v>934297</v>
      </c>
      <c r="F63" s="19">
        <v>1866697</v>
      </c>
      <c r="G63" s="19">
        <v>132921</v>
      </c>
      <c r="H63" s="19">
        <v>156137</v>
      </c>
      <c r="I63" s="19">
        <v>289058</v>
      </c>
      <c r="J63" s="52">
        <v>0.15484998368776506</v>
      </c>
      <c r="K63" s="53">
        <v>58</v>
      </c>
      <c r="M63" s="85">
        <v>72</v>
      </c>
      <c r="N63" s="50" t="s">
        <v>65</v>
      </c>
      <c r="O63" s="53">
        <v>13</v>
      </c>
    </row>
    <row r="64" spans="1:15">
      <c r="A64">
        <v>28</v>
      </c>
      <c r="B64" s="16">
        <v>84</v>
      </c>
      <c r="C64" s="50" t="s">
        <v>23</v>
      </c>
      <c r="D64" s="19">
        <v>525716</v>
      </c>
      <c r="E64" s="19">
        <v>542010</v>
      </c>
      <c r="F64" s="19">
        <v>1067726</v>
      </c>
      <c r="G64" s="19">
        <v>72919</v>
      </c>
      <c r="H64" s="19">
        <v>91893</v>
      </c>
      <c r="I64" s="19">
        <v>164812</v>
      </c>
      <c r="J64" s="52">
        <v>0.15435795325767099</v>
      </c>
      <c r="K64" s="53">
        <v>59</v>
      </c>
      <c r="M64" s="85">
        <v>73</v>
      </c>
      <c r="N64" s="50" t="s">
        <v>64</v>
      </c>
      <c r="O64" s="53">
        <v>38</v>
      </c>
    </row>
    <row r="65" spans="1:15">
      <c r="A65">
        <v>62</v>
      </c>
      <c r="B65" s="16">
        <v>71</v>
      </c>
      <c r="C65" s="50" t="s">
        <v>66</v>
      </c>
      <c r="D65" s="19">
        <v>447983</v>
      </c>
      <c r="E65" s="19">
        <v>443993</v>
      </c>
      <c r="F65" s="19">
        <v>891976</v>
      </c>
      <c r="G65" s="19">
        <v>61874</v>
      </c>
      <c r="H65" s="19">
        <v>75637</v>
      </c>
      <c r="I65" s="19">
        <v>137511</v>
      </c>
      <c r="J65" s="51">
        <v>0.15416446182408494</v>
      </c>
      <c r="K65" s="53">
        <v>60</v>
      </c>
      <c r="M65" s="85">
        <v>74</v>
      </c>
      <c r="N65" s="50" t="s">
        <v>63</v>
      </c>
      <c r="O65" s="53">
        <v>57</v>
      </c>
    </row>
    <row r="66" spans="1:15">
      <c r="A66">
        <v>42</v>
      </c>
      <c r="B66" s="16">
        <v>27</v>
      </c>
      <c r="C66" s="50" t="s">
        <v>68</v>
      </c>
      <c r="D66" s="19">
        <v>280017</v>
      </c>
      <c r="E66" s="19">
        <v>280908</v>
      </c>
      <c r="F66" s="19">
        <v>560925</v>
      </c>
      <c r="G66" s="19">
        <v>39726</v>
      </c>
      <c r="H66" s="19">
        <v>46620</v>
      </c>
      <c r="I66" s="19">
        <v>86346</v>
      </c>
      <c r="J66" s="52">
        <v>0.15393501805054152</v>
      </c>
      <c r="K66" s="53">
        <v>61</v>
      </c>
      <c r="M66" s="85">
        <v>75</v>
      </c>
      <c r="N66" s="50" t="s">
        <v>2</v>
      </c>
      <c r="O66" s="53">
        <v>6</v>
      </c>
    </row>
    <row r="67" spans="1:15">
      <c r="A67">
        <v>23</v>
      </c>
      <c r="B67" s="16">
        <v>48</v>
      </c>
      <c r="C67" s="50" t="s">
        <v>44</v>
      </c>
      <c r="D67" s="19">
        <v>357594</v>
      </c>
      <c r="E67" s="19">
        <v>359607</v>
      </c>
      <c r="F67" s="19">
        <v>717201</v>
      </c>
      <c r="G67" s="19">
        <v>48731</v>
      </c>
      <c r="H67" s="19">
        <v>60536</v>
      </c>
      <c r="I67" s="19">
        <v>109267</v>
      </c>
      <c r="J67" s="51">
        <v>0.15235199058562385</v>
      </c>
      <c r="K67" s="53">
        <v>62</v>
      </c>
      <c r="M67" s="85">
        <v>76</v>
      </c>
      <c r="N67" s="50" t="s">
        <v>62</v>
      </c>
      <c r="O67" s="53">
        <v>21</v>
      </c>
    </row>
    <row r="68" spans="1:15">
      <c r="A68">
        <v>43</v>
      </c>
      <c r="B68" s="16">
        <v>49</v>
      </c>
      <c r="C68" s="50" t="s">
        <v>43</v>
      </c>
      <c r="D68" s="19">
        <v>175367</v>
      </c>
      <c r="E68" s="19">
        <v>175544</v>
      </c>
      <c r="F68" s="19">
        <v>350911</v>
      </c>
      <c r="G68" s="19">
        <v>24341</v>
      </c>
      <c r="H68" s="19">
        <v>28421</v>
      </c>
      <c r="I68" s="19">
        <v>52762</v>
      </c>
      <c r="J68" s="52">
        <v>0.15035721308251951</v>
      </c>
      <c r="K68" s="53">
        <v>63</v>
      </c>
      <c r="M68" s="85">
        <v>77</v>
      </c>
      <c r="N68" s="50" t="s">
        <v>61</v>
      </c>
      <c r="O68" s="53">
        <v>46</v>
      </c>
    </row>
    <row r="69" spans="1:15">
      <c r="A69">
        <v>41</v>
      </c>
      <c r="B69" s="16">
        <v>47</v>
      </c>
      <c r="C69" s="50" t="s">
        <v>45</v>
      </c>
      <c r="D69" s="19">
        <v>570285</v>
      </c>
      <c r="E69" s="19">
        <v>576651</v>
      </c>
      <c r="F69" s="19">
        <v>1146936</v>
      </c>
      <c r="G69" s="19">
        <v>77466</v>
      </c>
      <c r="H69" s="19">
        <v>94485</v>
      </c>
      <c r="I69" s="19">
        <v>171951</v>
      </c>
      <c r="J69" s="52">
        <v>0.14992205319215718</v>
      </c>
      <c r="K69" s="53">
        <v>64</v>
      </c>
      <c r="M69" s="85">
        <v>80</v>
      </c>
      <c r="N69" s="50" t="s">
        <v>27</v>
      </c>
      <c r="O69" s="53">
        <v>39</v>
      </c>
    </row>
    <row r="70" spans="1:15">
      <c r="A70">
        <v>9</v>
      </c>
      <c r="B70" s="16">
        <v>13</v>
      </c>
      <c r="C70" s="50" t="s">
        <v>81</v>
      </c>
      <c r="D70" s="19">
        <v>557752</v>
      </c>
      <c r="E70" s="19">
        <v>618660</v>
      </c>
      <c r="F70" s="19">
        <v>1176412</v>
      </c>
      <c r="G70" s="19">
        <v>75310</v>
      </c>
      <c r="H70" s="19">
        <v>99977</v>
      </c>
      <c r="I70" s="19">
        <v>175287</v>
      </c>
      <c r="J70" s="51">
        <v>0.14900137026823937</v>
      </c>
      <c r="K70" s="53">
        <v>65</v>
      </c>
      <c r="M70" s="85">
        <v>81</v>
      </c>
      <c r="N70" s="50" t="s">
        <v>26</v>
      </c>
      <c r="O70" s="53">
        <v>71</v>
      </c>
    </row>
    <row r="71" spans="1:15">
      <c r="A71">
        <v>74</v>
      </c>
      <c r="B71" s="16">
        <v>85</v>
      </c>
      <c r="C71" s="50" t="s">
        <v>22</v>
      </c>
      <c r="D71" s="19">
        <v>98154</v>
      </c>
      <c r="E71" s="19">
        <v>96218</v>
      </c>
      <c r="F71" s="19">
        <v>194372</v>
      </c>
      <c r="G71" s="19">
        <v>13352</v>
      </c>
      <c r="H71" s="19">
        <v>14913</v>
      </c>
      <c r="I71" s="19">
        <v>28265</v>
      </c>
      <c r="J71" s="52">
        <v>0.1454170353754656</v>
      </c>
      <c r="K71" s="53">
        <v>66</v>
      </c>
      <c r="M71" s="85">
        <v>82</v>
      </c>
      <c r="N71" s="50" t="s">
        <v>25</v>
      </c>
      <c r="O71" s="53">
        <v>43</v>
      </c>
    </row>
    <row r="72" spans="1:15">
      <c r="A72">
        <v>32</v>
      </c>
      <c r="B72" s="16">
        <v>38</v>
      </c>
      <c r="C72" s="50" t="s">
        <v>53</v>
      </c>
      <c r="D72" s="19">
        <v>211673</v>
      </c>
      <c r="E72" s="19">
        <v>210369</v>
      </c>
      <c r="F72" s="19">
        <v>422042</v>
      </c>
      <c r="G72" s="19">
        <v>28309</v>
      </c>
      <c r="H72" s="19">
        <v>32058</v>
      </c>
      <c r="I72" s="19">
        <v>60367</v>
      </c>
      <c r="J72" s="52">
        <v>0.14303552726979779</v>
      </c>
      <c r="K72" s="53">
        <v>67</v>
      </c>
      <c r="M72" s="85">
        <v>83</v>
      </c>
      <c r="N72" s="50" t="s">
        <v>24</v>
      </c>
      <c r="O72" s="53">
        <v>77</v>
      </c>
    </row>
    <row r="73" spans="1:15">
      <c r="A73">
        <v>16</v>
      </c>
      <c r="B73" s="16">
        <v>20</v>
      </c>
      <c r="C73" s="50" t="s">
        <v>75</v>
      </c>
      <c r="D73" s="19">
        <v>763983</v>
      </c>
      <c r="E73" s="19">
        <v>802902</v>
      </c>
      <c r="F73" s="19">
        <v>1566885</v>
      </c>
      <c r="G73" s="19">
        <v>92053</v>
      </c>
      <c r="H73" s="19">
        <v>124525</v>
      </c>
      <c r="I73" s="19">
        <v>216578</v>
      </c>
      <c r="J73" s="51">
        <v>0.13822201374063828</v>
      </c>
      <c r="K73" s="53">
        <v>68</v>
      </c>
      <c r="M73" s="85">
        <v>84</v>
      </c>
      <c r="N73" s="50" t="s">
        <v>23</v>
      </c>
      <c r="O73" s="53">
        <v>59</v>
      </c>
    </row>
    <row r="74" spans="1:15">
      <c r="A74">
        <v>17</v>
      </c>
      <c r="B74" s="16">
        <v>21</v>
      </c>
      <c r="C74" s="50" t="s">
        <v>74</v>
      </c>
      <c r="D74" s="19">
        <v>364200</v>
      </c>
      <c r="E74" s="19">
        <v>377324</v>
      </c>
      <c r="F74" s="19">
        <v>741524</v>
      </c>
      <c r="G74" s="19">
        <v>43321</v>
      </c>
      <c r="H74" s="19">
        <v>56202</v>
      </c>
      <c r="I74" s="19">
        <v>99523</v>
      </c>
      <c r="J74" s="51">
        <v>0.13421413197684767</v>
      </c>
      <c r="K74" s="53">
        <v>69</v>
      </c>
      <c r="M74" s="85">
        <v>85</v>
      </c>
      <c r="N74" s="50" t="s">
        <v>22</v>
      </c>
      <c r="O74" s="53">
        <v>66</v>
      </c>
    </row>
    <row r="75" spans="1:15">
      <c r="A75">
        <v>77</v>
      </c>
      <c r="B75" s="16">
        <v>91</v>
      </c>
      <c r="C75" s="50" t="s">
        <v>19</v>
      </c>
      <c r="D75" s="19">
        <v>161303</v>
      </c>
      <c r="E75" s="19">
        <v>162795</v>
      </c>
      <c r="F75" s="19">
        <v>324098</v>
      </c>
      <c r="G75" s="19">
        <v>19482</v>
      </c>
      <c r="H75" s="19">
        <v>23349</v>
      </c>
      <c r="I75" s="19">
        <v>42831</v>
      </c>
      <c r="J75" s="52">
        <v>0.132154471795568</v>
      </c>
      <c r="K75" s="53">
        <v>70</v>
      </c>
      <c r="M75" s="85">
        <v>86</v>
      </c>
      <c r="N75" s="50" t="s">
        <v>21</v>
      </c>
      <c r="O75" s="53">
        <v>34</v>
      </c>
    </row>
    <row r="76" spans="1:15">
      <c r="A76">
        <v>70</v>
      </c>
      <c r="B76" s="16">
        <v>81</v>
      </c>
      <c r="C76" s="50" t="s">
        <v>26</v>
      </c>
      <c r="D76" s="19">
        <v>237242</v>
      </c>
      <c r="E76" s="19">
        <v>240528</v>
      </c>
      <c r="F76" s="19">
        <v>477770</v>
      </c>
      <c r="G76" s="19">
        <v>27150</v>
      </c>
      <c r="H76" s="19">
        <v>32513</v>
      </c>
      <c r="I76" s="19">
        <v>59663</v>
      </c>
      <c r="J76" s="52">
        <v>0.12487807941059506</v>
      </c>
      <c r="K76" s="53">
        <v>71</v>
      </c>
      <c r="M76" s="85">
        <v>90</v>
      </c>
      <c r="N76" s="50" t="s">
        <v>20</v>
      </c>
      <c r="O76" s="53">
        <v>53</v>
      </c>
    </row>
    <row r="77" spans="1:15">
      <c r="A77">
        <v>80</v>
      </c>
      <c r="B77" s="16">
        <v>94</v>
      </c>
      <c r="C77" s="50" t="s">
        <v>16</v>
      </c>
      <c r="D77" s="19">
        <v>358611</v>
      </c>
      <c r="E77" s="19">
        <v>367404</v>
      </c>
      <c r="F77" s="19">
        <v>726015</v>
      </c>
      <c r="G77" s="19">
        <v>37738</v>
      </c>
      <c r="H77" s="19">
        <v>50514</v>
      </c>
      <c r="I77" s="19">
        <v>88252</v>
      </c>
      <c r="J77" s="52">
        <v>0.12155671714771733</v>
      </c>
      <c r="K77" s="53">
        <v>72</v>
      </c>
      <c r="M77" s="85">
        <v>91</v>
      </c>
      <c r="N77" s="50" t="s">
        <v>19</v>
      </c>
      <c r="O77" s="53">
        <v>70</v>
      </c>
    </row>
    <row r="78" spans="1:15">
      <c r="A78">
        <v>81</v>
      </c>
      <c r="B78" s="16">
        <v>95</v>
      </c>
      <c r="C78" s="50" t="s">
        <v>15</v>
      </c>
      <c r="D78" s="19">
        <v>267919</v>
      </c>
      <c r="E78" s="19">
        <v>270683</v>
      </c>
      <c r="F78" s="19">
        <v>538602</v>
      </c>
      <c r="G78" s="19">
        <v>29353</v>
      </c>
      <c r="H78" s="19">
        <v>35981</v>
      </c>
      <c r="I78" s="19">
        <v>65334</v>
      </c>
      <c r="J78" s="52">
        <v>0.12130292869317233</v>
      </c>
      <c r="K78" s="53">
        <v>73</v>
      </c>
      <c r="M78" s="85">
        <v>92</v>
      </c>
      <c r="N78" s="50" t="s">
        <v>18</v>
      </c>
      <c r="O78" s="53">
        <v>51</v>
      </c>
    </row>
    <row r="79" spans="1:15">
      <c r="A79">
        <v>52</v>
      </c>
      <c r="B79" s="16">
        <v>58</v>
      </c>
      <c r="C79" s="50" t="s">
        <v>37</v>
      </c>
      <c r="D79" s="19">
        <v>144311</v>
      </c>
      <c r="E79" s="19">
        <v>140238</v>
      </c>
      <c r="F79" s="19">
        <v>284549</v>
      </c>
      <c r="G79" s="19">
        <v>16788</v>
      </c>
      <c r="H79" s="19">
        <v>17616</v>
      </c>
      <c r="I79" s="19">
        <v>34404</v>
      </c>
      <c r="J79" s="52">
        <v>0.12090711968764606</v>
      </c>
      <c r="K79" s="53">
        <v>74</v>
      </c>
      <c r="M79" s="85">
        <v>93</v>
      </c>
      <c r="N79" s="50" t="s">
        <v>17</v>
      </c>
      <c r="O79" s="53">
        <v>23</v>
      </c>
    </row>
    <row r="80" spans="1:15">
      <c r="A80">
        <v>56</v>
      </c>
      <c r="B80" s="16">
        <v>63</v>
      </c>
      <c r="C80" s="50" t="s">
        <v>33</v>
      </c>
      <c r="D80" s="19">
        <v>338951</v>
      </c>
      <c r="E80" s="19">
        <v>331314</v>
      </c>
      <c r="F80" s="19">
        <v>670265</v>
      </c>
      <c r="G80" s="19">
        <v>37046</v>
      </c>
      <c r="H80" s="19">
        <v>42727</v>
      </c>
      <c r="I80" s="19">
        <v>79773</v>
      </c>
      <c r="J80" s="52">
        <v>0.11901710517481892</v>
      </c>
      <c r="K80" s="53">
        <v>75</v>
      </c>
      <c r="M80" s="85">
        <v>94</v>
      </c>
      <c r="N80" s="50" t="s">
        <v>16</v>
      </c>
      <c r="O80" s="53">
        <v>72</v>
      </c>
    </row>
    <row r="81" spans="1:15">
      <c r="A81">
        <v>82</v>
      </c>
      <c r="B81" s="16">
        <v>96</v>
      </c>
      <c r="C81" s="50" t="s">
        <v>14</v>
      </c>
      <c r="D81" s="19">
        <v>397700</v>
      </c>
      <c r="E81" s="19">
        <v>406729</v>
      </c>
      <c r="F81" s="19">
        <v>804429</v>
      </c>
      <c r="G81" s="19">
        <v>41426</v>
      </c>
      <c r="H81" s="19">
        <v>52550</v>
      </c>
      <c r="I81" s="19">
        <v>93976</v>
      </c>
      <c r="J81" s="52">
        <v>0.11682323735220883</v>
      </c>
      <c r="K81" s="53">
        <v>76</v>
      </c>
      <c r="M81" s="85">
        <v>95</v>
      </c>
      <c r="N81" s="50" t="s">
        <v>15</v>
      </c>
      <c r="O81" s="53">
        <v>73</v>
      </c>
    </row>
    <row r="82" spans="1:15">
      <c r="A82">
        <v>72</v>
      </c>
      <c r="B82" s="16">
        <v>83</v>
      </c>
      <c r="C82" s="50" t="s">
        <v>24</v>
      </c>
      <c r="D82" s="19">
        <v>195795</v>
      </c>
      <c r="E82" s="19">
        <v>218676</v>
      </c>
      <c r="F82" s="19">
        <v>414471</v>
      </c>
      <c r="G82" s="19">
        <v>21049</v>
      </c>
      <c r="H82" s="19">
        <v>27190</v>
      </c>
      <c r="I82" s="19">
        <v>48239</v>
      </c>
      <c r="J82" s="52">
        <v>0.11638691247397284</v>
      </c>
      <c r="K82" s="53">
        <v>77</v>
      </c>
      <c r="M82" s="85">
        <v>96</v>
      </c>
      <c r="N82" s="50" t="s">
        <v>14</v>
      </c>
      <c r="O82" s="53">
        <v>76</v>
      </c>
    </row>
    <row r="83" spans="1:15">
      <c r="D83" s="3"/>
      <c r="E83" s="3"/>
      <c r="F83" s="3"/>
      <c r="G83" s="3"/>
      <c r="H83" s="3"/>
      <c r="I83" s="3"/>
    </row>
    <row r="84" spans="1:15">
      <c r="D84" s="3"/>
      <c r="E84" s="3"/>
      <c r="F84" s="3"/>
      <c r="G84" s="3"/>
      <c r="H84" s="3"/>
      <c r="I84" s="3"/>
    </row>
    <row r="85" spans="1:15">
      <c r="D85" s="3"/>
      <c r="E85" s="3"/>
      <c r="F85" s="3"/>
      <c r="G85" s="3"/>
      <c r="H85" s="3"/>
      <c r="I85" s="3"/>
    </row>
    <row r="86" spans="1:15">
      <c r="D86" s="3"/>
      <c r="E86" s="3"/>
      <c r="F86" s="3"/>
      <c r="G86" s="3"/>
      <c r="H86" s="3"/>
      <c r="I86" s="3"/>
    </row>
    <row r="87" spans="1:15">
      <c r="D87" s="3"/>
      <c r="E87" s="3"/>
      <c r="F87" s="3"/>
      <c r="G87" s="3"/>
      <c r="H87" s="3"/>
      <c r="I87" s="3"/>
    </row>
    <row r="88" spans="1:15">
      <c r="D88" s="3"/>
      <c r="E88" s="3"/>
      <c r="F88" s="3"/>
      <c r="G88" s="3"/>
      <c r="H88" s="3"/>
      <c r="I88" s="3"/>
    </row>
    <row r="89" spans="1:15">
      <c r="D89" s="3"/>
      <c r="E89" s="3"/>
      <c r="F89" s="3"/>
      <c r="G89" s="3"/>
      <c r="H89" s="3"/>
      <c r="I89" s="3"/>
    </row>
    <row r="90" spans="1:15">
      <c r="D90" s="3"/>
      <c r="E90" s="3"/>
      <c r="F90" s="3"/>
      <c r="G90" s="3"/>
      <c r="H90" s="3"/>
      <c r="I90" s="3"/>
    </row>
    <row r="91" spans="1:15">
      <c r="D91" s="3"/>
      <c r="E91" s="3"/>
      <c r="F91" s="3"/>
      <c r="G91" s="3"/>
      <c r="H91" s="3"/>
      <c r="I91" s="3"/>
    </row>
    <row r="92" spans="1:15">
      <c r="D92" s="3"/>
      <c r="E92" s="3"/>
      <c r="F92" s="3"/>
      <c r="G92" s="3"/>
      <c r="H92" s="3"/>
      <c r="I92" s="3"/>
    </row>
    <row r="93" spans="1:15">
      <c r="D93" s="3"/>
      <c r="E93" s="3"/>
      <c r="F93" s="3"/>
      <c r="G93" s="3"/>
      <c r="H93" s="3"/>
      <c r="I93" s="3"/>
    </row>
    <row r="94" spans="1:15">
      <c r="D94" s="3"/>
      <c r="E94" s="3"/>
      <c r="F94" s="3"/>
      <c r="G94" s="3"/>
      <c r="H94" s="3"/>
      <c r="I94" s="3"/>
    </row>
    <row r="95" spans="1:15">
      <c r="D95" s="3"/>
      <c r="E95" s="3"/>
      <c r="F95" s="3"/>
      <c r="G95" s="3"/>
      <c r="H95" s="3"/>
      <c r="I95" s="3"/>
    </row>
    <row r="96" spans="1:15">
      <c r="D96" s="3"/>
      <c r="E96" s="3"/>
      <c r="F96" s="3"/>
      <c r="G96" s="3"/>
      <c r="H96" s="3"/>
      <c r="I96" s="3"/>
    </row>
    <row r="97" spans="4:9">
      <c r="D97" s="3"/>
      <c r="E97" s="3"/>
      <c r="F97" s="3"/>
      <c r="G97" s="3"/>
      <c r="H97" s="3"/>
      <c r="I97" s="3"/>
    </row>
    <row r="98" spans="4:9">
      <c r="D98" s="3"/>
      <c r="E98" s="3"/>
      <c r="F98" s="3"/>
      <c r="G98" s="3"/>
      <c r="H98" s="3"/>
      <c r="I98" s="3"/>
    </row>
    <row r="99" spans="4:9">
      <c r="D99" s="3"/>
      <c r="E99" s="3"/>
      <c r="F99" s="3"/>
      <c r="G99" s="3"/>
      <c r="H99" s="3"/>
      <c r="I99" s="3"/>
    </row>
    <row r="100" spans="4:9">
      <c r="D100" s="3"/>
      <c r="E100" s="3"/>
      <c r="F100" s="3"/>
      <c r="G100" s="3"/>
      <c r="H100" s="3"/>
      <c r="I100" s="3"/>
    </row>
    <row r="101" spans="4:9">
      <c r="D101" s="3"/>
      <c r="E101" s="3"/>
      <c r="F101" s="3"/>
      <c r="G101" s="3"/>
      <c r="H101" s="3"/>
      <c r="I101" s="3"/>
    </row>
    <row r="102" spans="4:9">
      <c r="D102" s="3"/>
      <c r="E102" s="3"/>
      <c r="F102" s="3"/>
      <c r="G102" s="3"/>
      <c r="H102" s="3"/>
      <c r="I102" s="3"/>
    </row>
    <row r="103" spans="4:9">
      <c r="D103" s="3"/>
      <c r="E103" s="3"/>
      <c r="F103" s="3"/>
      <c r="G103" s="3"/>
      <c r="H103" s="3"/>
      <c r="I103" s="3"/>
    </row>
    <row r="104" spans="4:9">
      <c r="D104" s="3"/>
      <c r="E104" s="3"/>
      <c r="F104" s="3"/>
      <c r="G104" s="3"/>
      <c r="H104" s="3"/>
      <c r="I104" s="3"/>
    </row>
    <row r="105" spans="4:9">
      <c r="D105" s="3"/>
      <c r="E105" s="3"/>
      <c r="F105" s="3"/>
      <c r="G105" s="3"/>
      <c r="H105" s="3"/>
      <c r="I105" s="3"/>
    </row>
    <row r="106" spans="4:9">
      <c r="D106" s="3"/>
      <c r="E106" s="3"/>
      <c r="F106" s="3"/>
      <c r="G106" s="3"/>
      <c r="H106" s="3"/>
      <c r="I106" s="3"/>
    </row>
    <row r="107" spans="4:9">
      <c r="D107" s="3"/>
      <c r="E107" s="3"/>
      <c r="F107" s="3"/>
      <c r="G107" s="3"/>
      <c r="H107" s="3"/>
      <c r="I107" s="3"/>
    </row>
    <row r="108" spans="4:9">
      <c r="D108" s="3"/>
      <c r="E108" s="3"/>
      <c r="F108" s="3"/>
      <c r="G108" s="3"/>
      <c r="H108" s="3"/>
      <c r="I108" s="3"/>
    </row>
    <row r="109" spans="4:9">
      <c r="D109" s="3"/>
      <c r="E109" s="3"/>
      <c r="F109" s="3"/>
      <c r="G109" s="3"/>
      <c r="H109" s="3"/>
      <c r="I109" s="3"/>
    </row>
    <row r="110" spans="4:9">
      <c r="D110" s="3"/>
      <c r="E110" s="3"/>
      <c r="F110" s="3"/>
      <c r="G110" s="3"/>
      <c r="H110" s="3"/>
      <c r="I110" s="3"/>
    </row>
    <row r="111" spans="4:9">
      <c r="D111" s="3"/>
      <c r="E111" s="3"/>
      <c r="F111" s="3"/>
      <c r="G111" s="3"/>
      <c r="H111" s="3"/>
      <c r="I111" s="3"/>
    </row>
    <row r="112" spans="4:9">
      <c r="D112" s="3"/>
      <c r="E112" s="3"/>
      <c r="F112" s="3"/>
      <c r="G112" s="3"/>
      <c r="H112" s="3"/>
      <c r="I112" s="3"/>
    </row>
    <row r="113" spans="4:9">
      <c r="D113" s="3"/>
      <c r="E113" s="3"/>
      <c r="F113" s="3"/>
      <c r="G113" s="3"/>
      <c r="H113" s="3"/>
      <c r="I113" s="3"/>
    </row>
    <row r="114" spans="4:9">
      <c r="D114" s="3"/>
      <c r="E114" s="3"/>
      <c r="F114" s="3"/>
      <c r="G114" s="3"/>
      <c r="H114" s="3"/>
      <c r="I114" s="3"/>
    </row>
    <row r="115" spans="4:9">
      <c r="D115" s="3"/>
      <c r="E115" s="3"/>
      <c r="F115" s="3"/>
      <c r="G115" s="3"/>
      <c r="H115" s="3"/>
      <c r="I115" s="3"/>
    </row>
    <row r="116" spans="4:9">
      <c r="D116" s="3"/>
      <c r="E116" s="3"/>
      <c r="F116" s="3"/>
      <c r="G116" s="3"/>
      <c r="H116" s="3"/>
      <c r="I116" s="3"/>
    </row>
    <row r="117" spans="4:9">
      <c r="D117" s="3"/>
      <c r="E117" s="3"/>
      <c r="F117" s="3"/>
      <c r="G117" s="3"/>
      <c r="H117" s="3"/>
      <c r="I117" s="3"/>
    </row>
    <row r="118" spans="4:9">
      <c r="D118" s="3"/>
      <c r="E118" s="3"/>
      <c r="F118" s="3"/>
      <c r="G118" s="3"/>
      <c r="H118" s="3"/>
      <c r="I118" s="3"/>
    </row>
    <row r="119" spans="4:9">
      <c r="D119" s="3"/>
      <c r="E119" s="3"/>
      <c r="F119" s="3"/>
      <c r="G119" s="3"/>
      <c r="H119" s="3"/>
      <c r="I119" s="3"/>
    </row>
    <row r="120" spans="4:9">
      <c r="D120" s="3"/>
      <c r="E120" s="3"/>
      <c r="F120" s="3"/>
      <c r="G120" s="3"/>
      <c r="H120" s="3"/>
      <c r="I120" s="3"/>
    </row>
    <row r="121" spans="4:9">
      <c r="D121" s="3"/>
      <c r="E121" s="3"/>
      <c r="F121" s="3"/>
      <c r="G121" s="3"/>
      <c r="H121" s="3"/>
      <c r="I121" s="3"/>
    </row>
    <row r="122" spans="4:9">
      <c r="D122" s="3"/>
      <c r="E122" s="3"/>
      <c r="F122" s="3"/>
      <c r="G122" s="3"/>
      <c r="H122" s="3"/>
      <c r="I122" s="3"/>
    </row>
    <row r="123" spans="4:9">
      <c r="D123" s="3"/>
      <c r="E123" s="3"/>
      <c r="F123" s="3"/>
      <c r="G123" s="3"/>
      <c r="H123" s="3"/>
      <c r="I123" s="3"/>
    </row>
    <row r="124" spans="4:9">
      <c r="D124" s="3"/>
      <c r="E124" s="3"/>
      <c r="F124" s="3"/>
      <c r="G124" s="3"/>
      <c r="H124" s="3"/>
      <c r="I124" s="3"/>
    </row>
    <row r="125" spans="4:9">
      <c r="D125" s="3"/>
      <c r="E125" s="3"/>
      <c r="F125" s="3"/>
      <c r="G125" s="3"/>
      <c r="H125" s="3"/>
      <c r="I125" s="3"/>
    </row>
    <row r="126" spans="4:9">
      <c r="D126" s="3"/>
      <c r="E126" s="3"/>
      <c r="F126" s="3"/>
      <c r="G126" s="3"/>
      <c r="H126" s="3"/>
      <c r="I126" s="3"/>
    </row>
    <row r="127" spans="4:9">
      <c r="D127" s="3"/>
      <c r="E127" s="3"/>
      <c r="F127" s="3"/>
      <c r="G127" s="3"/>
      <c r="H127" s="3"/>
      <c r="I127" s="3"/>
    </row>
    <row r="128" spans="4:9">
      <c r="D128" s="3"/>
      <c r="E128" s="3"/>
      <c r="F128" s="3"/>
      <c r="G128" s="3"/>
      <c r="H128" s="3"/>
      <c r="I128" s="3"/>
    </row>
    <row r="129" spans="4:9">
      <c r="D129" s="3"/>
      <c r="E129" s="3"/>
      <c r="F129" s="3"/>
      <c r="G129" s="3"/>
      <c r="H129" s="3"/>
      <c r="I129" s="3"/>
    </row>
    <row r="130" spans="4:9">
      <c r="D130" s="3"/>
      <c r="E130" s="3"/>
      <c r="F130" s="3"/>
      <c r="G130" s="3"/>
      <c r="H130" s="3"/>
      <c r="I130" s="3"/>
    </row>
    <row r="131" spans="4:9">
      <c r="D131" s="3"/>
      <c r="E131" s="3"/>
      <c r="F131" s="3"/>
      <c r="G131" s="3"/>
      <c r="H131" s="3"/>
      <c r="I131" s="3"/>
    </row>
    <row r="132" spans="4:9">
      <c r="D132" s="3"/>
      <c r="E132" s="3"/>
      <c r="F132" s="3"/>
      <c r="G132" s="3"/>
      <c r="H132" s="3"/>
      <c r="I132" s="3"/>
    </row>
    <row r="133" spans="4:9">
      <c r="D133" s="3"/>
      <c r="E133" s="3"/>
      <c r="F133" s="3"/>
      <c r="G133" s="3"/>
      <c r="H133" s="3"/>
      <c r="I133" s="3"/>
    </row>
    <row r="134" spans="4:9">
      <c r="D134" s="3"/>
      <c r="E134" s="3"/>
      <c r="F134" s="3"/>
      <c r="G134" s="3"/>
      <c r="H134" s="3"/>
      <c r="I134" s="3"/>
    </row>
    <row r="135" spans="4:9">
      <c r="D135" s="3"/>
      <c r="E135" s="3"/>
      <c r="F135" s="3"/>
      <c r="G135" s="3"/>
      <c r="H135" s="3"/>
      <c r="I135" s="3"/>
    </row>
    <row r="136" spans="4:9">
      <c r="D136" s="3"/>
      <c r="E136" s="3"/>
      <c r="F136" s="3"/>
      <c r="G136" s="3"/>
      <c r="H136" s="3"/>
      <c r="I136" s="3"/>
    </row>
    <row r="137" spans="4:9">
      <c r="D137" s="3"/>
      <c r="E137" s="3"/>
      <c r="F137" s="3"/>
      <c r="G137" s="3"/>
      <c r="H137" s="3"/>
      <c r="I137" s="3"/>
    </row>
    <row r="138" spans="4:9">
      <c r="D138" s="3"/>
      <c r="E138" s="3"/>
      <c r="F138" s="3"/>
      <c r="G138" s="3"/>
      <c r="H138" s="3"/>
      <c r="I138" s="3"/>
    </row>
    <row r="139" spans="4:9">
      <c r="D139" s="3"/>
      <c r="E139" s="3"/>
      <c r="F139" s="3"/>
      <c r="G139" s="3"/>
      <c r="H139" s="3"/>
      <c r="I139" s="3"/>
    </row>
    <row r="140" spans="4:9">
      <c r="D140" s="3"/>
      <c r="E140" s="3"/>
      <c r="F140" s="3"/>
      <c r="G140" s="3"/>
      <c r="H140" s="3"/>
      <c r="I140" s="3"/>
    </row>
    <row r="141" spans="4:9">
      <c r="D141" s="3"/>
      <c r="E141" s="3"/>
      <c r="F141" s="3"/>
      <c r="G141" s="3"/>
      <c r="H141" s="3"/>
      <c r="I141" s="3"/>
    </row>
    <row r="142" spans="4:9">
      <c r="D142" s="3"/>
      <c r="E142" s="3"/>
      <c r="F142" s="3"/>
      <c r="G142" s="3"/>
      <c r="H142" s="3"/>
      <c r="I142" s="3"/>
    </row>
    <row r="143" spans="4:9">
      <c r="D143" s="3"/>
      <c r="E143" s="3"/>
      <c r="F143" s="3"/>
      <c r="G143" s="3"/>
      <c r="H143" s="3"/>
      <c r="I143" s="3"/>
    </row>
    <row r="144" spans="4:9">
      <c r="D144" s="3"/>
      <c r="E144" s="3"/>
      <c r="F144" s="3"/>
      <c r="G144" s="3"/>
      <c r="H144" s="3"/>
      <c r="I144" s="3"/>
    </row>
    <row r="145" spans="4:9">
      <c r="D145" s="3"/>
      <c r="E145" s="3"/>
      <c r="F145" s="3"/>
      <c r="G145" s="3"/>
      <c r="H145" s="3"/>
      <c r="I145" s="3"/>
    </row>
    <row r="146" spans="4:9">
      <c r="D146" s="3"/>
      <c r="E146" s="3"/>
      <c r="F146" s="3"/>
      <c r="G146" s="3"/>
      <c r="H146" s="3"/>
      <c r="I146" s="3"/>
    </row>
    <row r="147" spans="4:9">
      <c r="D147" s="3"/>
      <c r="E147" s="3"/>
      <c r="F147" s="3"/>
      <c r="G147" s="3"/>
      <c r="H147" s="3"/>
      <c r="I147" s="3"/>
    </row>
    <row r="148" spans="4:9">
      <c r="D148" s="3"/>
      <c r="E148" s="3"/>
      <c r="F148" s="3"/>
      <c r="G148" s="3"/>
      <c r="H148" s="3"/>
      <c r="I148" s="3"/>
    </row>
    <row r="149" spans="4:9">
      <c r="D149" s="3"/>
      <c r="E149" s="3"/>
      <c r="F149" s="3"/>
      <c r="G149" s="3"/>
      <c r="H149" s="3"/>
      <c r="I149" s="3"/>
    </row>
    <row r="150" spans="4:9">
      <c r="D150" s="3"/>
      <c r="E150" s="3"/>
      <c r="F150" s="3"/>
      <c r="G150" s="3"/>
      <c r="H150" s="3"/>
      <c r="I150" s="3"/>
    </row>
    <row r="151" spans="4:9">
      <c r="D151" s="3"/>
      <c r="E151" s="3"/>
      <c r="F151" s="3"/>
      <c r="G151" s="3"/>
      <c r="H151" s="3"/>
      <c r="I151" s="3"/>
    </row>
    <row r="152" spans="4:9">
      <c r="D152" s="3"/>
      <c r="E152" s="3"/>
      <c r="F152" s="3"/>
      <c r="G152" s="3"/>
      <c r="H152" s="3"/>
      <c r="I152" s="3"/>
    </row>
    <row r="153" spans="4:9">
      <c r="D153" s="3"/>
      <c r="E153" s="3"/>
      <c r="F153" s="3"/>
      <c r="G153" s="3"/>
      <c r="H153" s="3"/>
      <c r="I153" s="3"/>
    </row>
    <row r="154" spans="4:9">
      <c r="D154" s="3"/>
      <c r="E154" s="3"/>
      <c r="F154" s="3"/>
      <c r="G154" s="3"/>
      <c r="H154" s="3"/>
      <c r="I154" s="3"/>
    </row>
    <row r="155" spans="4:9">
      <c r="D155" s="3"/>
      <c r="E155" s="3"/>
      <c r="F155" s="3"/>
      <c r="G155" s="3"/>
      <c r="H155" s="3"/>
      <c r="I155" s="3"/>
    </row>
    <row r="156" spans="4:9">
      <c r="D156" s="3"/>
      <c r="E156" s="3"/>
      <c r="F156" s="3"/>
      <c r="G156" s="3"/>
      <c r="H156" s="3"/>
      <c r="I156" s="3"/>
    </row>
    <row r="157" spans="4:9">
      <c r="D157" s="3"/>
      <c r="E157" s="3"/>
      <c r="F157" s="3"/>
      <c r="G157" s="3"/>
      <c r="H157" s="3"/>
      <c r="I157" s="3"/>
    </row>
    <row r="158" spans="4:9">
      <c r="D158" s="3"/>
      <c r="E158" s="3"/>
      <c r="F158" s="3"/>
      <c r="G158" s="3"/>
      <c r="H158" s="3"/>
      <c r="I158" s="3"/>
    </row>
    <row r="159" spans="4:9">
      <c r="D159" s="3"/>
      <c r="E159" s="3"/>
      <c r="F159" s="3"/>
      <c r="G159" s="3"/>
      <c r="H159" s="3"/>
      <c r="I159" s="3"/>
    </row>
    <row r="160" spans="4:9">
      <c r="D160" s="3"/>
      <c r="E160" s="3"/>
      <c r="F160" s="3"/>
      <c r="G160" s="3"/>
      <c r="H160" s="3"/>
      <c r="I160" s="3"/>
    </row>
    <row r="161" spans="4:9">
      <c r="D161" s="3"/>
      <c r="E161" s="3"/>
      <c r="F161" s="3"/>
      <c r="G161" s="3"/>
      <c r="H161" s="3"/>
      <c r="I161" s="3"/>
    </row>
    <row r="162" spans="4:9">
      <c r="D162" s="3"/>
      <c r="E162" s="3"/>
      <c r="F162" s="3"/>
      <c r="G162" s="3"/>
      <c r="H162" s="3"/>
      <c r="I162" s="3"/>
    </row>
    <row r="163" spans="4:9">
      <c r="D163" s="3"/>
      <c r="E163" s="3"/>
      <c r="F163" s="3"/>
      <c r="G163" s="3"/>
      <c r="H163" s="3"/>
      <c r="I163" s="3"/>
    </row>
    <row r="164" spans="4:9">
      <c r="D164" s="3"/>
      <c r="E164" s="3"/>
      <c r="F164" s="3"/>
      <c r="G164" s="3"/>
      <c r="H164" s="3"/>
      <c r="I164" s="3"/>
    </row>
    <row r="165" spans="4:9">
      <c r="D165" s="3"/>
      <c r="E165" s="3"/>
      <c r="F165" s="3"/>
      <c r="G165" s="3"/>
      <c r="H165" s="3"/>
      <c r="I165" s="3"/>
    </row>
    <row r="166" spans="4:9">
      <c r="D166" s="3"/>
      <c r="E166" s="3"/>
      <c r="F166" s="3"/>
      <c r="G166" s="3"/>
      <c r="H166" s="3"/>
      <c r="I166" s="3"/>
    </row>
    <row r="167" spans="4:9">
      <c r="D167" s="3"/>
      <c r="E167" s="3"/>
      <c r="F167" s="3"/>
      <c r="G167" s="3"/>
      <c r="H167" s="3"/>
      <c r="I167" s="3"/>
    </row>
    <row r="168" spans="4:9">
      <c r="D168" s="3"/>
      <c r="E168" s="3"/>
      <c r="F168" s="3"/>
      <c r="G168" s="3"/>
      <c r="H168" s="3"/>
      <c r="I168" s="3"/>
    </row>
    <row r="169" spans="4:9">
      <c r="D169" s="3"/>
      <c r="E169" s="3"/>
      <c r="F169" s="3"/>
      <c r="G169" s="3"/>
      <c r="H169" s="3"/>
      <c r="I169" s="3"/>
    </row>
    <row r="170" spans="4:9">
      <c r="D170" s="3"/>
      <c r="E170" s="3"/>
      <c r="F170" s="3"/>
      <c r="G170" s="3"/>
      <c r="H170" s="3"/>
      <c r="I170" s="3"/>
    </row>
    <row r="171" spans="4:9">
      <c r="D171" s="3"/>
      <c r="E171" s="3"/>
      <c r="F171" s="3"/>
      <c r="G171" s="3"/>
      <c r="H171" s="3"/>
      <c r="I171" s="3"/>
    </row>
    <row r="172" spans="4:9">
      <c r="D172" s="3"/>
      <c r="E172" s="3"/>
      <c r="F172" s="3"/>
      <c r="G172" s="3"/>
      <c r="H172" s="3"/>
      <c r="I172" s="3"/>
    </row>
    <row r="173" spans="4:9">
      <c r="D173" s="3"/>
      <c r="E173" s="3"/>
      <c r="F173" s="3"/>
      <c r="G173" s="3"/>
      <c r="H173" s="3"/>
      <c r="I173" s="3"/>
    </row>
    <row r="174" spans="4:9">
      <c r="D174" s="3"/>
      <c r="E174" s="3"/>
      <c r="F174" s="3"/>
      <c r="G174" s="3"/>
      <c r="H174" s="3"/>
      <c r="I174" s="3"/>
    </row>
    <row r="175" spans="4:9">
      <c r="D175" s="3"/>
      <c r="E175" s="3"/>
      <c r="F175" s="3"/>
      <c r="G175" s="3"/>
      <c r="H175" s="3"/>
      <c r="I175" s="3"/>
    </row>
    <row r="176" spans="4:9">
      <c r="D176" s="3"/>
      <c r="E176" s="3"/>
      <c r="F176" s="3"/>
      <c r="G176" s="3"/>
      <c r="H176" s="3"/>
      <c r="I176" s="3"/>
    </row>
    <row r="177" spans="4:9">
      <c r="D177" s="3"/>
      <c r="E177" s="3"/>
      <c r="F177" s="3"/>
      <c r="G177" s="3"/>
      <c r="H177" s="3"/>
      <c r="I177" s="3"/>
    </row>
    <row r="178" spans="4:9">
      <c r="D178" s="3"/>
      <c r="E178" s="3"/>
      <c r="F178" s="3"/>
      <c r="G178" s="3"/>
      <c r="H178" s="3"/>
      <c r="I178" s="3"/>
    </row>
    <row r="179" spans="4:9">
      <c r="D179" s="3"/>
      <c r="E179" s="3"/>
      <c r="F179" s="3"/>
      <c r="G179" s="3"/>
      <c r="H179" s="3"/>
      <c r="I179" s="3"/>
    </row>
    <row r="180" spans="4:9">
      <c r="D180" s="3"/>
      <c r="E180" s="3"/>
      <c r="F180" s="3"/>
      <c r="G180" s="3"/>
      <c r="H180" s="3"/>
      <c r="I180" s="3"/>
    </row>
    <row r="181" spans="4:9">
      <c r="D181" s="3"/>
      <c r="E181" s="3"/>
      <c r="F181" s="3"/>
      <c r="G181" s="3"/>
      <c r="H181" s="3"/>
      <c r="I181" s="3"/>
    </row>
    <row r="182" spans="4:9">
      <c r="D182" s="3"/>
      <c r="E182" s="3"/>
      <c r="F182" s="3"/>
      <c r="G182" s="3"/>
      <c r="H182" s="3"/>
      <c r="I182" s="3"/>
    </row>
    <row r="183" spans="4:9">
      <c r="D183" s="3"/>
      <c r="E183" s="3"/>
      <c r="F183" s="3"/>
      <c r="G183" s="3"/>
      <c r="H183" s="3"/>
      <c r="I183" s="3"/>
    </row>
    <row r="184" spans="4:9">
      <c r="D184" s="3"/>
      <c r="E184" s="3"/>
      <c r="F184" s="3"/>
      <c r="G184" s="3"/>
      <c r="H184" s="3"/>
      <c r="I184" s="3"/>
    </row>
    <row r="185" spans="4:9">
      <c r="D185" s="3"/>
      <c r="E185" s="3"/>
      <c r="F185" s="3"/>
      <c r="G185" s="3"/>
      <c r="H185" s="3"/>
      <c r="I185" s="3"/>
    </row>
    <row r="186" spans="4:9">
      <c r="D186" s="3"/>
      <c r="E186" s="3"/>
      <c r="F186" s="3"/>
      <c r="G186" s="3"/>
      <c r="H186" s="3"/>
      <c r="I186" s="3"/>
    </row>
    <row r="187" spans="4:9">
      <c r="D187" s="3"/>
      <c r="E187" s="3"/>
      <c r="F187" s="3"/>
      <c r="G187" s="3"/>
      <c r="H187" s="3"/>
      <c r="I187" s="3"/>
    </row>
    <row r="188" spans="4:9">
      <c r="D188" s="3"/>
      <c r="E188" s="3"/>
      <c r="F188" s="3"/>
      <c r="G188" s="3"/>
      <c r="H188" s="3"/>
      <c r="I188" s="3"/>
    </row>
    <row r="189" spans="4:9">
      <c r="D189" s="3"/>
      <c r="E189" s="3"/>
      <c r="F189" s="3"/>
      <c r="G189" s="3"/>
      <c r="H189" s="3"/>
      <c r="I189" s="3"/>
    </row>
    <row r="190" spans="4:9">
      <c r="D190" s="3"/>
      <c r="E190" s="3"/>
      <c r="F190" s="3"/>
      <c r="G190" s="3"/>
      <c r="H190" s="3"/>
      <c r="I190" s="3"/>
    </row>
    <row r="191" spans="4:9">
      <c r="D191" s="3"/>
      <c r="E191" s="3"/>
      <c r="F191" s="3"/>
      <c r="G191" s="3"/>
      <c r="H191" s="3"/>
      <c r="I191" s="3"/>
    </row>
    <row r="192" spans="4:9">
      <c r="D192" s="3"/>
      <c r="E192" s="3"/>
      <c r="F192" s="3"/>
      <c r="G192" s="3"/>
      <c r="H192" s="3"/>
      <c r="I192" s="3"/>
    </row>
    <row r="193" spans="4:9">
      <c r="D193" s="3"/>
      <c r="E193" s="3"/>
      <c r="F193" s="3"/>
      <c r="G193" s="3"/>
      <c r="H193" s="3"/>
      <c r="I193" s="3"/>
    </row>
    <row r="194" spans="4:9">
      <c r="D194" s="3"/>
      <c r="E194" s="3"/>
      <c r="F194" s="3"/>
      <c r="G194" s="3"/>
      <c r="H194" s="3"/>
      <c r="I194" s="3"/>
    </row>
    <row r="195" spans="4:9">
      <c r="D195" s="3"/>
      <c r="E195" s="3"/>
      <c r="F195" s="3"/>
      <c r="G195" s="3"/>
      <c r="H195" s="3"/>
      <c r="I195" s="3"/>
    </row>
    <row r="196" spans="4:9">
      <c r="D196" s="3"/>
      <c r="E196" s="3"/>
      <c r="F196" s="3"/>
      <c r="G196" s="3"/>
      <c r="H196" s="3"/>
      <c r="I196" s="3"/>
    </row>
    <row r="197" spans="4:9">
      <c r="D197" s="3"/>
      <c r="E197" s="3"/>
      <c r="F197" s="3"/>
      <c r="G197" s="3"/>
      <c r="H197" s="3"/>
      <c r="I197" s="3"/>
    </row>
    <row r="198" spans="4:9">
      <c r="D198" s="3"/>
      <c r="E198" s="3"/>
      <c r="F198" s="3"/>
      <c r="G198" s="3"/>
      <c r="H198" s="3"/>
      <c r="I198" s="3"/>
    </row>
    <row r="199" spans="4:9">
      <c r="D199" s="3"/>
      <c r="E199" s="3"/>
      <c r="F199" s="3"/>
      <c r="G199" s="3"/>
      <c r="H199" s="3"/>
      <c r="I199" s="3"/>
    </row>
    <row r="200" spans="4:9">
      <c r="D200" s="3"/>
      <c r="E200" s="3"/>
      <c r="F200" s="3"/>
      <c r="G200" s="3"/>
      <c r="H200" s="3"/>
      <c r="I200" s="3"/>
    </row>
    <row r="201" spans="4:9">
      <c r="D201" s="3"/>
      <c r="E201" s="3"/>
      <c r="F201" s="3"/>
      <c r="G201" s="3"/>
      <c r="H201" s="3"/>
      <c r="I201" s="3"/>
    </row>
    <row r="202" spans="4:9">
      <c r="D202" s="3"/>
      <c r="E202" s="3"/>
      <c r="F202" s="3"/>
      <c r="G202" s="3"/>
      <c r="H202" s="3"/>
      <c r="I202" s="3"/>
    </row>
    <row r="203" spans="4:9">
      <c r="D203" s="3"/>
      <c r="E203" s="3"/>
      <c r="F203" s="3"/>
      <c r="G203" s="3"/>
      <c r="H203" s="3"/>
      <c r="I203" s="3"/>
    </row>
    <row r="204" spans="4:9">
      <c r="D204" s="3"/>
      <c r="E204" s="3"/>
      <c r="F204" s="3"/>
      <c r="G204" s="3"/>
      <c r="H204" s="3"/>
      <c r="I204" s="3"/>
    </row>
    <row r="205" spans="4:9">
      <c r="D205" s="3"/>
      <c r="E205" s="3"/>
      <c r="F205" s="3"/>
      <c r="G205" s="3"/>
      <c r="H205" s="3"/>
      <c r="I205" s="3"/>
    </row>
    <row r="206" spans="4:9">
      <c r="D206" s="3"/>
      <c r="E206" s="3"/>
      <c r="F206" s="3"/>
      <c r="G206" s="3"/>
      <c r="H206" s="3"/>
      <c r="I206" s="3"/>
    </row>
    <row r="207" spans="4:9">
      <c r="D207" s="3"/>
      <c r="E207" s="3"/>
      <c r="F207" s="3"/>
      <c r="G207" s="3"/>
      <c r="H207" s="3"/>
      <c r="I207" s="3"/>
    </row>
    <row r="208" spans="4:9">
      <c r="D208" s="3"/>
      <c r="E208" s="3"/>
      <c r="F208" s="3"/>
      <c r="G208" s="3"/>
      <c r="H208" s="3"/>
      <c r="I208" s="3"/>
    </row>
    <row r="209" spans="4:9">
      <c r="D209" s="3"/>
      <c r="E209" s="3"/>
      <c r="F209" s="3"/>
      <c r="G209" s="3"/>
      <c r="H209" s="3"/>
      <c r="I209" s="3"/>
    </row>
    <row r="210" spans="4:9">
      <c r="D210" s="3"/>
      <c r="E210" s="3"/>
      <c r="F210" s="3"/>
      <c r="G210" s="3"/>
      <c r="H210" s="3"/>
      <c r="I210" s="3"/>
    </row>
    <row r="211" spans="4:9">
      <c r="D211" s="3"/>
      <c r="E211" s="3"/>
      <c r="F211" s="3"/>
      <c r="G211" s="3"/>
      <c r="H211" s="3"/>
      <c r="I211" s="3"/>
    </row>
    <row r="212" spans="4:9">
      <c r="D212" s="3"/>
      <c r="E212" s="3"/>
      <c r="F212" s="3"/>
      <c r="G212" s="3"/>
      <c r="H212" s="3"/>
      <c r="I212" s="3"/>
    </row>
    <row r="213" spans="4:9">
      <c r="D213" s="3"/>
      <c r="E213" s="3"/>
      <c r="F213" s="3"/>
      <c r="G213" s="3"/>
      <c r="H213" s="3"/>
      <c r="I213" s="3"/>
    </row>
    <row r="214" spans="4:9">
      <c r="D214" s="3"/>
      <c r="E214" s="3"/>
      <c r="F214" s="3"/>
      <c r="G214" s="3"/>
      <c r="H214" s="3"/>
      <c r="I214" s="3"/>
    </row>
    <row r="215" spans="4:9">
      <c r="D215" s="3"/>
      <c r="E215" s="3"/>
      <c r="F215" s="3"/>
      <c r="G215" s="3"/>
      <c r="H215" s="3"/>
      <c r="I215" s="3"/>
    </row>
    <row r="216" spans="4:9">
      <c r="D216" s="3"/>
      <c r="E216" s="3"/>
      <c r="F216" s="3"/>
      <c r="G216" s="3"/>
      <c r="H216" s="3"/>
      <c r="I216" s="3"/>
    </row>
    <row r="217" spans="4:9">
      <c r="D217" s="3"/>
      <c r="E217" s="3"/>
      <c r="F217" s="3"/>
      <c r="G217" s="3"/>
      <c r="H217" s="3"/>
      <c r="I217" s="3"/>
    </row>
    <row r="218" spans="4:9">
      <c r="D218" s="3"/>
      <c r="E218" s="3"/>
      <c r="F218" s="3"/>
      <c r="G218" s="3"/>
      <c r="H218" s="3"/>
      <c r="I218" s="3"/>
    </row>
    <row r="219" spans="4:9">
      <c r="D219" s="3"/>
      <c r="E219" s="3"/>
      <c r="F219" s="3"/>
      <c r="G219" s="3"/>
      <c r="H219" s="3"/>
      <c r="I219" s="3"/>
    </row>
    <row r="220" spans="4:9">
      <c r="D220" s="3"/>
      <c r="E220" s="3"/>
      <c r="F220" s="3"/>
      <c r="G220" s="3"/>
      <c r="H220" s="3"/>
      <c r="I220" s="3"/>
    </row>
    <row r="221" spans="4:9">
      <c r="D221" s="3"/>
      <c r="E221" s="3"/>
      <c r="F221" s="3"/>
      <c r="G221" s="3"/>
      <c r="H221" s="3"/>
      <c r="I221" s="3"/>
    </row>
    <row r="222" spans="4:9">
      <c r="D222" s="3"/>
      <c r="E222" s="3"/>
      <c r="F222" s="3"/>
      <c r="G222" s="3"/>
      <c r="H222" s="3"/>
      <c r="I222" s="3"/>
    </row>
    <row r="223" spans="4:9">
      <c r="D223" s="3"/>
      <c r="E223" s="3"/>
      <c r="F223" s="3"/>
      <c r="G223" s="3"/>
      <c r="H223" s="3"/>
      <c r="I223" s="3"/>
    </row>
    <row r="224" spans="4:9">
      <c r="D224" s="3"/>
      <c r="E224" s="3"/>
      <c r="F224" s="3"/>
      <c r="G224" s="3"/>
      <c r="H224" s="3"/>
      <c r="I224" s="3"/>
    </row>
    <row r="225" spans="4:9">
      <c r="D225" s="3"/>
      <c r="E225" s="3"/>
      <c r="F225" s="3"/>
      <c r="G225" s="3"/>
      <c r="H225" s="3"/>
      <c r="I225" s="3"/>
    </row>
    <row r="226" spans="4:9">
      <c r="D226" s="3"/>
      <c r="E226" s="3"/>
      <c r="F226" s="3"/>
      <c r="G226" s="3"/>
      <c r="H226" s="3"/>
      <c r="I226" s="3"/>
    </row>
    <row r="227" spans="4:9">
      <c r="D227" s="3"/>
      <c r="E227" s="3"/>
      <c r="F227" s="3"/>
      <c r="G227" s="3"/>
      <c r="H227" s="3"/>
      <c r="I227" s="3"/>
    </row>
    <row r="228" spans="4:9">
      <c r="D228" s="3"/>
      <c r="E228" s="3"/>
      <c r="F228" s="3"/>
      <c r="G228" s="3"/>
      <c r="H228" s="3"/>
      <c r="I228" s="3"/>
    </row>
    <row r="229" spans="4:9">
      <c r="D229" s="3"/>
      <c r="E229" s="3"/>
      <c r="F229" s="3"/>
      <c r="G229" s="3"/>
      <c r="H229" s="3"/>
      <c r="I229" s="3"/>
    </row>
    <row r="230" spans="4:9">
      <c r="D230" s="3"/>
      <c r="E230" s="3"/>
      <c r="F230" s="3"/>
      <c r="G230" s="3"/>
      <c r="H230" s="3"/>
      <c r="I230" s="3"/>
    </row>
    <row r="231" spans="4:9">
      <c r="D231" s="3"/>
      <c r="E231" s="3"/>
      <c r="F231" s="3"/>
      <c r="G231" s="3"/>
      <c r="H231" s="3"/>
      <c r="I231" s="3"/>
    </row>
    <row r="232" spans="4:9">
      <c r="D232" s="3"/>
      <c r="E232" s="3"/>
      <c r="F232" s="3"/>
      <c r="G232" s="3"/>
      <c r="H232" s="3"/>
      <c r="I232" s="3"/>
    </row>
    <row r="233" spans="4:9">
      <c r="D233" s="3"/>
      <c r="E233" s="3"/>
      <c r="F233" s="3"/>
      <c r="G233" s="3"/>
      <c r="H233" s="3"/>
      <c r="I233" s="3"/>
    </row>
    <row r="234" spans="4:9">
      <c r="D234" s="3"/>
      <c r="E234" s="3"/>
      <c r="F234" s="3"/>
      <c r="G234" s="3"/>
      <c r="H234" s="3"/>
      <c r="I234" s="3"/>
    </row>
    <row r="235" spans="4:9">
      <c r="D235" s="3"/>
      <c r="E235" s="3"/>
      <c r="F235" s="3"/>
      <c r="G235" s="3"/>
      <c r="H235" s="3"/>
      <c r="I235" s="3"/>
    </row>
    <row r="236" spans="4:9">
      <c r="D236" s="3"/>
      <c r="E236" s="3"/>
      <c r="F236" s="3"/>
      <c r="G236" s="3"/>
      <c r="H236" s="3"/>
      <c r="I236" s="3"/>
    </row>
    <row r="237" spans="4:9">
      <c r="D237" s="3"/>
      <c r="E237" s="3"/>
      <c r="F237" s="3"/>
      <c r="G237" s="3"/>
      <c r="H237" s="3"/>
      <c r="I237" s="3"/>
    </row>
    <row r="238" spans="4:9">
      <c r="D238" s="3"/>
      <c r="E238" s="3"/>
      <c r="F238" s="3"/>
      <c r="G238" s="3"/>
      <c r="H238" s="3"/>
      <c r="I238" s="3"/>
    </row>
    <row r="239" spans="4:9">
      <c r="D239" s="3"/>
      <c r="E239" s="3"/>
      <c r="F239" s="3"/>
      <c r="G239" s="3"/>
      <c r="H239" s="3"/>
      <c r="I239" s="3"/>
    </row>
    <row r="240" spans="4:9">
      <c r="D240" s="3"/>
      <c r="E240" s="3"/>
      <c r="F240" s="3"/>
      <c r="G240" s="3"/>
      <c r="H240" s="3"/>
      <c r="I240" s="3"/>
    </row>
    <row r="241" spans="4:9">
      <c r="D241" s="3"/>
      <c r="E241" s="3"/>
      <c r="F241" s="3"/>
      <c r="G241" s="3"/>
      <c r="H241" s="3"/>
      <c r="I241" s="3"/>
    </row>
    <row r="242" spans="4:9">
      <c r="D242" s="3"/>
      <c r="E242" s="3"/>
      <c r="F242" s="3"/>
      <c r="G242" s="3"/>
      <c r="H242" s="3"/>
      <c r="I242" s="3"/>
    </row>
    <row r="243" spans="4:9">
      <c r="D243" s="3"/>
      <c r="E243" s="3"/>
      <c r="F243" s="3"/>
      <c r="G243" s="3"/>
      <c r="H243" s="3"/>
      <c r="I243" s="3"/>
    </row>
    <row r="244" spans="4:9">
      <c r="D244" s="3"/>
      <c r="E244" s="3"/>
      <c r="F244" s="3"/>
      <c r="G244" s="3"/>
      <c r="H244" s="3"/>
      <c r="I244" s="3"/>
    </row>
    <row r="245" spans="4:9">
      <c r="D245" s="3"/>
      <c r="E245" s="3"/>
      <c r="F245" s="3"/>
      <c r="G245" s="3"/>
      <c r="H245" s="3"/>
      <c r="I245" s="3"/>
    </row>
    <row r="246" spans="4:9">
      <c r="D246" s="3"/>
      <c r="E246" s="3"/>
      <c r="F246" s="3"/>
      <c r="G246" s="3"/>
      <c r="H246" s="3"/>
      <c r="I246" s="3"/>
    </row>
    <row r="247" spans="4:9">
      <c r="D247" s="3"/>
      <c r="E247" s="3"/>
      <c r="F247" s="3"/>
      <c r="G247" s="3"/>
      <c r="H247" s="3"/>
      <c r="I247" s="3"/>
    </row>
    <row r="248" spans="4:9">
      <c r="D248" s="3"/>
      <c r="E248" s="3"/>
      <c r="F248" s="3"/>
      <c r="G248" s="3"/>
      <c r="H248" s="3"/>
      <c r="I248" s="3"/>
    </row>
    <row r="249" spans="4:9">
      <c r="D249" s="3"/>
      <c r="E249" s="3"/>
      <c r="F249" s="3"/>
      <c r="G249" s="3"/>
      <c r="H249" s="3"/>
      <c r="I249" s="3"/>
    </row>
    <row r="250" spans="4:9">
      <c r="D250" s="3"/>
      <c r="E250" s="3"/>
      <c r="F250" s="3"/>
      <c r="G250" s="3"/>
      <c r="H250" s="3"/>
      <c r="I250" s="3"/>
    </row>
    <row r="251" spans="4:9">
      <c r="D251" s="3"/>
      <c r="E251" s="3"/>
      <c r="F251" s="3"/>
      <c r="G251" s="3"/>
      <c r="H251" s="3"/>
      <c r="I251" s="3"/>
    </row>
    <row r="252" spans="4:9">
      <c r="D252" s="3"/>
      <c r="E252" s="3"/>
      <c r="F252" s="3"/>
      <c r="G252" s="3"/>
      <c r="H252" s="3"/>
      <c r="I252" s="3"/>
    </row>
    <row r="253" spans="4:9">
      <c r="D253" s="3"/>
      <c r="E253" s="3"/>
      <c r="F253" s="3"/>
      <c r="G253" s="3"/>
      <c r="H253" s="3"/>
      <c r="I253" s="3"/>
    </row>
    <row r="254" spans="4:9">
      <c r="D254" s="3"/>
      <c r="E254" s="3"/>
      <c r="F254" s="3"/>
      <c r="G254" s="3"/>
      <c r="H254" s="3"/>
      <c r="I254" s="3"/>
    </row>
    <row r="255" spans="4:9">
      <c r="D255" s="3"/>
      <c r="E255" s="3"/>
      <c r="F255" s="3"/>
      <c r="G255" s="3"/>
      <c r="H255" s="3"/>
      <c r="I255" s="3"/>
    </row>
    <row r="256" spans="4:9">
      <c r="D256" s="3"/>
      <c r="E256" s="3"/>
      <c r="F256" s="3"/>
      <c r="G256" s="3"/>
      <c r="H256" s="3"/>
      <c r="I256" s="3"/>
    </row>
    <row r="257" spans="4:9">
      <c r="D257" s="3"/>
      <c r="E257" s="3"/>
      <c r="F257" s="3"/>
      <c r="G257" s="3"/>
      <c r="H257" s="3"/>
      <c r="I257" s="3"/>
    </row>
    <row r="258" spans="4:9">
      <c r="D258" s="3"/>
      <c r="E258" s="3"/>
      <c r="F258" s="3"/>
      <c r="G258" s="3"/>
      <c r="H258" s="3"/>
      <c r="I258" s="3"/>
    </row>
    <row r="259" spans="4:9">
      <c r="D259" s="3"/>
      <c r="E259" s="3"/>
      <c r="F259" s="3"/>
      <c r="G259" s="3"/>
      <c r="H259" s="3"/>
      <c r="I259" s="3"/>
    </row>
    <row r="260" spans="4:9">
      <c r="D260" s="3"/>
      <c r="E260" s="3"/>
      <c r="F260" s="3"/>
      <c r="G260" s="3"/>
      <c r="H260" s="3"/>
      <c r="I260" s="3"/>
    </row>
    <row r="261" spans="4:9">
      <c r="D261" s="3"/>
      <c r="E261" s="3"/>
      <c r="F261" s="3"/>
      <c r="G261" s="3"/>
      <c r="H261" s="3"/>
      <c r="I261" s="3"/>
    </row>
    <row r="262" spans="4:9">
      <c r="D262" s="3"/>
      <c r="E262" s="3"/>
      <c r="F262" s="3"/>
      <c r="G262" s="3"/>
      <c r="H262" s="3"/>
      <c r="I262" s="3"/>
    </row>
    <row r="263" spans="4:9">
      <c r="D263" s="3"/>
      <c r="E263" s="3"/>
      <c r="F263" s="3"/>
      <c r="G263" s="3"/>
      <c r="H263" s="3"/>
      <c r="I263" s="3"/>
    </row>
    <row r="264" spans="4:9">
      <c r="D264" s="3"/>
      <c r="E264" s="3"/>
      <c r="F264" s="3"/>
      <c r="G264" s="3"/>
      <c r="H264" s="3"/>
      <c r="I264" s="3"/>
    </row>
    <row r="265" spans="4:9">
      <c r="D265" s="3"/>
      <c r="E265" s="3"/>
      <c r="F265" s="3"/>
      <c r="G265" s="3"/>
      <c r="H265" s="3"/>
      <c r="I265" s="3"/>
    </row>
    <row r="266" spans="4:9">
      <c r="D266" s="3"/>
      <c r="E266" s="3"/>
      <c r="F266" s="3"/>
      <c r="G266" s="3"/>
      <c r="H266" s="3"/>
      <c r="I266" s="3"/>
    </row>
    <row r="267" spans="4:9">
      <c r="D267" s="3"/>
      <c r="E267" s="3"/>
      <c r="F267" s="3"/>
      <c r="G267" s="3"/>
      <c r="H267" s="3"/>
      <c r="I267" s="3"/>
    </row>
    <row r="268" spans="4:9">
      <c r="D268" s="3"/>
      <c r="E268" s="3"/>
      <c r="F268" s="3"/>
      <c r="G268" s="3"/>
      <c r="H268" s="3"/>
      <c r="I268" s="3"/>
    </row>
    <row r="269" spans="4:9">
      <c r="D269" s="3"/>
      <c r="E269" s="3"/>
      <c r="F269" s="3"/>
      <c r="G269" s="3"/>
      <c r="H269" s="3"/>
      <c r="I269" s="3"/>
    </row>
    <row r="270" spans="4:9">
      <c r="D270" s="3"/>
      <c r="E270" s="3"/>
      <c r="F270" s="3"/>
      <c r="G270" s="3"/>
      <c r="H270" s="3"/>
      <c r="I270" s="3"/>
    </row>
  </sheetData>
  <sortState xmlns:xlrd2="http://schemas.microsoft.com/office/spreadsheetml/2017/richdata2" ref="M6:O82">
    <sortCondition ref="M6:M82"/>
  </sortState>
  <mergeCells count="6">
    <mergeCell ref="C1:J1"/>
    <mergeCell ref="B3:B5"/>
    <mergeCell ref="D3:F3"/>
    <mergeCell ref="G3:I3"/>
    <mergeCell ref="J3:J4"/>
    <mergeCell ref="K3:K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6DE57-5257-47C5-8B11-B418C85E3788}">
  <dimension ref="A1:J8"/>
  <sheetViews>
    <sheetView workbookViewId="0">
      <selection activeCell="R15" sqref="R15"/>
    </sheetView>
  </sheetViews>
  <sheetFormatPr defaultRowHeight="15"/>
  <cols>
    <col min="1" max="1" width="24.28515625" customWidth="1"/>
    <col min="2" max="3" width="16.7109375" hidden="1" customWidth="1"/>
    <col min="4" max="4" width="16.5703125" hidden="1" customWidth="1"/>
    <col min="5" max="5" width="15.5703125" hidden="1" customWidth="1"/>
    <col min="6" max="6" width="15.140625" hidden="1" customWidth="1"/>
    <col min="7" max="7" width="15" hidden="1" customWidth="1"/>
    <col min="8" max="8" width="12" bestFit="1" customWidth="1"/>
    <col min="9" max="10" width="9.28515625" bestFit="1" customWidth="1"/>
  </cols>
  <sheetData>
    <row r="1" spans="1:10" ht="58.5" customHeight="1" thickBot="1">
      <c r="A1" s="144"/>
      <c r="B1" s="104" t="s">
        <v>103</v>
      </c>
      <c r="C1" s="105"/>
      <c r="D1" s="106"/>
      <c r="E1" s="107" t="s">
        <v>104</v>
      </c>
      <c r="F1" s="108"/>
      <c r="G1" s="109"/>
      <c r="H1" s="110" t="s">
        <v>105</v>
      </c>
      <c r="I1" s="111"/>
      <c r="J1" s="112"/>
    </row>
    <row r="2" spans="1:10">
      <c r="A2" s="145"/>
      <c r="B2" s="54" t="s">
        <v>88</v>
      </c>
      <c r="C2" s="55" t="s">
        <v>87</v>
      </c>
      <c r="D2" s="56" t="s">
        <v>86</v>
      </c>
      <c r="E2" s="57" t="s">
        <v>88</v>
      </c>
      <c r="F2" s="58" t="s">
        <v>87</v>
      </c>
      <c r="G2" s="59" t="s">
        <v>86</v>
      </c>
      <c r="H2" s="60" t="s">
        <v>88</v>
      </c>
      <c r="I2" s="61" t="s">
        <v>87</v>
      </c>
      <c r="J2" s="62" t="s">
        <v>86</v>
      </c>
    </row>
    <row r="3" spans="1:10" ht="24">
      <c r="A3" s="146" t="s">
        <v>110</v>
      </c>
      <c r="B3" s="63">
        <v>32357808</v>
      </c>
      <c r="C3" s="64">
        <v>33573742</v>
      </c>
      <c r="D3" s="65">
        <v>65931550</v>
      </c>
      <c r="E3" s="66">
        <v>4479138</v>
      </c>
      <c r="F3" s="67">
        <v>5455171</v>
      </c>
      <c r="G3" s="68">
        <v>9934309</v>
      </c>
      <c r="H3" s="69">
        <f>E3/B3</f>
        <v>0.13842526045027526</v>
      </c>
      <c r="I3" s="70">
        <f t="shared" ref="I3" si="0">F3/C3</f>
        <v>0.1624832584940934</v>
      </c>
      <c r="J3" s="71">
        <f t="shared" ref="J3" si="1">G3/D3</f>
        <v>0.15067610271561946</v>
      </c>
    </row>
    <row r="4" spans="1:10" ht="24">
      <c r="A4" s="146" t="s">
        <v>106</v>
      </c>
      <c r="B4" s="63">
        <v>32464906</v>
      </c>
      <c r="C4" s="64">
        <v>33723597</v>
      </c>
      <c r="D4" s="65">
        <v>66188503</v>
      </c>
      <c r="E4" s="66">
        <v>6029432</v>
      </c>
      <c r="F4" s="67">
        <v>5082161</v>
      </c>
      <c r="G4" s="68">
        <v>11111593</v>
      </c>
      <c r="H4" s="69">
        <f>E4/B4</f>
        <v>0.18572152958027971</v>
      </c>
      <c r="I4" s="70">
        <f t="shared" ref="I4:J4" si="2">F4/C4</f>
        <v>0.15070044277898351</v>
      </c>
      <c r="J4" s="71">
        <f t="shared" si="2"/>
        <v>0.16787799234558909</v>
      </c>
    </row>
    <row r="5" spans="1:10" ht="30" customHeight="1">
      <c r="A5" s="146" t="s">
        <v>107</v>
      </c>
      <c r="B5" s="63">
        <v>32556271</v>
      </c>
      <c r="C5" s="64">
        <v>33857708</v>
      </c>
      <c r="D5" s="65">
        <v>66413979</v>
      </c>
      <c r="E5" s="66">
        <v>4715598</v>
      </c>
      <c r="F5" s="67">
        <v>5951205</v>
      </c>
      <c r="G5" s="68">
        <v>10666803</v>
      </c>
      <c r="H5" s="72">
        <f>E5/B5</f>
        <v>0.14484453701715408</v>
      </c>
      <c r="I5" s="73">
        <f>F5/C5</f>
        <v>0.17577105337431584</v>
      </c>
      <c r="J5" s="74">
        <f>G5/D5</f>
        <v>0.16061081056444457</v>
      </c>
    </row>
    <row r="6" spans="1:10" ht="28.5" customHeight="1">
      <c r="A6" s="147" t="s">
        <v>108</v>
      </c>
      <c r="B6" s="135">
        <v>32605100</v>
      </c>
      <c r="C6" s="136">
        <v>33953835</v>
      </c>
      <c r="D6" s="137">
        <v>66558935</v>
      </c>
      <c r="E6" s="138">
        <v>4920297</v>
      </c>
      <c r="F6" s="139">
        <v>6215762</v>
      </c>
      <c r="G6" s="140">
        <v>11136059</v>
      </c>
      <c r="H6" s="141">
        <f>E6/B6</f>
        <v>0.15090574787379887</v>
      </c>
      <c r="I6" s="142">
        <f t="shared" ref="I6:J6" si="3">F6/C6</f>
        <v>0.18306509411970695</v>
      </c>
      <c r="J6" s="143">
        <f t="shared" si="3"/>
        <v>0.16731125580660208</v>
      </c>
    </row>
    <row r="7" spans="1:10" ht="28.5" customHeight="1" thickBot="1">
      <c r="A7" s="148" t="s">
        <v>131</v>
      </c>
      <c r="B7" s="75">
        <v>32375532</v>
      </c>
      <c r="C7" s="75">
        <v>33811195</v>
      </c>
      <c r="D7" s="75">
        <v>66186727</v>
      </c>
      <c r="E7" s="76">
        <v>5130363</v>
      </c>
      <c r="F7" s="76">
        <v>6496767</v>
      </c>
      <c r="G7" s="76">
        <v>11627130</v>
      </c>
      <c r="H7" s="77">
        <f>E7/B7</f>
        <v>0.15846420685843865</v>
      </c>
      <c r="I7" s="78">
        <f t="shared" ref="I7" si="4">F7/C7</f>
        <v>0.19214839936890726</v>
      </c>
      <c r="J7" s="79">
        <f t="shared" ref="J7" si="5">G7/D7</f>
        <v>0.17567162672963116</v>
      </c>
    </row>
    <row r="8" spans="1:10" ht="30" customHeight="1"/>
  </sheetData>
  <mergeCells count="3">
    <mergeCell ref="B1:D1"/>
    <mergeCell ref="E1:G1"/>
    <mergeCell ref="H1:J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B0644-56C5-4C5C-87EB-28632B5951F7}">
  <dimension ref="A3:O85"/>
  <sheetViews>
    <sheetView topLeftCell="A54" workbookViewId="0">
      <selection activeCell="B4" sqref="B4:J80"/>
    </sheetView>
  </sheetViews>
  <sheetFormatPr defaultRowHeight="15"/>
  <cols>
    <col min="3" max="3" width="16.140625" bestFit="1" customWidth="1"/>
    <col min="4" max="15" width="10" customWidth="1"/>
  </cols>
  <sheetData>
    <row r="3" spans="1:15" ht="98.25" customHeight="1">
      <c r="A3" t="s">
        <v>114</v>
      </c>
      <c r="B3" t="s">
        <v>112</v>
      </c>
      <c r="C3" s="119" t="s">
        <v>115</v>
      </c>
      <c r="D3" s="119" t="s">
        <v>116</v>
      </c>
      <c r="E3" s="119" t="s">
        <v>117</v>
      </c>
      <c r="F3" s="119" t="s">
        <v>118</v>
      </c>
      <c r="G3" s="119" t="s">
        <v>119</v>
      </c>
      <c r="H3" s="119" t="s">
        <v>120</v>
      </c>
      <c r="I3" s="119" t="s">
        <v>121</v>
      </c>
      <c r="J3" s="119"/>
      <c r="K3" s="119" t="s">
        <v>122</v>
      </c>
      <c r="L3" s="119" t="s">
        <v>123</v>
      </c>
      <c r="M3" s="119" t="s">
        <v>124</v>
      </c>
      <c r="N3" s="119" t="s">
        <v>125</v>
      </c>
      <c r="O3" s="119" t="s">
        <v>126</v>
      </c>
    </row>
    <row r="4" spans="1:15">
      <c r="A4" t="str">
        <f>VLOOKUP(C4,Sheet1!$B$3:$D$79,3,FALSE)</f>
        <v>ภาคเหนือ</v>
      </c>
      <c r="B4">
        <f>VLOOKUP(C4,Sheet1!$B$3:$C$79,2,FALSE)</f>
        <v>52</v>
      </c>
      <c r="C4" t="s">
        <v>5</v>
      </c>
      <c r="D4">
        <v>355258</v>
      </c>
      <c r="E4">
        <v>373706</v>
      </c>
      <c r="F4">
        <v>728964</v>
      </c>
      <c r="G4">
        <v>82028</v>
      </c>
      <c r="H4">
        <v>95818</v>
      </c>
      <c r="I4">
        <v>177846</v>
      </c>
      <c r="J4" s="120">
        <f>I4/F4</f>
        <v>0.24397089568209129</v>
      </c>
      <c r="K4">
        <v>107289</v>
      </c>
      <c r="L4">
        <v>46431</v>
      </c>
      <c r="M4">
        <v>20462</v>
      </c>
      <c r="N4">
        <v>3542</v>
      </c>
      <c r="O4">
        <v>122</v>
      </c>
    </row>
    <row r="5" spans="1:15">
      <c r="A5" t="str">
        <f>VLOOKUP(C5,Sheet1!$B$3:$D$79,3,FALSE)</f>
        <v>ภาคกลาง</v>
      </c>
      <c r="B5">
        <f>VLOOKUP(C5,Sheet1!$B$3:$C$79,2,FALSE)</f>
        <v>17</v>
      </c>
      <c r="C5" t="s">
        <v>6</v>
      </c>
      <c r="D5">
        <v>97897</v>
      </c>
      <c r="E5">
        <v>108001</v>
      </c>
      <c r="F5">
        <v>205898</v>
      </c>
      <c r="G5">
        <v>20697</v>
      </c>
      <c r="H5">
        <v>29213</v>
      </c>
      <c r="I5">
        <v>49910</v>
      </c>
      <c r="J5" s="120">
        <f>I5/F5</f>
        <v>0.24240157748011151</v>
      </c>
      <c r="K5">
        <v>26449</v>
      </c>
      <c r="L5">
        <v>15125</v>
      </c>
      <c r="M5">
        <v>7128</v>
      </c>
      <c r="N5">
        <v>1190</v>
      </c>
      <c r="O5">
        <v>18</v>
      </c>
    </row>
    <row r="6" spans="1:15">
      <c r="A6" t="str">
        <f>VLOOKUP(C6,Sheet1!$B$3:$D$79,3,FALSE)</f>
        <v>ภาคเหนือ</v>
      </c>
      <c r="B6">
        <f>VLOOKUP(C6,Sheet1!$B$3:$C$79,2,FALSE)</f>
        <v>51</v>
      </c>
      <c r="C6" t="s">
        <v>4</v>
      </c>
      <c r="D6">
        <v>193381</v>
      </c>
      <c r="E6">
        <v>208630</v>
      </c>
      <c r="F6">
        <v>402011</v>
      </c>
      <c r="G6">
        <v>43468</v>
      </c>
      <c r="H6">
        <v>53315</v>
      </c>
      <c r="I6">
        <v>96783</v>
      </c>
      <c r="J6" s="120">
        <f>I6/F6</f>
        <v>0.24074714373487294</v>
      </c>
      <c r="K6">
        <v>59744</v>
      </c>
      <c r="L6">
        <v>25032</v>
      </c>
      <c r="M6">
        <v>10157</v>
      </c>
      <c r="N6">
        <v>1785</v>
      </c>
      <c r="O6">
        <v>65</v>
      </c>
    </row>
    <row r="7" spans="1:15">
      <c r="A7" t="str">
        <f>VLOOKUP(C7,Sheet1!$B$3:$D$79,3,FALSE)</f>
        <v>ภาคเหนือ</v>
      </c>
      <c r="B7">
        <f>VLOOKUP(C7,Sheet1!$B$3:$C$79,2,FALSE)</f>
        <v>54</v>
      </c>
      <c r="C7" t="s">
        <v>3</v>
      </c>
      <c r="D7">
        <v>210973</v>
      </c>
      <c r="E7">
        <v>226377</v>
      </c>
      <c r="F7">
        <v>437350</v>
      </c>
      <c r="G7">
        <v>45993</v>
      </c>
      <c r="H7">
        <v>58942</v>
      </c>
      <c r="I7">
        <v>104935</v>
      </c>
      <c r="J7" s="120">
        <f>I7/F7</f>
        <v>0.23993369155138905</v>
      </c>
      <c r="K7">
        <v>63119</v>
      </c>
      <c r="L7">
        <v>29549</v>
      </c>
      <c r="M7">
        <v>10899</v>
      </c>
      <c r="N7">
        <v>1342</v>
      </c>
      <c r="O7">
        <v>26</v>
      </c>
    </row>
    <row r="8" spans="1:15">
      <c r="A8" t="str">
        <f>VLOOKUP(C8,Sheet1!$B$3:$D$79,3,FALSE)</f>
        <v>ภาคกลาง</v>
      </c>
      <c r="B8">
        <f>VLOOKUP(C8,Sheet1!$B$3:$C$79,2,FALSE)</f>
        <v>18</v>
      </c>
      <c r="C8" t="s">
        <v>77</v>
      </c>
      <c r="D8">
        <v>155013</v>
      </c>
      <c r="E8">
        <v>167464</v>
      </c>
      <c r="F8">
        <v>322477</v>
      </c>
      <c r="G8">
        <v>31836</v>
      </c>
      <c r="H8">
        <v>43044</v>
      </c>
      <c r="I8">
        <v>74880</v>
      </c>
      <c r="J8" s="120">
        <f>I8/F8</f>
        <v>0.23220260669753193</v>
      </c>
      <c r="K8">
        <v>40206</v>
      </c>
      <c r="L8">
        <v>22611</v>
      </c>
      <c r="M8">
        <v>10331</v>
      </c>
      <c r="N8">
        <v>1690</v>
      </c>
      <c r="O8">
        <v>42</v>
      </c>
    </row>
    <row r="9" spans="1:15">
      <c r="A9" t="str">
        <f>VLOOKUP(C9,Sheet1!$B$3:$D$79,3,FALSE)</f>
        <v>ภาคกลาง</v>
      </c>
      <c r="B9">
        <f>VLOOKUP(C9,Sheet1!$B$3:$C$79,2,FALSE)</f>
        <v>75</v>
      </c>
      <c r="C9" t="s">
        <v>2</v>
      </c>
      <c r="D9">
        <v>91825</v>
      </c>
      <c r="E9">
        <v>100227</v>
      </c>
      <c r="F9">
        <v>192052</v>
      </c>
      <c r="G9">
        <v>18400</v>
      </c>
      <c r="H9">
        <v>26152</v>
      </c>
      <c r="I9">
        <v>44552</v>
      </c>
      <c r="J9" s="120">
        <f>I9/F9</f>
        <v>0.23197883906442004</v>
      </c>
      <c r="K9">
        <v>23100</v>
      </c>
      <c r="L9">
        <v>13581</v>
      </c>
      <c r="M9">
        <v>6405</v>
      </c>
      <c r="N9">
        <v>1402</v>
      </c>
      <c r="O9">
        <v>64</v>
      </c>
    </row>
    <row r="10" spans="1:15">
      <c r="A10" t="str">
        <f>VLOOKUP(C10,Sheet1!$B$3:$D$79,3,FALSE)</f>
        <v>ภาคกลาง</v>
      </c>
      <c r="B10">
        <f>VLOOKUP(C10,Sheet1!$B$3:$C$79,2,FALSE)</f>
        <v>15</v>
      </c>
      <c r="C10" t="s">
        <v>79</v>
      </c>
      <c r="D10">
        <v>132393</v>
      </c>
      <c r="E10">
        <v>144191</v>
      </c>
      <c r="F10">
        <v>276584</v>
      </c>
      <c r="G10">
        <v>25907</v>
      </c>
      <c r="H10">
        <v>36385</v>
      </c>
      <c r="I10">
        <v>62292</v>
      </c>
      <c r="J10" s="120">
        <f>I10/F10</f>
        <v>0.2252191016110838</v>
      </c>
      <c r="K10">
        <v>33355</v>
      </c>
      <c r="L10">
        <v>18115</v>
      </c>
      <c r="M10">
        <v>9163</v>
      </c>
      <c r="N10">
        <v>1618</v>
      </c>
      <c r="O10">
        <v>41</v>
      </c>
    </row>
    <row r="11" spans="1:15">
      <c r="A11" t="str">
        <f>VLOOKUP(C11,Sheet1!$B$3:$D$79,3,FALSE)</f>
        <v>ภาคเหนือ</v>
      </c>
      <c r="B11">
        <f>VLOOKUP(C11,Sheet1!$B$3:$C$79,2,FALSE)</f>
        <v>56</v>
      </c>
      <c r="C11" t="s">
        <v>39</v>
      </c>
      <c r="D11">
        <v>227686</v>
      </c>
      <c r="E11">
        <v>239670</v>
      </c>
      <c r="F11">
        <v>467356</v>
      </c>
      <c r="G11">
        <v>48357</v>
      </c>
      <c r="H11">
        <v>56139</v>
      </c>
      <c r="I11">
        <v>104496</v>
      </c>
      <c r="J11" s="120">
        <f>I11/F11</f>
        <v>0.22358972603325944</v>
      </c>
      <c r="K11">
        <v>66360</v>
      </c>
      <c r="L11">
        <v>26331</v>
      </c>
      <c r="M11">
        <v>10267</v>
      </c>
      <c r="N11">
        <v>1506</v>
      </c>
      <c r="O11">
        <v>32</v>
      </c>
    </row>
    <row r="12" spans="1:15">
      <c r="A12" t="str">
        <f>VLOOKUP(C12,Sheet1!$B$3:$D$79,3,FALSE)</f>
        <v>ภาคเหนือ</v>
      </c>
      <c r="B12">
        <f>VLOOKUP(C12,Sheet1!$B$3:$C$79,2,FALSE)</f>
        <v>53</v>
      </c>
      <c r="C12" t="s">
        <v>41</v>
      </c>
      <c r="D12">
        <v>218988</v>
      </c>
      <c r="E12">
        <v>229757</v>
      </c>
      <c r="F12">
        <v>448745</v>
      </c>
      <c r="G12">
        <v>44449</v>
      </c>
      <c r="H12">
        <v>54855</v>
      </c>
      <c r="I12">
        <v>99304</v>
      </c>
      <c r="J12" s="120">
        <f>I12/F12</f>
        <v>0.22129271635338554</v>
      </c>
      <c r="K12">
        <v>56383</v>
      </c>
      <c r="L12">
        <v>28530</v>
      </c>
      <c r="M12">
        <v>12332</v>
      </c>
      <c r="N12">
        <v>1970</v>
      </c>
      <c r="O12">
        <v>89</v>
      </c>
    </row>
    <row r="13" spans="1:15">
      <c r="A13" t="str">
        <f>VLOOKUP(C13,Sheet1!$B$3:$D$79,3,FALSE)</f>
        <v>ภาคเหนือ</v>
      </c>
      <c r="B13">
        <f>VLOOKUP(C13,Sheet1!$B$3:$C$79,2,FALSE)</f>
        <v>66</v>
      </c>
      <c r="C13" t="s">
        <v>30</v>
      </c>
      <c r="D13">
        <v>259651</v>
      </c>
      <c r="E13">
        <v>272659</v>
      </c>
      <c r="F13">
        <v>532310</v>
      </c>
      <c r="G13">
        <v>49687</v>
      </c>
      <c r="H13">
        <v>63890</v>
      </c>
      <c r="I13">
        <v>113577</v>
      </c>
      <c r="J13" s="120">
        <f>I13/F13</f>
        <v>0.2133662715335049</v>
      </c>
      <c r="K13">
        <v>62805</v>
      </c>
      <c r="L13">
        <v>33580</v>
      </c>
      <c r="M13">
        <v>14618</v>
      </c>
      <c r="N13">
        <v>2462</v>
      </c>
      <c r="O13">
        <v>112</v>
      </c>
    </row>
    <row r="14" spans="1:15">
      <c r="A14" t="str">
        <f>VLOOKUP(C14,Sheet1!$B$3:$D$79,3,FALSE)</f>
        <v>ภาคเหนือ</v>
      </c>
      <c r="B14">
        <f>VLOOKUP(C14,Sheet1!$B$3:$C$79,2,FALSE)</f>
        <v>64</v>
      </c>
      <c r="C14" t="s">
        <v>32</v>
      </c>
      <c r="D14">
        <v>284949</v>
      </c>
      <c r="E14">
        <v>302934</v>
      </c>
      <c r="F14">
        <v>587883</v>
      </c>
      <c r="G14">
        <v>53905</v>
      </c>
      <c r="H14">
        <v>70371</v>
      </c>
      <c r="I14">
        <v>124276</v>
      </c>
      <c r="J14" s="120">
        <f>I14/F14</f>
        <v>0.21139580494758312</v>
      </c>
      <c r="K14">
        <v>70062</v>
      </c>
      <c r="L14">
        <v>36355</v>
      </c>
      <c r="M14">
        <v>15413</v>
      </c>
      <c r="N14">
        <v>2348</v>
      </c>
      <c r="O14">
        <v>98</v>
      </c>
    </row>
    <row r="15" spans="1:15">
      <c r="A15" t="str">
        <f>VLOOKUP(C15,Sheet1!$B$3:$D$79,3,FALSE)</f>
        <v>ภาคเหนือ</v>
      </c>
      <c r="B15">
        <f>VLOOKUP(C15,Sheet1!$B$3:$C$79,2,FALSE)</f>
        <v>60</v>
      </c>
      <c r="C15" t="s">
        <v>36</v>
      </c>
      <c r="D15">
        <v>507379</v>
      </c>
      <c r="E15">
        <v>532929</v>
      </c>
      <c r="F15">
        <v>1040308</v>
      </c>
      <c r="G15">
        <v>95311</v>
      </c>
      <c r="H15">
        <v>122611</v>
      </c>
      <c r="I15">
        <v>217922</v>
      </c>
      <c r="J15" s="120">
        <f>I15/F15</f>
        <v>0.20947834679729466</v>
      </c>
      <c r="K15">
        <v>118924</v>
      </c>
      <c r="L15">
        <v>63942</v>
      </c>
      <c r="M15">
        <v>29235</v>
      </c>
      <c r="N15">
        <v>5413</v>
      </c>
      <c r="O15">
        <v>408</v>
      </c>
    </row>
    <row r="16" spans="1:15">
      <c r="A16" t="str">
        <f>VLOOKUP(C16,Sheet1!$B$3:$D$79,3,FALSE)</f>
        <v>ภาคกลาง</v>
      </c>
      <c r="B16">
        <f>VLOOKUP(C16,Sheet1!$B$3:$C$79,2,FALSE)</f>
        <v>72</v>
      </c>
      <c r="C16" t="s">
        <v>65</v>
      </c>
      <c r="D16">
        <v>404658</v>
      </c>
      <c r="E16">
        <v>433970</v>
      </c>
      <c r="F16">
        <v>838628</v>
      </c>
      <c r="G16">
        <v>74991</v>
      </c>
      <c r="H16">
        <v>100240</v>
      </c>
      <c r="I16">
        <v>175231</v>
      </c>
      <c r="J16" s="120">
        <f>I16/F16</f>
        <v>0.20894961770892459</v>
      </c>
      <c r="K16">
        <v>93521</v>
      </c>
      <c r="L16">
        <v>52469</v>
      </c>
      <c r="M16">
        <v>24710</v>
      </c>
      <c r="N16">
        <v>4291</v>
      </c>
      <c r="O16">
        <v>240</v>
      </c>
    </row>
    <row r="17" spans="1:15">
      <c r="A17" t="str">
        <f>VLOOKUP(C17,Sheet1!$B$3:$D$79,3,FALSE)</f>
        <v>ภาคเหนือ</v>
      </c>
      <c r="B17">
        <f>VLOOKUP(C17,Sheet1!$B$3:$C$79,2,FALSE)</f>
        <v>61</v>
      </c>
      <c r="C17" t="s">
        <v>35</v>
      </c>
      <c r="D17">
        <v>159322</v>
      </c>
      <c r="E17">
        <v>166546</v>
      </c>
      <c r="F17">
        <v>325868</v>
      </c>
      <c r="G17">
        <v>29683</v>
      </c>
      <c r="H17">
        <v>37584</v>
      </c>
      <c r="I17">
        <v>67267</v>
      </c>
      <c r="J17" s="120">
        <f>I17/F17</f>
        <v>0.20642407355125389</v>
      </c>
      <c r="K17">
        <v>36230</v>
      </c>
      <c r="L17">
        <v>20341</v>
      </c>
      <c r="M17">
        <v>9079</v>
      </c>
      <c r="N17">
        <v>1566</v>
      </c>
      <c r="O17">
        <v>51</v>
      </c>
    </row>
    <row r="18" spans="1:15">
      <c r="A18" t="str">
        <f>VLOOKUP(C18,Sheet1!$B$3:$D$79,3,FALSE)</f>
        <v>ภาคเหนือ</v>
      </c>
      <c r="B18">
        <f>VLOOKUP(C18,Sheet1!$B$3:$C$79,2,FALSE)</f>
        <v>55</v>
      </c>
      <c r="C18" t="s">
        <v>40</v>
      </c>
      <c r="D18">
        <v>238738</v>
      </c>
      <c r="E18">
        <v>237989</v>
      </c>
      <c r="F18">
        <v>476727</v>
      </c>
      <c r="G18">
        <v>47109</v>
      </c>
      <c r="H18">
        <v>51254</v>
      </c>
      <c r="I18">
        <v>98363</v>
      </c>
      <c r="J18" s="120">
        <f>I18/F18</f>
        <v>0.20632982818258669</v>
      </c>
      <c r="K18">
        <v>60269</v>
      </c>
      <c r="L18">
        <v>25573</v>
      </c>
      <c r="M18">
        <v>10870</v>
      </c>
      <c r="N18">
        <v>1610</v>
      </c>
      <c r="O18">
        <v>41</v>
      </c>
    </row>
    <row r="19" spans="1:15">
      <c r="A19" t="str">
        <f>VLOOKUP(C19,Sheet1!$B$3:$D$79,3,FALSE)</f>
        <v>ภาคกลาง</v>
      </c>
      <c r="B19">
        <f>VLOOKUP(C19,Sheet1!$B$3:$C$79,2,FALSE)</f>
        <v>26</v>
      </c>
      <c r="C19" t="s">
        <v>69</v>
      </c>
      <c r="D19">
        <v>128627</v>
      </c>
      <c r="E19">
        <v>131454</v>
      </c>
      <c r="F19">
        <v>260081</v>
      </c>
      <c r="G19">
        <v>22680</v>
      </c>
      <c r="H19">
        <v>29693</v>
      </c>
      <c r="I19">
        <v>52373</v>
      </c>
      <c r="J19" s="120">
        <f>I19/F19</f>
        <v>0.20137188029882999</v>
      </c>
      <c r="K19">
        <v>27982</v>
      </c>
      <c r="L19">
        <v>15311</v>
      </c>
      <c r="M19">
        <v>7503</v>
      </c>
      <c r="N19">
        <v>1506</v>
      </c>
      <c r="O19">
        <v>71</v>
      </c>
    </row>
    <row r="20" spans="1:15">
      <c r="A20" t="str">
        <f>VLOOKUP(C20,Sheet1!$B$3:$D$79,3,FALSE)</f>
        <v>ภาคกลาง</v>
      </c>
      <c r="B20">
        <f>VLOOKUP(C20,Sheet1!$B$3:$C$79,2,FALSE)</f>
        <v>10</v>
      </c>
      <c r="C20" t="s">
        <v>12</v>
      </c>
      <c r="D20">
        <v>2625938</v>
      </c>
      <c r="E20">
        <v>2962284</v>
      </c>
      <c r="F20">
        <v>5588222</v>
      </c>
      <c r="G20">
        <v>459490</v>
      </c>
      <c r="H20">
        <v>648729</v>
      </c>
      <c r="I20">
        <v>1108219</v>
      </c>
      <c r="J20" s="120">
        <f>I20/F20</f>
        <v>0.19831334546122184</v>
      </c>
      <c r="K20">
        <v>623195</v>
      </c>
      <c r="L20">
        <v>319476</v>
      </c>
      <c r="M20">
        <v>136605</v>
      </c>
      <c r="N20">
        <v>26740</v>
      </c>
      <c r="O20">
        <v>2203</v>
      </c>
    </row>
    <row r="21" spans="1:15">
      <c r="A21" t="str">
        <f>VLOOKUP(C21,Sheet1!$B$3:$D$79,3,FALSE)</f>
        <v>ภาคกลาง</v>
      </c>
      <c r="B21">
        <f>VLOOKUP(C21,Sheet1!$B$3:$C$79,2,FALSE)</f>
        <v>16</v>
      </c>
      <c r="C21" t="s">
        <v>78</v>
      </c>
      <c r="D21">
        <v>371157</v>
      </c>
      <c r="E21">
        <v>371771</v>
      </c>
      <c r="F21">
        <v>742928</v>
      </c>
      <c r="G21">
        <v>65252</v>
      </c>
      <c r="H21">
        <v>81484</v>
      </c>
      <c r="I21">
        <v>146736</v>
      </c>
      <c r="J21" s="120">
        <f>I21/F21</f>
        <v>0.19751039131652057</v>
      </c>
      <c r="K21">
        <v>81476</v>
      </c>
      <c r="L21">
        <v>42393</v>
      </c>
      <c r="M21">
        <v>19278</v>
      </c>
      <c r="N21">
        <v>3370</v>
      </c>
      <c r="O21">
        <v>219</v>
      </c>
    </row>
    <row r="22" spans="1:15">
      <c r="A22" t="str">
        <f>VLOOKUP(C22,Sheet1!$B$3:$D$79,3,FALSE)</f>
        <v>ภาคเหนือ</v>
      </c>
      <c r="B22">
        <f>VLOOKUP(C22,Sheet1!$B$3:$C$79,2,FALSE)</f>
        <v>65</v>
      </c>
      <c r="C22" t="s">
        <v>31</v>
      </c>
      <c r="D22">
        <v>416234</v>
      </c>
      <c r="E22">
        <v>433247</v>
      </c>
      <c r="F22">
        <v>849481</v>
      </c>
      <c r="G22">
        <v>74225</v>
      </c>
      <c r="H22">
        <v>92716</v>
      </c>
      <c r="I22">
        <v>166941</v>
      </c>
      <c r="J22" s="120">
        <f>I22/F22</f>
        <v>0.1965211699849673</v>
      </c>
      <c r="K22">
        <v>95466</v>
      </c>
      <c r="L22">
        <v>47451</v>
      </c>
      <c r="M22">
        <v>20317</v>
      </c>
      <c r="N22">
        <v>3563</v>
      </c>
      <c r="O22">
        <v>144</v>
      </c>
    </row>
    <row r="23" spans="1:15">
      <c r="A23" t="str">
        <f>VLOOKUP(C23,Sheet1!$B$3:$D$79,3,FALSE)</f>
        <v>ภาคเหนือ</v>
      </c>
      <c r="B23">
        <f>VLOOKUP(C23,Sheet1!$B$3:$C$79,2,FALSE)</f>
        <v>50</v>
      </c>
      <c r="C23" t="s">
        <v>10</v>
      </c>
      <c r="D23">
        <v>862874</v>
      </c>
      <c r="E23">
        <v>921496</v>
      </c>
      <c r="F23">
        <v>1784370</v>
      </c>
      <c r="G23">
        <v>156306</v>
      </c>
      <c r="H23">
        <v>193449</v>
      </c>
      <c r="I23">
        <v>349755</v>
      </c>
      <c r="J23" s="120">
        <f>I23/F23</f>
        <v>0.19601035659644581</v>
      </c>
      <c r="K23">
        <v>216796</v>
      </c>
      <c r="L23">
        <v>86021</v>
      </c>
      <c r="M23">
        <v>38036</v>
      </c>
      <c r="N23">
        <v>8370</v>
      </c>
      <c r="O23">
        <v>532</v>
      </c>
    </row>
    <row r="24" spans="1:15">
      <c r="A24" t="str">
        <f>VLOOKUP(C24,Sheet1!$B$3:$D$79,3,FALSE)</f>
        <v>ภาคกลาง</v>
      </c>
      <c r="B24">
        <f>VLOOKUP(C24,Sheet1!$B$3:$C$79,2,FALSE)</f>
        <v>76</v>
      </c>
      <c r="C24" t="s">
        <v>62</v>
      </c>
      <c r="D24">
        <v>232915</v>
      </c>
      <c r="E24">
        <v>249278</v>
      </c>
      <c r="F24">
        <v>482193</v>
      </c>
      <c r="G24">
        <v>40007</v>
      </c>
      <c r="H24">
        <v>53936</v>
      </c>
      <c r="I24">
        <v>93943</v>
      </c>
      <c r="J24" s="120">
        <f>I24/F24</f>
        <v>0.19482447899492528</v>
      </c>
      <c r="K24">
        <v>51174</v>
      </c>
      <c r="L24">
        <v>27238</v>
      </c>
      <c r="M24">
        <v>12911</v>
      </c>
      <c r="N24">
        <v>2508</v>
      </c>
      <c r="O24">
        <v>112</v>
      </c>
    </row>
    <row r="25" spans="1:15">
      <c r="A25" t="str">
        <f>VLOOKUP(C25,Sheet1!$B$3:$D$79,3,FALSE)</f>
        <v>ภาคกลาง</v>
      </c>
      <c r="B25">
        <f>VLOOKUP(C25,Sheet1!$B$3:$C$79,2,FALSE)</f>
        <v>70</v>
      </c>
      <c r="C25" t="s">
        <v>67</v>
      </c>
      <c r="D25">
        <v>422831</v>
      </c>
      <c r="E25">
        <v>446482</v>
      </c>
      <c r="F25">
        <v>869313</v>
      </c>
      <c r="G25">
        <v>71125</v>
      </c>
      <c r="H25">
        <v>95801</v>
      </c>
      <c r="I25">
        <v>166926</v>
      </c>
      <c r="J25" s="120">
        <f>I25/F25</f>
        <v>0.19202059557374618</v>
      </c>
      <c r="K25">
        <v>91226</v>
      </c>
      <c r="L25">
        <v>48816</v>
      </c>
      <c r="M25">
        <v>22193</v>
      </c>
      <c r="N25">
        <v>4431</v>
      </c>
      <c r="O25">
        <v>260</v>
      </c>
    </row>
    <row r="26" spans="1:15">
      <c r="A26" t="str">
        <f>VLOOKUP(C26,Sheet1!$B$3:$D$79,3,FALSE)</f>
        <v>ภาคใต้</v>
      </c>
      <c r="B26">
        <f>VLOOKUP(C26,Sheet1!$B$3:$C$79,2,FALSE)</f>
        <v>93</v>
      </c>
      <c r="C26" t="s">
        <v>17</v>
      </c>
      <c r="D26">
        <v>254908</v>
      </c>
      <c r="E26">
        <v>268169</v>
      </c>
      <c r="F26">
        <v>523077</v>
      </c>
      <c r="G26">
        <v>42914</v>
      </c>
      <c r="H26">
        <v>57128</v>
      </c>
      <c r="I26">
        <v>100042</v>
      </c>
      <c r="J26" s="120">
        <f>I26/F26</f>
        <v>0.19125673657989167</v>
      </c>
      <c r="K26">
        <v>50008</v>
      </c>
      <c r="L26">
        <v>31552</v>
      </c>
      <c r="M26">
        <v>15039</v>
      </c>
      <c r="N26">
        <v>3300</v>
      </c>
      <c r="O26">
        <v>143</v>
      </c>
    </row>
    <row r="27" spans="1:15">
      <c r="A27" t="str">
        <f>VLOOKUP(C27,Sheet1!$B$3:$D$79,3,FALSE)</f>
        <v>ภาคกลาง</v>
      </c>
      <c r="B27">
        <f>VLOOKUP(C27,Sheet1!$B$3:$C$79,2,FALSE)</f>
        <v>14</v>
      </c>
      <c r="C27" t="s">
        <v>80</v>
      </c>
      <c r="D27">
        <v>393551</v>
      </c>
      <c r="E27">
        <v>425537</v>
      </c>
      <c r="F27">
        <v>819088</v>
      </c>
      <c r="G27">
        <v>65622</v>
      </c>
      <c r="H27">
        <v>89445</v>
      </c>
      <c r="I27">
        <v>155067</v>
      </c>
      <c r="J27" s="120">
        <f>I27/F27</f>
        <v>0.18931665462074893</v>
      </c>
      <c r="K27">
        <v>84296</v>
      </c>
      <c r="L27">
        <v>44335</v>
      </c>
      <c r="M27">
        <v>21808</v>
      </c>
      <c r="N27">
        <v>4372</v>
      </c>
      <c r="O27">
        <v>256</v>
      </c>
    </row>
    <row r="28" spans="1:15">
      <c r="A28" t="str">
        <f>VLOOKUP(C28,Sheet1!$B$3:$D$79,3,FALSE)</f>
        <v>ภาคตะวันออกเฉียงเหนือ</v>
      </c>
      <c r="B28">
        <f>VLOOKUP(C28,Sheet1!$B$3:$C$79,2,FALSE)</f>
        <v>36</v>
      </c>
      <c r="C28" t="s">
        <v>55</v>
      </c>
      <c r="D28">
        <v>556045</v>
      </c>
      <c r="E28">
        <v>568879</v>
      </c>
      <c r="F28">
        <v>1124924</v>
      </c>
      <c r="G28">
        <v>96334</v>
      </c>
      <c r="H28">
        <v>115486</v>
      </c>
      <c r="I28">
        <v>211820</v>
      </c>
      <c r="J28" s="120">
        <f>I28/F28</f>
        <v>0.18829716496403312</v>
      </c>
      <c r="K28">
        <v>119621</v>
      </c>
      <c r="L28">
        <v>63489</v>
      </c>
      <c r="M28">
        <v>24684</v>
      </c>
      <c r="N28">
        <v>3834</v>
      </c>
      <c r="O28">
        <v>192</v>
      </c>
    </row>
    <row r="29" spans="1:15">
      <c r="A29" t="str">
        <f>VLOOKUP(C29,Sheet1!$B$3:$D$79,3,FALSE)</f>
        <v>ภาคเหนือ</v>
      </c>
      <c r="B29">
        <f>VLOOKUP(C29,Sheet1!$B$3:$C$79,2,FALSE)</f>
        <v>67</v>
      </c>
      <c r="C29" t="s">
        <v>29</v>
      </c>
      <c r="D29">
        <v>484886</v>
      </c>
      <c r="E29">
        <v>497054</v>
      </c>
      <c r="F29">
        <v>981940</v>
      </c>
      <c r="G29">
        <v>82648</v>
      </c>
      <c r="H29">
        <v>101898</v>
      </c>
      <c r="I29">
        <v>184546</v>
      </c>
      <c r="J29" s="120">
        <f>I29/F29</f>
        <v>0.1879402000122207</v>
      </c>
      <c r="K29">
        <v>104428</v>
      </c>
      <c r="L29">
        <v>53208</v>
      </c>
      <c r="M29">
        <v>22333</v>
      </c>
      <c r="N29">
        <v>4254</v>
      </c>
      <c r="O29">
        <v>323</v>
      </c>
    </row>
    <row r="30" spans="1:15">
      <c r="A30" t="str">
        <f>VLOOKUP(C30,Sheet1!$B$3:$D$79,3,FALSE)</f>
        <v>ภาคกลาง</v>
      </c>
      <c r="B30">
        <f>VLOOKUP(C30,Sheet1!$B$3:$C$79,2,FALSE)</f>
        <v>12</v>
      </c>
      <c r="C30" t="s">
        <v>82</v>
      </c>
      <c r="D30">
        <v>594308</v>
      </c>
      <c r="E30">
        <v>682437</v>
      </c>
      <c r="F30">
        <v>1276745</v>
      </c>
      <c r="G30">
        <v>98776</v>
      </c>
      <c r="H30">
        <v>140634</v>
      </c>
      <c r="I30">
        <v>239410</v>
      </c>
      <c r="J30" s="120">
        <f>I30/F30</f>
        <v>0.18751590959823614</v>
      </c>
      <c r="K30">
        <v>140049</v>
      </c>
      <c r="L30">
        <v>66446</v>
      </c>
      <c r="M30">
        <v>27552</v>
      </c>
      <c r="N30">
        <v>4982</v>
      </c>
      <c r="O30">
        <v>381</v>
      </c>
    </row>
    <row r="31" spans="1:15">
      <c r="A31" t="str">
        <f>VLOOKUP(C31,Sheet1!$B$3:$D$79,3,FALSE)</f>
        <v>ภาคตะวันออก</v>
      </c>
      <c r="B31">
        <f>VLOOKUP(C31,Sheet1!$B$3:$C$79,2,FALSE)</f>
        <v>22</v>
      </c>
      <c r="C31" t="s">
        <v>73</v>
      </c>
      <c r="D31">
        <v>262027</v>
      </c>
      <c r="E31">
        <v>273532</v>
      </c>
      <c r="F31">
        <v>535559</v>
      </c>
      <c r="G31">
        <v>44573</v>
      </c>
      <c r="H31">
        <v>55185</v>
      </c>
      <c r="I31">
        <v>99758</v>
      </c>
      <c r="J31" s="120">
        <f>I31/F31</f>
        <v>0.18626892648615745</v>
      </c>
      <c r="K31">
        <v>55152</v>
      </c>
      <c r="L31">
        <v>28034</v>
      </c>
      <c r="M31">
        <v>13567</v>
      </c>
      <c r="N31">
        <v>2886</v>
      </c>
      <c r="O31">
        <v>119</v>
      </c>
    </row>
    <row r="32" spans="1:15">
      <c r="A32" t="str">
        <f>VLOOKUP(C32,Sheet1!$B$3:$D$79,3,FALSE)</f>
        <v>ภาคเหนือ</v>
      </c>
      <c r="B32">
        <f>VLOOKUP(C32,Sheet1!$B$3:$C$79,2,FALSE)</f>
        <v>62</v>
      </c>
      <c r="C32" t="s">
        <v>34</v>
      </c>
      <c r="D32">
        <v>352711</v>
      </c>
      <c r="E32">
        <v>361407</v>
      </c>
      <c r="F32">
        <v>714118</v>
      </c>
      <c r="G32">
        <v>59419</v>
      </c>
      <c r="H32">
        <v>72284</v>
      </c>
      <c r="I32">
        <v>131703</v>
      </c>
      <c r="J32" s="120">
        <f>I32/F32</f>
        <v>0.18442750357784007</v>
      </c>
      <c r="K32">
        <v>75542</v>
      </c>
      <c r="L32">
        <v>38011</v>
      </c>
      <c r="M32">
        <v>15459</v>
      </c>
      <c r="N32">
        <v>2548</v>
      </c>
      <c r="O32">
        <v>143</v>
      </c>
    </row>
    <row r="33" spans="1:15">
      <c r="A33" t="str">
        <f>VLOOKUP(C33,Sheet1!$B$3:$D$79,3,FALSE)</f>
        <v>ภาคเหนือ</v>
      </c>
      <c r="B33">
        <f>VLOOKUP(C33,Sheet1!$B$3:$C$79,2,FALSE)</f>
        <v>57</v>
      </c>
      <c r="C33" t="s">
        <v>38</v>
      </c>
      <c r="D33">
        <v>629960</v>
      </c>
      <c r="E33">
        <v>665066</v>
      </c>
      <c r="F33">
        <v>1295026</v>
      </c>
      <c r="G33">
        <v>110185</v>
      </c>
      <c r="H33">
        <v>127794</v>
      </c>
      <c r="I33">
        <v>237979</v>
      </c>
      <c r="J33" s="120">
        <f>I33/F33</f>
        <v>0.1837638780997447</v>
      </c>
      <c r="K33">
        <v>149886</v>
      </c>
      <c r="L33">
        <v>59884</v>
      </c>
      <c r="M33">
        <v>23703</v>
      </c>
      <c r="N33">
        <v>4212</v>
      </c>
      <c r="O33">
        <v>294</v>
      </c>
    </row>
    <row r="34" spans="1:15">
      <c r="A34" t="str">
        <f>VLOOKUP(C34,Sheet1!$B$3:$D$79,3,FALSE)</f>
        <v>ภาคตะวันออกเฉียงเหนือ</v>
      </c>
      <c r="B34">
        <f>VLOOKUP(C34,Sheet1!$B$3:$C$79,2,FALSE)</f>
        <v>42</v>
      </c>
      <c r="C34" t="s">
        <v>50</v>
      </c>
      <c r="D34">
        <v>320165</v>
      </c>
      <c r="E34">
        <v>318571</v>
      </c>
      <c r="F34">
        <v>638736</v>
      </c>
      <c r="G34">
        <v>55979</v>
      </c>
      <c r="H34">
        <v>60567</v>
      </c>
      <c r="I34">
        <v>116546</v>
      </c>
      <c r="J34" s="120">
        <f>I34/F34</f>
        <v>0.18246349039352722</v>
      </c>
      <c r="K34">
        <v>67542</v>
      </c>
      <c r="L34">
        <v>33930</v>
      </c>
      <c r="M34">
        <v>12599</v>
      </c>
      <c r="N34">
        <v>2379</v>
      </c>
      <c r="O34">
        <v>96</v>
      </c>
    </row>
    <row r="35" spans="1:15">
      <c r="A35" t="str">
        <f>VLOOKUP(C35,Sheet1!$B$3:$D$79,3,FALSE)</f>
        <v>ภาคตะวันออกเฉียงเหนือ</v>
      </c>
      <c r="B35">
        <f>VLOOKUP(C35,Sheet1!$B$3:$C$79,2,FALSE)</f>
        <v>40</v>
      </c>
      <c r="C35" t="s">
        <v>9</v>
      </c>
      <c r="D35">
        <v>882462</v>
      </c>
      <c r="E35">
        <v>912069</v>
      </c>
      <c r="F35">
        <v>1794531</v>
      </c>
      <c r="G35">
        <v>147464</v>
      </c>
      <c r="H35">
        <v>178463</v>
      </c>
      <c r="I35">
        <v>325927</v>
      </c>
      <c r="J35" s="120">
        <f>I35/F35</f>
        <v>0.18162238490168184</v>
      </c>
      <c r="K35">
        <v>184815</v>
      </c>
      <c r="L35">
        <v>100093</v>
      </c>
      <c r="M35">
        <v>35101</v>
      </c>
      <c r="N35">
        <v>5518</v>
      </c>
      <c r="O35">
        <v>400</v>
      </c>
    </row>
    <row r="36" spans="1:15">
      <c r="A36" t="str">
        <f>VLOOKUP(C36,Sheet1!$B$3:$D$79,3,FALSE)</f>
        <v>ภาคตะวันออก</v>
      </c>
      <c r="B36">
        <f>VLOOKUP(C36,Sheet1!$B$3:$C$79,2,FALSE)</f>
        <v>23</v>
      </c>
      <c r="C36" t="s">
        <v>72</v>
      </c>
      <c r="D36">
        <v>113131</v>
      </c>
      <c r="E36">
        <v>115405</v>
      </c>
      <c r="F36">
        <v>228536</v>
      </c>
      <c r="G36">
        <v>18951</v>
      </c>
      <c r="H36">
        <v>22330</v>
      </c>
      <c r="I36">
        <v>41281</v>
      </c>
      <c r="J36" s="120">
        <f>I36/F36</f>
        <v>0.18063237301781776</v>
      </c>
      <c r="K36">
        <v>22622</v>
      </c>
      <c r="L36">
        <v>12094</v>
      </c>
      <c r="M36">
        <v>5456</v>
      </c>
      <c r="N36">
        <v>1027</v>
      </c>
      <c r="O36">
        <v>82</v>
      </c>
    </row>
    <row r="37" spans="1:15">
      <c r="A37" t="str">
        <f>VLOOKUP(C37,Sheet1!$B$3:$D$79,3,FALSE)</f>
        <v>ภาคใต้</v>
      </c>
      <c r="B37">
        <f>VLOOKUP(C37,Sheet1!$B$3:$C$79,2,FALSE)</f>
        <v>86</v>
      </c>
      <c r="C37" t="s">
        <v>21</v>
      </c>
      <c r="D37">
        <v>251370</v>
      </c>
      <c r="E37">
        <v>257838</v>
      </c>
      <c r="F37">
        <v>509208</v>
      </c>
      <c r="G37">
        <v>41008</v>
      </c>
      <c r="H37">
        <v>50670</v>
      </c>
      <c r="I37">
        <v>91678</v>
      </c>
      <c r="J37" s="120">
        <f>I37/F37</f>
        <v>0.18004037642770734</v>
      </c>
      <c r="K37">
        <v>48869</v>
      </c>
      <c r="L37">
        <v>26044</v>
      </c>
      <c r="M37">
        <v>13539</v>
      </c>
      <c r="N37">
        <v>3076</v>
      </c>
      <c r="O37">
        <v>150</v>
      </c>
    </row>
    <row r="38" spans="1:15">
      <c r="A38" t="str">
        <f>VLOOKUP(C38,Sheet1!$B$3:$D$79,3,FALSE)</f>
        <v>ภาคตะวันออกเฉียงเหนือ</v>
      </c>
      <c r="B38">
        <f>VLOOKUP(C38,Sheet1!$B$3:$C$79,2,FALSE)</f>
        <v>30</v>
      </c>
      <c r="C38" t="s">
        <v>11</v>
      </c>
      <c r="D38">
        <v>1294622</v>
      </c>
      <c r="E38">
        <v>1338585</v>
      </c>
      <c r="F38">
        <v>2633207</v>
      </c>
      <c r="G38">
        <v>211033</v>
      </c>
      <c r="H38">
        <v>262424</v>
      </c>
      <c r="I38">
        <v>473457</v>
      </c>
      <c r="J38" s="120">
        <f>I38/F38</f>
        <v>0.17980242343271913</v>
      </c>
      <c r="K38">
        <v>260226</v>
      </c>
      <c r="L38">
        <v>140860</v>
      </c>
      <c r="M38">
        <v>61054</v>
      </c>
      <c r="N38">
        <v>10825</v>
      </c>
      <c r="O38">
        <v>492</v>
      </c>
    </row>
    <row r="39" spans="1:15">
      <c r="A39" t="str">
        <f>VLOOKUP(C39,Sheet1!$B$3:$D$79,3,FALSE)</f>
        <v>ภาคตะวันออกเฉียงเหนือ</v>
      </c>
      <c r="B39">
        <f>VLOOKUP(C39,Sheet1!$B$3:$C$79,2,FALSE)</f>
        <v>44</v>
      </c>
      <c r="C39" t="s">
        <v>48</v>
      </c>
      <c r="D39">
        <v>467497</v>
      </c>
      <c r="E39">
        <v>486163</v>
      </c>
      <c r="F39">
        <v>953660</v>
      </c>
      <c r="G39">
        <v>77123</v>
      </c>
      <c r="H39">
        <v>93835</v>
      </c>
      <c r="I39">
        <v>170958</v>
      </c>
      <c r="J39" s="120">
        <f>I39/F39</f>
        <v>0.17926514690770295</v>
      </c>
      <c r="K39">
        <v>97443</v>
      </c>
      <c r="L39">
        <v>54636</v>
      </c>
      <c r="M39">
        <v>16747</v>
      </c>
      <c r="N39">
        <v>2070</v>
      </c>
      <c r="O39">
        <v>62</v>
      </c>
    </row>
    <row r="40" spans="1:15">
      <c r="A40" t="str">
        <f>VLOOKUP(C40,Sheet1!$B$3:$D$79,3,FALSE)</f>
        <v>ภาคตะวันออกเฉียงเหนือ</v>
      </c>
      <c r="B40">
        <f>VLOOKUP(C40,Sheet1!$B$3:$C$79,2,FALSE)</f>
        <v>45</v>
      </c>
      <c r="C40" t="s">
        <v>47</v>
      </c>
      <c r="D40">
        <v>644218</v>
      </c>
      <c r="E40">
        <v>654422</v>
      </c>
      <c r="F40">
        <v>1298640</v>
      </c>
      <c r="G40">
        <v>104596</v>
      </c>
      <c r="H40">
        <v>128035</v>
      </c>
      <c r="I40">
        <v>232631</v>
      </c>
      <c r="J40" s="120">
        <f>I40/F40</f>
        <v>0.17913432514014663</v>
      </c>
      <c r="K40">
        <v>131206</v>
      </c>
      <c r="L40">
        <v>74595</v>
      </c>
      <c r="M40">
        <v>23748</v>
      </c>
      <c r="N40">
        <v>3003</v>
      </c>
      <c r="O40">
        <v>79</v>
      </c>
    </row>
    <row r="41" spans="1:15">
      <c r="A41" t="str">
        <f>VLOOKUP(C41,Sheet1!$B$3:$D$79,3,FALSE)</f>
        <v>ภาคกลาง</v>
      </c>
      <c r="B41">
        <f>VLOOKUP(C41,Sheet1!$B$3:$C$79,2,FALSE)</f>
        <v>73</v>
      </c>
      <c r="C41" t="s">
        <v>64</v>
      </c>
      <c r="D41">
        <v>441884</v>
      </c>
      <c r="E41">
        <v>478845</v>
      </c>
      <c r="F41">
        <v>920729</v>
      </c>
      <c r="G41">
        <v>69413</v>
      </c>
      <c r="H41">
        <v>95147</v>
      </c>
      <c r="I41">
        <v>164560</v>
      </c>
      <c r="J41" s="120">
        <f>I41/F41</f>
        <v>0.17872794274971246</v>
      </c>
      <c r="K41">
        <v>93451</v>
      </c>
      <c r="L41">
        <v>46567</v>
      </c>
      <c r="M41">
        <v>20344</v>
      </c>
      <c r="N41">
        <v>3980</v>
      </c>
      <c r="O41">
        <v>218</v>
      </c>
    </row>
    <row r="42" spans="1:15">
      <c r="A42" t="str">
        <f>VLOOKUP(C42,Sheet1!$B$3:$D$79,3,FALSE)</f>
        <v>ภาคใต้</v>
      </c>
      <c r="B42">
        <f>VLOOKUP(C42,Sheet1!$B$3:$C$79,2,FALSE)</f>
        <v>80</v>
      </c>
      <c r="C42" t="s">
        <v>27</v>
      </c>
      <c r="D42">
        <v>765370</v>
      </c>
      <c r="E42">
        <v>785351</v>
      </c>
      <c r="F42">
        <v>1550721</v>
      </c>
      <c r="G42">
        <v>119853</v>
      </c>
      <c r="H42">
        <v>156478</v>
      </c>
      <c r="I42">
        <v>276331</v>
      </c>
      <c r="J42" s="120">
        <f>I42/F42</f>
        <v>0.17819517501858811</v>
      </c>
      <c r="K42">
        <v>139661</v>
      </c>
      <c r="L42">
        <v>83202</v>
      </c>
      <c r="M42">
        <v>43396</v>
      </c>
      <c r="N42">
        <v>9476</v>
      </c>
      <c r="O42">
        <v>596</v>
      </c>
    </row>
    <row r="43" spans="1:15">
      <c r="A43" t="str">
        <f>VLOOKUP(C43,Sheet1!$B$3:$D$79,3,FALSE)</f>
        <v>ภาคตะวันออกเฉียงเหนือ</v>
      </c>
      <c r="B43">
        <f>VLOOKUP(C43,Sheet1!$B$3:$C$79,2,FALSE)</f>
        <v>35</v>
      </c>
      <c r="C43" t="s">
        <v>56</v>
      </c>
      <c r="D43">
        <v>267016</v>
      </c>
      <c r="E43">
        <v>267484</v>
      </c>
      <c r="F43">
        <v>534500</v>
      </c>
      <c r="G43">
        <v>43331</v>
      </c>
      <c r="H43">
        <v>51442</v>
      </c>
      <c r="I43">
        <v>94773</v>
      </c>
      <c r="J43" s="120">
        <f>I43/F43</f>
        <v>0.17731150608044902</v>
      </c>
      <c r="K43">
        <v>54167</v>
      </c>
      <c r="L43">
        <v>29252</v>
      </c>
      <c r="M43">
        <v>10040</v>
      </c>
      <c r="N43">
        <v>1286</v>
      </c>
      <c r="O43">
        <v>28</v>
      </c>
    </row>
    <row r="44" spans="1:15">
      <c r="A44" t="str">
        <f>VLOOKUP(C44,Sheet1!$B$3:$D$79,3,FALSE)</f>
        <v>ภาคตะวันออก</v>
      </c>
      <c r="B44">
        <f>VLOOKUP(C44,Sheet1!$B$3:$C$79,2,FALSE)</f>
        <v>24</v>
      </c>
      <c r="C44" t="s">
        <v>71</v>
      </c>
      <c r="D44">
        <v>353442</v>
      </c>
      <c r="E44">
        <v>367276</v>
      </c>
      <c r="F44">
        <v>720718</v>
      </c>
      <c r="G44">
        <v>55148</v>
      </c>
      <c r="H44">
        <v>71449</v>
      </c>
      <c r="I44">
        <v>126597</v>
      </c>
      <c r="J44" s="120">
        <f>I44/F44</f>
        <v>0.17565400059385225</v>
      </c>
      <c r="K44">
        <v>68086</v>
      </c>
      <c r="L44">
        <v>37174</v>
      </c>
      <c r="M44">
        <v>17342</v>
      </c>
      <c r="N44">
        <v>3704</v>
      </c>
      <c r="O44">
        <v>291</v>
      </c>
    </row>
    <row r="45" spans="1:15">
      <c r="A45" t="str">
        <f>VLOOKUP(C45,Sheet1!$B$3:$D$79,3,FALSE)</f>
        <v>ภาคกลาง</v>
      </c>
      <c r="B45">
        <f>VLOOKUP(C45,Sheet1!$B$3:$C$79,2,FALSE)</f>
        <v>19</v>
      </c>
      <c r="C45" t="s">
        <v>76</v>
      </c>
      <c r="D45">
        <v>316505</v>
      </c>
      <c r="E45">
        <v>327323</v>
      </c>
      <c r="F45">
        <v>643828</v>
      </c>
      <c r="G45">
        <v>48281</v>
      </c>
      <c r="H45">
        <v>63922</v>
      </c>
      <c r="I45">
        <v>112203</v>
      </c>
      <c r="J45" s="120">
        <f>I45/F45</f>
        <v>0.17427480631473002</v>
      </c>
      <c r="K45">
        <v>64144</v>
      </c>
      <c r="L45">
        <v>31457</v>
      </c>
      <c r="M45">
        <v>13908</v>
      </c>
      <c r="N45">
        <v>2515</v>
      </c>
      <c r="O45">
        <v>179</v>
      </c>
    </row>
    <row r="46" spans="1:15">
      <c r="A46" t="str">
        <f>VLOOKUP(C46,Sheet1!$B$3:$D$79,3,FALSE)</f>
        <v>ภาคใต้</v>
      </c>
      <c r="B46">
        <f>VLOOKUP(C46,Sheet1!$B$3:$C$79,2,FALSE)</f>
        <v>82</v>
      </c>
      <c r="C46" t="s">
        <v>25</v>
      </c>
      <c r="D46">
        <v>133743</v>
      </c>
      <c r="E46">
        <v>134486</v>
      </c>
      <c r="F46">
        <v>268229</v>
      </c>
      <c r="G46">
        <v>21281</v>
      </c>
      <c r="H46">
        <v>24831</v>
      </c>
      <c r="I46">
        <v>46112</v>
      </c>
      <c r="J46" s="120">
        <f>I46/F46</f>
        <v>0.17191280584873372</v>
      </c>
      <c r="K46">
        <v>25193</v>
      </c>
      <c r="L46">
        <v>13038</v>
      </c>
      <c r="M46">
        <v>6426</v>
      </c>
      <c r="N46">
        <v>1383</v>
      </c>
      <c r="O46">
        <v>72</v>
      </c>
    </row>
    <row r="47" spans="1:15">
      <c r="A47" t="str">
        <f>VLOOKUP(C47,Sheet1!$B$3:$D$79,3,FALSE)</f>
        <v>ภาคตะวันออก</v>
      </c>
      <c r="B47">
        <f>VLOOKUP(C47,Sheet1!$B$3:$C$79,2,FALSE)</f>
        <v>25</v>
      </c>
      <c r="C47" t="s">
        <v>70</v>
      </c>
      <c r="D47">
        <v>244018</v>
      </c>
      <c r="E47">
        <v>249652</v>
      </c>
      <c r="F47">
        <v>493670</v>
      </c>
      <c r="G47">
        <v>36549</v>
      </c>
      <c r="H47">
        <v>47747</v>
      </c>
      <c r="I47">
        <v>84296</v>
      </c>
      <c r="J47" s="120">
        <f>I47/F47</f>
        <v>0.17075374237851196</v>
      </c>
      <c r="K47">
        <v>46001</v>
      </c>
      <c r="L47">
        <v>24307</v>
      </c>
      <c r="M47">
        <v>11529</v>
      </c>
      <c r="N47">
        <v>2336</v>
      </c>
      <c r="O47">
        <v>123</v>
      </c>
    </row>
    <row r="48" spans="1:15">
      <c r="A48" t="str">
        <f>VLOOKUP(C48,Sheet1!$B$3:$D$79,3,FALSE)</f>
        <v>ภาคตะวันออกเฉียงเหนือ</v>
      </c>
      <c r="B48">
        <f>VLOOKUP(C48,Sheet1!$B$3:$C$79,2,FALSE)</f>
        <v>32</v>
      </c>
      <c r="C48" t="s">
        <v>58</v>
      </c>
      <c r="D48">
        <v>685800</v>
      </c>
      <c r="E48">
        <v>692421</v>
      </c>
      <c r="F48">
        <v>1378221</v>
      </c>
      <c r="G48">
        <v>104708</v>
      </c>
      <c r="H48">
        <v>128949</v>
      </c>
      <c r="I48">
        <v>233657</v>
      </c>
      <c r="J48" s="120">
        <f>I48/F48</f>
        <v>0.1695352196781213</v>
      </c>
      <c r="K48">
        <v>126351</v>
      </c>
      <c r="L48">
        <v>72119</v>
      </c>
      <c r="M48">
        <v>30091</v>
      </c>
      <c r="N48">
        <v>4864</v>
      </c>
      <c r="O48">
        <v>232</v>
      </c>
    </row>
    <row r="49" spans="1:15">
      <c r="A49" t="str">
        <f>VLOOKUP(C49,Sheet1!$B$3:$D$79,3,FALSE)</f>
        <v>ภาคกลาง</v>
      </c>
      <c r="B49">
        <f>VLOOKUP(C49,Sheet1!$B$3:$C$79,2,FALSE)</f>
        <v>77</v>
      </c>
      <c r="C49" t="s">
        <v>61</v>
      </c>
      <c r="D49">
        <v>272849</v>
      </c>
      <c r="E49">
        <v>277829</v>
      </c>
      <c r="F49">
        <v>550678</v>
      </c>
      <c r="G49">
        <v>41346</v>
      </c>
      <c r="H49">
        <v>51888</v>
      </c>
      <c r="I49">
        <v>93234</v>
      </c>
      <c r="J49" s="120">
        <f>I49/F49</f>
        <v>0.16930765347444424</v>
      </c>
      <c r="K49">
        <v>52253</v>
      </c>
      <c r="L49">
        <v>25772</v>
      </c>
      <c r="M49">
        <v>11975</v>
      </c>
      <c r="N49">
        <v>2852</v>
      </c>
      <c r="O49">
        <v>382</v>
      </c>
    </row>
    <row r="50" spans="1:15">
      <c r="A50" t="str">
        <f>VLOOKUP(C50,Sheet1!$B$3:$D$79,3,FALSE)</f>
        <v>ภาคตะวันออกเฉียงเหนือ</v>
      </c>
      <c r="B50">
        <f>VLOOKUP(C50,Sheet1!$B$3:$C$79,2,FALSE)</f>
        <v>46</v>
      </c>
      <c r="C50" t="s">
        <v>46</v>
      </c>
      <c r="D50">
        <v>483447</v>
      </c>
      <c r="E50">
        <v>493728</v>
      </c>
      <c r="F50">
        <v>977175</v>
      </c>
      <c r="G50">
        <v>73742</v>
      </c>
      <c r="H50">
        <v>90726</v>
      </c>
      <c r="I50">
        <v>164468</v>
      </c>
      <c r="J50" s="120">
        <f>I50/F50</f>
        <v>0.16830966817611995</v>
      </c>
      <c r="K50">
        <v>95329</v>
      </c>
      <c r="L50">
        <v>50929</v>
      </c>
      <c r="M50">
        <v>15951</v>
      </c>
      <c r="N50">
        <v>2180</v>
      </c>
      <c r="O50">
        <v>79</v>
      </c>
    </row>
    <row r="51" spans="1:15">
      <c r="A51" t="str">
        <f>VLOOKUP(C51,Sheet1!$B$3:$D$79,3,FALSE)</f>
        <v>ภาคตะวันออกเฉียงเหนือ</v>
      </c>
      <c r="B51">
        <f>VLOOKUP(C51,Sheet1!$B$3:$C$79,2,FALSE)</f>
        <v>33</v>
      </c>
      <c r="C51" t="s">
        <v>57</v>
      </c>
      <c r="D51">
        <v>726306</v>
      </c>
      <c r="E51">
        <v>732274</v>
      </c>
      <c r="F51">
        <v>1458580</v>
      </c>
      <c r="G51">
        <v>109892</v>
      </c>
      <c r="H51">
        <v>132662</v>
      </c>
      <c r="I51">
        <v>242554</v>
      </c>
      <c r="J51" s="120">
        <f>I51/F51</f>
        <v>0.16629461531078171</v>
      </c>
      <c r="K51">
        <v>133829</v>
      </c>
      <c r="L51">
        <v>74948</v>
      </c>
      <c r="M51">
        <v>29123</v>
      </c>
      <c r="N51">
        <v>4418</v>
      </c>
      <c r="O51">
        <v>236</v>
      </c>
    </row>
    <row r="52" spans="1:15">
      <c r="A52" t="str">
        <f>VLOOKUP(C52,Sheet1!$B$3:$D$79,3,FALSE)</f>
        <v>ภาคตะวันออกเฉียงเหนือ</v>
      </c>
      <c r="B52">
        <f>VLOOKUP(C52,Sheet1!$B$3:$C$79,2,FALSE)</f>
        <v>37</v>
      </c>
      <c r="C52" t="s">
        <v>54</v>
      </c>
      <c r="D52">
        <v>187309</v>
      </c>
      <c r="E52">
        <v>188886</v>
      </c>
      <c r="F52">
        <v>376195</v>
      </c>
      <c r="G52">
        <v>28559</v>
      </c>
      <c r="H52">
        <v>33919</v>
      </c>
      <c r="I52">
        <v>62478</v>
      </c>
      <c r="J52" s="120">
        <f>I52/F52</f>
        <v>0.16607876234399713</v>
      </c>
      <c r="K52">
        <v>36107</v>
      </c>
      <c r="L52">
        <v>18505</v>
      </c>
      <c r="M52">
        <v>6800</v>
      </c>
      <c r="N52">
        <v>1032</v>
      </c>
      <c r="O52">
        <v>34</v>
      </c>
    </row>
    <row r="53" spans="1:15">
      <c r="A53" t="str">
        <f>VLOOKUP(C53,Sheet1!$B$3:$D$79,3,FALSE)</f>
        <v>ภาคตะวันออกเฉียงเหนือ</v>
      </c>
      <c r="B53">
        <f>VLOOKUP(C53,Sheet1!$B$3:$C$79,2,FALSE)</f>
        <v>31</v>
      </c>
      <c r="C53" t="s">
        <v>59</v>
      </c>
      <c r="D53">
        <v>785222</v>
      </c>
      <c r="E53">
        <v>795962</v>
      </c>
      <c r="F53">
        <v>1581184</v>
      </c>
      <c r="G53">
        <v>118555</v>
      </c>
      <c r="H53">
        <v>143016</v>
      </c>
      <c r="I53">
        <v>261571</v>
      </c>
      <c r="J53" s="120">
        <f>I53/F53</f>
        <v>0.1654273000485712</v>
      </c>
      <c r="K53">
        <v>142061</v>
      </c>
      <c r="L53">
        <v>80470</v>
      </c>
      <c r="M53">
        <v>33050</v>
      </c>
      <c r="N53">
        <v>5670</v>
      </c>
      <c r="O53">
        <v>320</v>
      </c>
    </row>
    <row r="54" spans="1:15">
      <c r="A54" t="str">
        <f>VLOOKUP(C54,Sheet1!$B$3:$D$79,3,FALSE)</f>
        <v>ภาคใต้</v>
      </c>
      <c r="B54">
        <f>VLOOKUP(C54,Sheet1!$B$3:$C$79,2,FALSE)</f>
        <v>92</v>
      </c>
      <c r="C54" t="s">
        <v>18</v>
      </c>
      <c r="D54">
        <v>313368</v>
      </c>
      <c r="E54">
        <v>327206</v>
      </c>
      <c r="F54">
        <v>640574</v>
      </c>
      <c r="G54">
        <v>45709</v>
      </c>
      <c r="H54">
        <v>59851</v>
      </c>
      <c r="I54">
        <v>105560</v>
      </c>
      <c r="J54" s="120">
        <f>I54/F54</f>
        <v>0.16478970423401512</v>
      </c>
      <c r="K54">
        <v>57765</v>
      </c>
      <c r="L54">
        <v>29348</v>
      </c>
      <c r="M54">
        <v>14993</v>
      </c>
      <c r="N54">
        <v>3295</v>
      </c>
      <c r="O54">
        <v>159</v>
      </c>
    </row>
    <row r="55" spans="1:15">
      <c r="A55" t="str">
        <f>VLOOKUP(C55,Sheet1!$B$3:$D$79,3,FALSE)</f>
        <v>ภาคตะวันออกเฉียงเหนือ</v>
      </c>
      <c r="B55">
        <f>VLOOKUP(C55,Sheet1!$B$3:$C$79,2,FALSE)</f>
        <v>43</v>
      </c>
      <c r="C55" t="s">
        <v>49</v>
      </c>
      <c r="D55">
        <v>256823</v>
      </c>
      <c r="E55">
        <v>260612</v>
      </c>
      <c r="F55">
        <v>517435</v>
      </c>
      <c r="G55">
        <v>38573</v>
      </c>
      <c r="H55">
        <v>45904</v>
      </c>
      <c r="I55">
        <v>84477</v>
      </c>
      <c r="J55" s="120">
        <f>I55/F55</f>
        <v>0.16326108593349889</v>
      </c>
      <c r="K55">
        <v>49292</v>
      </c>
      <c r="L55">
        <v>23983</v>
      </c>
      <c r="M55">
        <v>9277</v>
      </c>
      <c r="N55">
        <v>1747</v>
      </c>
      <c r="O55">
        <v>178</v>
      </c>
    </row>
    <row r="56" spans="1:15">
      <c r="A56" t="str">
        <f>VLOOKUP(C56,Sheet1!$B$3:$D$79,3,FALSE)</f>
        <v>ภาคใต้</v>
      </c>
      <c r="B56">
        <f>VLOOKUP(C56,Sheet1!$B$3:$C$79,2,FALSE)</f>
        <v>90</v>
      </c>
      <c r="C56" t="s">
        <v>20</v>
      </c>
      <c r="D56">
        <v>696349</v>
      </c>
      <c r="E56">
        <v>732260</v>
      </c>
      <c r="F56">
        <v>1428609</v>
      </c>
      <c r="G56">
        <v>99268</v>
      </c>
      <c r="H56">
        <v>130245</v>
      </c>
      <c r="I56">
        <v>229513</v>
      </c>
      <c r="J56" s="120">
        <f>I56/F56</f>
        <v>0.16065487477679338</v>
      </c>
      <c r="K56">
        <v>124110</v>
      </c>
      <c r="L56">
        <v>65928</v>
      </c>
      <c r="M56">
        <v>32265</v>
      </c>
      <c r="N56">
        <v>6788</v>
      </c>
      <c r="O56">
        <v>422</v>
      </c>
    </row>
    <row r="57" spans="1:15">
      <c r="A57" t="str">
        <f>VLOOKUP(C57,Sheet1!$B$3:$D$79,3,FALSE)</f>
        <v>ภาคกลาง</v>
      </c>
      <c r="B57">
        <f>VLOOKUP(C57,Sheet1!$B$3:$C$79,2,FALSE)</f>
        <v>11</v>
      </c>
      <c r="C57" t="s">
        <v>83</v>
      </c>
      <c r="D57">
        <v>644516</v>
      </c>
      <c r="E57">
        <v>706963</v>
      </c>
      <c r="F57">
        <v>1351479</v>
      </c>
      <c r="G57">
        <v>90970</v>
      </c>
      <c r="H57">
        <v>123158</v>
      </c>
      <c r="I57">
        <v>214128</v>
      </c>
      <c r="J57" s="120">
        <f>I57/F57</f>
        <v>0.15843975378085787</v>
      </c>
      <c r="K57">
        <v>127443</v>
      </c>
      <c r="L57">
        <v>58955</v>
      </c>
      <c r="M57">
        <v>22889</v>
      </c>
      <c r="N57">
        <v>4403</v>
      </c>
      <c r="O57">
        <v>438</v>
      </c>
    </row>
    <row r="58" spans="1:15">
      <c r="A58" t="str">
        <f>VLOOKUP(C58,Sheet1!$B$3:$D$79,3,FALSE)</f>
        <v>ภาคตะวันออกเฉียงเหนือ</v>
      </c>
      <c r="B58">
        <f>VLOOKUP(C58,Sheet1!$B$3:$C$79,2,FALSE)</f>
        <v>39</v>
      </c>
      <c r="C58" t="s">
        <v>52</v>
      </c>
      <c r="D58">
        <v>254231</v>
      </c>
      <c r="E58">
        <v>255239</v>
      </c>
      <c r="F58">
        <v>509470</v>
      </c>
      <c r="G58">
        <v>37056</v>
      </c>
      <c r="H58">
        <v>43350</v>
      </c>
      <c r="I58">
        <v>80406</v>
      </c>
      <c r="J58" s="120">
        <f>I58/F58</f>
        <v>0.15782283549571122</v>
      </c>
      <c r="K58">
        <v>48638</v>
      </c>
      <c r="L58">
        <v>23216</v>
      </c>
      <c r="M58">
        <v>7319</v>
      </c>
      <c r="N58">
        <v>1148</v>
      </c>
      <c r="O58">
        <v>85</v>
      </c>
    </row>
    <row r="59" spans="1:15">
      <c r="A59" t="str">
        <f>VLOOKUP(C59,Sheet1!$B$3:$D$79,3,FALSE)</f>
        <v>ภาคตะวันออกเฉียงเหนือ</v>
      </c>
      <c r="B59">
        <f>VLOOKUP(C59,Sheet1!$B$3:$C$79,2,FALSE)</f>
        <v>41</v>
      </c>
      <c r="C59" t="s">
        <v>51</v>
      </c>
      <c r="D59">
        <v>777107</v>
      </c>
      <c r="E59">
        <v>790876</v>
      </c>
      <c r="F59">
        <v>1567983</v>
      </c>
      <c r="G59">
        <v>110854</v>
      </c>
      <c r="H59">
        <v>134413</v>
      </c>
      <c r="I59">
        <v>245267</v>
      </c>
      <c r="J59" s="120">
        <f>I59/F59</f>
        <v>0.15642197651377598</v>
      </c>
      <c r="K59">
        <v>146771</v>
      </c>
      <c r="L59">
        <v>72047</v>
      </c>
      <c r="M59">
        <v>22765</v>
      </c>
      <c r="N59">
        <v>3500</v>
      </c>
      <c r="O59">
        <v>184</v>
      </c>
    </row>
    <row r="60" spans="1:15">
      <c r="A60" t="str">
        <f>VLOOKUP(C60,Sheet1!$B$3:$D$79,3,FALSE)</f>
        <v>ภาคกลาง</v>
      </c>
      <c r="B60">
        <f>VLOOKUP(C60,Sheet1!$B$3:$C$79,2,FALSE)</f>
        <v>74</v>
      </c>
      <c r="C60" t="s">
        <v>63</v>
      </c>
      <c r="D60">
        <v>282723</v>
      </c>
      <c r="E60">
        <v>303476</v>
      </c>
      <c r="F60">
        <v>586199</v>
      </c>
      <c r="G60">
        <v>39389</v>
      </c>
      <c r="H60">
        <v>52027</v>
      </c>
      <c r="I60">
        <v>91416</v>
      </c>
      <c r="J60" s="120">
        <f>I60/F60</f>
        <v>0.15594704187485819</v>
      </c>
      <c r="K60">
        <v>52457</v>
      </c>
      <c r="L60">
        <v>25871</v>
      </c>
      <c r="M60">
        <v>10717</v>
      </c>
      <c r="N60">
        <v>2147</v>
      </c>
      <c r="O60">
        <v>224</v>
      </c>
    </row>
    <row r="61" spans="1:15">
      <c r="A61" t="str">
        <f>VLOOKUP(C61,Sheet1!$B$3:$D$79,3,FALSE)</f>
        <v>ภาคตะวันออกเฉียงเหนือ</v>
      </c>
      <c r="B61">
        <f>VLOOKUP(C61,Sheet1!$B$3:$C$79,2,FALSE)</f>
        <v>34</v>
      </c>
      <c r="C61" t="s">
        <v>8</v>
      </c>
      <c r="D61">
        <v>932400</v>
      </c>
      <c r="E61">
        <v>934297</v>
      </c>
      <c r="F61">
        <v>1866697</v>
      </c>
      <c r="G61">
        <v>132921</v>
      </c>
      <c r="H61">
        <v>156137</v>
      </c>
      <c r="I61">
        <v>289058</v>
      </c>
      <c r="J61" s="120">
        <f>I61/F61</f>
        <v>0.15484998368776506</v>
      </c>
      <c r="K61">
        <v>163544</v>
      </c>
      <c r="L61">
        <v>86234</v>
      </c>
      <c r="M61">
        <v>33571</v>
      </c>
      <c r="N61">
        <v>5489</v>
      </c>
      <c r="O61">
        <v>220</v>
      </c>
    </row>
    <row r="62" spans="1:15">
      <c r="A62" t="str">
        <f>VLOOKUP(C62,Sheet1!$B$3:$D$79,3,FALSE)</f>
        <v>ภาคใต้</v>
      </c>
      <c r="B62">
        <f>VLOOKUP(C62,Sheet1!$B$3:$C$79,2,FALSE)</f>
        <v>84</v>
      </c>
      <c r="C62" t="s">
        <v>23</v>
      </c>
      <c r="D62">
        <v>525716</v>
      </c>
      <c r="E62">
        <v>542010</v>
      </c>
      <c r="F62">
        <v>1067726</v>
      </c>
      <c r="G62">
        <v>72919</v>
      </c>
      <c r="H62">
        <v>91893</v>
      </c>
      <c r="I62">
        <v>164812</v>
      </c>
      <c r="J62" s="120">
        <f>I62/F62</f>
        <v>0.15435795325767099</v>
      </c>
      <c r="K62">
        <v>88108</v>
      </c>
      <c r="L62">
        <v>46299</v>
      </c>
      <c r="M62">
        <v>24332</v>
      </c>
      <c r="N62">
        <v>5749</v>
      </c>
      <c r="O62">
        <v>324</v>
      </c>
    </row>
    <row r="63" spans="1:15">
      <c r="A63" t="str">
        <f>VLOOKUP(C63,Sheet1!$B$3:$D$79,3,FALSE)</f>
        <v>ภาคกลาง</v>
      </c>
      <c r="B63">
        <f>VLOOKUP(C63,Sheet1!$B$3:$C$79,2,FALSE)</f>
        <v>71</v>
      </c>
      <c r="C63" t="s">
        <v>66</v>
      </c>
      <c r="D63">
        <v>447983</v>
      </c>
      <c r="E63">
        <v>443993</v>
      </c>
      <c r="F63">
        <v>891976</v>
      </c>
      <c r="G63">
        <v>61874</v>
      </c>
      <c r="H63">
        <v>75637</v>
      </c>
      <c r="I63">
        <v>137511</v>
      </c>
      <c r="J63" s="120">
        <f>I63/F63</f>
        <v>0.15416446182408494</v>
      </c>
      <c r="K63">
        <v>78525</v>
      </c>
      <c r="L63">
        <v>39093</v>
      </c>
      <c r="M63">
        <v>16577</v>
      </c>
      <c r="N63">
        <v>3081</v>
      </c>
      <c r="O63">
        <v>235</v>
      </c>
    </row>
    <row r="64" spans="1:15">
      <c r="A64" t="str">
        <f>VLOOKUP(C64,Sheet1!$B$3:$D$79,3,FALSE)</f>
        <v>ภาคตะวันออก</v>
      </c>
      <c r="B64">
        <f>VLOOKUP(C64,Sheet1!$B$3:$C$79,2,FALSE)</f>
        <v>27</v>
      </c>
      <c r="C64" t="s">
        <v>68</v>
      </c>
      <c r="D64">
        <v>280017</v>
      </c>
      <c r="E64">
        <v>280908</v>
      </c>
      <c r="F64">
        <v>560925</v>
      </c>
      <c r="G64">
        <v>39726</v>
      </c>
      <c r="H64">
        <v>46620</v>
      </c>
      <c r="I64">
        <v>86346</v>
      </c>
      <c r="J64" s="120">
        <f>I64/F64</f>
        <v>0.15393501805054152</v>
      </c>
      <c r="K64">
        <v>49987</v>
      </c>
      <c r="L64">
        <v>24365</v>
      </c>
      <c r="M64">
        <v>10074</v>
      </c>
      <c r="N64">
        <v>1816</v>
      </c>
      <c r="O64">
        <v>104</v>
      </c>
    </row>
    <row r="65" spans="1:15">
      <c r="A65" t="str">
        <f>VLOOKUP(C65,Sheet1!$B$3:$D$79,3,FALSE)</f>
        <v>ภาคตะวันออกเฉียงเหนือ</v>
      </c>
      <c r="B65">
        <f>VLOOKUP(C65,Sheet1!$B$3:$C$79,2,FALSE)</f>
        <v>48</v>
      </c>
      <c r="C65" t="s">
        <v>44</v>
      </c>
      <c r="D65">
        <v>357594</v>
      </c>
      <c r="E65">
        <v>359607</v>
      </c>
      <c r="F65">
        <v>717201</v>
      </c>
      <c r="G65">
        <v>48731</v>
      </c>
      <c r="H65">
        <v>60536</v>
      </c>
      <c r="I65">
        <v>109267</v>
      </c>
      <c r="J65" s="120">
        <f>I65/F65</f>
        <v>0.15235199058562385</v>
      </c>
      <c r="K65">
        <v>63421</v>
      </c>
      <c r="L65">
        <v>32683</v>
      </c>
      <c r="M65">
        <v>11313</v>
      </c>
      <c r="N65">
        <v>1763</v>
      </c>
      <c r="O65">
        <v>87</v>
      </c>
    </row>
    <row r="66" spans="1:15">
      <c r="A66" t="str">
        <f>VLOOKUP(C66,Sheet1!$B$3:$D$79,3,FALSE)</f>
        <v>ภาคตะวันออกเฉียงเหนือ</v>
      </c>
      <c r="B66">
        <f>VLOOKUP(C66,Sheet1!$B$3:$C$79,2,FALSE)</f>
        <v>49</v>
      </c>
      <c r="C66" t="s">
        <v>43</v>
      </c>
      <c r="D66">
        <v>175367</v>
      </c>
      <c r="E66">
        <v>175544</v>
      </c>
      <c r="F66">
        <v>350911</v>
      </c>
      <c r="G66">
        <v>24341</v>
      </c>
      <c r="H66">
        <v>28421</v>
      </c>
      <c r="I66">
        <v>52762</v>
      </c>
      <c r="J66" s="120">
        <f>I66/F66</f>
        <v>0.15035721308251951</v>
      </c>
      <c r="K66">
        <v>30749</v>
      </c>
      <c r="L66">
        <v>15313</v>
      </c>
      <c r="M66">
        <v>5756</v>
      </c>
      <c r="N66">
        <v>909</v>
      </c>
      <c r="O66">
        <v>35</v>
      </c>
    </row>
    <row r="67" spans="1:15">
      <c r="A67" t="str">
        <f>VLOOKUP(C67,Sheet1!$B$3:$D$79,3,FALSE)</f>
        <v>ภาคตะวันออกเฉียงเหนือ</v>
      </c>
      <c r="B67">
        <f>VLOOKUP(C67,Sheet1!$B$3:$C$79,2,FALSE)</f>
        <v>47</v>
      </c>
      <c r="C67" t="s">
        <v>45</v>
      </c>
      <c r="D67">
        <v>570285</v>
      </c>
      <c r="E67">
        <v>576651</v>
      </c>
      <c r="F67">
        <v>1146936</v>
      </c>
      <c r="G67">
        <v>77466</v>
      </c>
      <c r="H67">
        <v>94485</v>
      </c>
      <c r="I67">
        <v>171951</v>
      </c>
      <c r="J67" s="120">
        <f>I67/F67</f>
        <v>0.14992205319215718</v>
      </c>
      <c r="K67">
        <v>103762</v>
      </c>
      <c r="L67">
        <v>49939</v>
      </c>
      <c r="M67">
        <v>15841</v>
      </c>
      <c r="N67">
        <v>2253</v>
      </c>
      <c r="O67">
        <v>156</v>
      </c>
    </row>
    <row r="68" spans="1:15">
      <c r="A68" t="str">
        <f>VLOOKUP(C68,Sheet1!$B$3:$D$79,3,FALSE)</f>
        <v>ภาคกลาง</v>
      </c>
      <c r="B68">
        <f>VLOOKUP(C68,Sheet1!$B$3:$C$79,2,FALSE)</f>
        <v>13</v>
      </c>
      <c r="C68" t="s">
        <v>81</v>
      </c>
      <c r="D68">
        <v>557752</v>
      </c>
      <c r="E68">
        <v>618660</v>
      </c>
      <c r="F68">
        <v>1176412</v>
      </c>
      <c r="G68">
        <v>75310</v>
      </c>
      <c r="H68">
        <v>99977</v>
      </c>
      <c r="I68">
        <v>175287</v>
      </c>
      <c r="J68" s="120">
        <f>I68/F68</f>
        <v>0.14900137026823937</v>
      </c>
      <c r="K68">
        <v>106187</v>
      </c>
      <c r="L68">
        <v>47925</v>
      </c>
      <c r="M68">
        <v>17972</v>
      </c>
      <c r="N68">
        <v>2972</v>
      </c>
      <c r="O68">
        <v>231</v>
      </c>
    </row>
    <row r="69" spans="1:15">
      <c r="A69" t="str">
        <f>VLOOKUP(C69,Sheet1!$B$3:$D$79,3,FALSE)</f>
        <v>ภาคใต้</v>
      </c>
      <c r="B69">
        <f>VLOOKUP(C69,Sheet1!$B$3:$C$79,2,FALSE)</f>
        <v>85</v>
      </c>
      <c r="C69" t="s">
        <v>22</v>
      </c>
      <c r="D69">
        <v>98154</v>
      </c>
      <c r="E69">
        <v>96218</v>
      </c>
      <c r="F69">
        <v>194372</v>
      </c>
      <c r="G69">
        <v>13352</v>
      </c>
      <c r="H69">
        <v>14913</v>
      </c>
      <c r="I69">
        <v>28265</v>
      </c>
      <c r="J69" s="120">
        <f>I69/F69</f>
        <v>0.1454170353754656</v>
      </c>
      <c r="K69">
        <v>16120</v>
      </c>
      <c r="L69">
        <v>7780</v>
      </c>
      <c r="M69">
        <v>3503</v>
      </c>
      <c r="N69">
        <v>787</v>
      </c>
      <c r="O69">
        <v>75</v>
      </c>
    </row>
    <row r="70" spans="1:15">
      <c r="A70" t="str">
        <f>VLOOKUP(C70,Sheet1!$B$3:$D$79,3,FALSE)</f>
        <v>ภาคตะวันออกเฉียงเหนือ</v>
      </c>
      <c r="B70">
        <f>VLOOKUP(C70,Sheet1!$B$3:$C$79,2,FALSE)</f>
        <v>38</v>
      </c>
      <c r="C70" t="s">
        <v>53</v>
      </c>
      <c r="D70">
        <v>211673</v>
      </c>
      <c r="E70">
        <v>210369</v>
      </c>
      <c r="F70">
        <v>422042</v>
      </c>
      <c r="G70">
        <v>28309</v>
      </c>
      <c r="H70">
        <v>32058</v>
      </c>
      <c r="I70">
        <v>60367</v>
      </c>
      <c r="J70" s="120">
        <f>I70/F70</f>
        <v>0.14303552726979779</v>
      </c>
      <c r="K70">
        <v>35420</v>
      </c>
      <c r="L70">
        <v>17639</v>
      </c>
      <c r="M70">
        <v>6165</v>
      </c>
      <c r="N70">
        <v>1075</v>
      </c>
      <c r="O70">
        <v>68</v>
      </c>
    </row>
    <row r="71" spans="1:15">
      <c r="A71" t="str">
        <f>VLOOKUP(C71,Sheet1!$B$3:$D$79,3,FALSE)</f>
        <v>ภาคตะวันออก</v>
      </c>
      <c r="B71">
        <f>VLOOKUP(C71,Sheet1!$B$3:$C$79,2,FALSE)</f>
        <v>20</v>
      </c>
      <c r="C71" t="s">
        <v>75</v>
      </c>
      <c r="D71">
        <v>763983</v>
      </c>
      <c r="E71">
        <v>802902</v>
      </c>
      <c r="F71">
        <v>1566885</v>
      </c>
      <c r="G71">
        <v>92053</v>
      </c>
      <c r="H71">
        <v>124525</v>
      </c>
      <c r="I71">
        <v>216578</v>
      </c>
      <c r="J71" s="120">
        <f>I71/F71</f>
        <v>0.13822201374063828</v>
      </c>
      <c r="K71">
        <v>124578</v>
      </c>
      <c r="L71">
        <v>60107</v>
      </c>
      <c r="M71">
        <v>25862</v>
      </c>
      <c r="N71">
        <v>5525</v>
      </c>
      <c r="O71">
        <v>506</v>
      </c>
    </row>
    <row r="72" spans="1:15">
      <c r="A72" t="str">
        <f>VLOOKUP(C72,Sheet1!$B$3:$D$79,3,FALSE)</f>
        <v>ภาคตะวันออก</v>
      </c>
      <c r="B72">
        <f>VLOOKUP(C72,Sheet1!$B$3:$C$79,2,FALSE)</f>
        <v>21</v>
      </c>
      <c r="C72" t="s">
        <v>74</v>
      </c>
      <c r="D72">
        <v>364200</v>
      </c>
      <c r="E72">
        <v>377324</v>
      </c>
      <c r="F72">
        <v>741524</v>
      </c>
      <c r="G72">
        <v>43321</v>
      </c>
      <c r="H72">
        <v>56202</v>
      </c>
      <c r="I72">
        <v>99523</v>
      </c>
      <c r="J72" s="120">
        <f>I72/F72</f>
        <v>0.13421413197684767</v>
      </c>
      <c r="K72">
        <v>56900</v>
      </c>
      <c r="L72">
        <v>28340</v>
      </c>
      <c r="M72">
        <v>12052</v>
      </c>
      <c r="N72">
        <v>2134</v>
      </c>
      <c r="O72">
        <v>97</v>
      </c>
    </row>
    <row r="73" spans="1:15">
      <c r="A73" t="str">
        <f>VLOOKUP(C73,Sheet1!$B$3:$D$79,3,FALSE)</f>
        <v>ภาคใต้</v>
      </c>
      <c r="B73">
        <f>VLOOKUP(C73,Sheet1!$B$3:$C$79,2,FALSE)</f>
        <v>91</v>
      </c>
      <c r="C73" t="s">
        <v>19</v>
      </c>
      <c r="D73">
        <v>161303</v>
      </c>
      <c r="E73">
        <v>162795</v>
      </c>
      <c r="F73">
        <v>324098</v>
      </c>
      <c r="G73">
        <v>19482</v>
      </c>
      <c r="H73">
        <v>23349</v>
      </c>
      <c r="I73">
        <v>42831</v>
      </c>
      <c r="J73" s="120">
        <f>I73/F73</f>
        <v>0.132154471795568</v>
      </c>
      <c r="K73">
        <v>24147</v>
      </c>
      <c r="L73">
        <v>11875</v>
      </c>
      <c r="M73">
        <v>5734</v>
      </c>
      <c r="N73">
        <v>1004</v>
      </c>
      <c r="O73">
        <v>71</v>
      </c>
    </row>
    <row r="74" spans="1:15">
      <c r="A74" t="str">
        <f>VLOOKUP(C74,Sheet1!$B$3:$D$79,3,FALSE)</f>
        <v>ภาคใต้</v>
      </c>
      <c r="B74">
        <f>VLOOKUP(C74,Sheet1!$B$3:$C$79,2,FALSE)</f>
        <v>81</v>
      </c>
      <c r="C74" t="s">
        <v>26</v>
      </c>
      <c r="D74">
        <v>237242</v>
      </c>
      <c r="E74">
        <v>240528</v>
      </c>
      <c r="F74">
        <v>477770</v>
      </c>
      <c r="G74">
        <v>27150</v>
      </c>
      <c r="H74">
        <v>32513</v>
      </c>
      <c r="I74">
        <v>59663</v>
      </c>
      <c r="J74" s="120">
        <f>I74/F74</f>
        <v>0.12487807941059506</v>
      </c>
      <c r="K74">
        <v>34304</v>
      </c>
      <c r="L74">
        <v>15804</v>
      </c>
      <c r="M74">
        <v>7936</v>
      </c>
      <c r="N74">
        <v>1561</v>
      </c>
      <c r="O74">
        <v>58</v>
      </c>
    </row>
    <row r="75" spans="1:15">
      <c r="A75" t="str">
        <f>VLOOKUP(C75,Sheet1!$B$3:$D$79,3,FALSE)</f>
        <v>ภาคใต้</v>
      </c>
      <c r="B75">
        <f>VLOOKUP(C75,Sheet1!$B$3:$C$79,2,FALSE)</f>
        <v>94</v>
      </c>
      <c r="C75" t="s">
        <v>16</v>
      </c>
      <c r="D75">
        <v>358611</v>
      </c>
      <c r="E75">
        <v>367404</v>
      </c>
      <c r="F75">
        <v>726015</v>
      </c>
      <c r="G75">
        <v>37738</v>
      </c>
      <c r="H75">
        <v>50514</v>
      </c>
      <c r="I75">
        <v>88252</v>
      </c>
      <c r="J75" s="120">
        <f>I75/F75</f>
        <v>0.12155671714771733</v>
      </c>
      <c r="K75">
        <v>45114</v>
      </c>
      <c r="L75">
        <v>25577</v>
      </c>
      <c r="M75">
        <v>13420</v>
      </c>
      <c r="N75">
        <v>3710</v>
      </c>
      <c r="O75">
        <v>431</v>
      </c>
    </row>
    <row r="76" spans="1:15">
      <c r="A76" t="str">
        <f>VLOOKUP(C76,Sheet1!$B$3:$D$79,3,FALSE)</f>
        <v>ภาคใต้</v>
      </c>
      <c r="B76">
        <f>VLOOKUP(C76,Sheet1!$B$3:$C$79,2,FALSE)</f>
        <v>95</v>
      </c>
      <c r="C76" t="s">
        <v>15</v>
      </c>
      <c r="D76">
        <v>267919</v>
      </c>
      <c r="E76">
        <v>270683</v>
      </c>
      <c r="F76">
        <v>538602</v>
      </c>
      <c r="G76">
        <v>29353</v>
      </c>
      <c r="H76">
        <v>35981</v>
      </c>
      <c r="I76">
        <v>65334</v>
      </c>
      <c r="J76" s="120">
        <f>I76/F76</f>
        <v>0.12130292869317233</v>
      </c>
      <c r="K76">
        <v>34522</v>
      </c>
      <c r="L76">
        <v>18661</v>
      </c>
      <c r="M76">
        <v>9318</v>
      </c>
      <c r="N76">
        <v>2362</v>
      </c>
      <c r="O76">
        <v>471</v>
      </c>
    </row>
    <row r="77" spans="1:15">
      <c r="A77" t="str">
        <f>VLOOKUP(C77,Sheet1!$B$3:$D$79,3,FALSE)</f>
        <v>ภาคเหนือ</v>
      </c>
      <c r="B77">
        <f>VLOOKUP(C77,Sheet1!$B$3:$C$79,2,FALSE)</f>
        <v>58</v>
      </c>
      <c r="C77" t="s">
        <v>37</v>
      </c>
      <c r="D77">
        <v>144311</v>
      </c>
      <c r="E77">
        <v>140238</v>
      </c>
      <c r="F77">
        <v>284549</v>
      </c>
      <c r="G77">
        <v>16788</v>
      </c>
      <c r="H77">
        <v>17616</v>
      </c>
      <c r="I77">
        <v>34404</v>
      </c>
      <c r="J77" s="120">
        <f>I77/F77</f>
        <v>0.12090711968764606</v>
      </c>
      <c r="K77">
        <v>19043</v>
      </c>
      <c r="L77">
        <v>9397</v>
      </c>
      <c r="M77">
        <v>4639</v>
      </c>
      <c r="N77">
        <v>1187</v>
      </c>
      <c r="O77">
        <v>138</v>
      </c>
    </row>
    <row r="78" spans="1:15">
      <c r="A78" t="str">
        <f>VLOOKUP(C78,Sheet1!$B$3:$D$79,3,FALSE)</f>
        <v>ภาคเหนือ</v>
      </c>
      <c r="B78">
        <f>VLOOKUP(C78,Sheet1!$B$3:$C$79,2,FALSE)</f>
        <v>63</v>
      </c>
      <c r="C78" t="s">
        <v>33</v>
      </c>
      <c r="D78">
        <v>338951</v>
      </c>
      <c r="E78">
        <v>331314</v>
      </c>
      <c r="F78">
        <v>670265</v>
      </c>
      <c r="G78">
        <v>37046</v>
      </c>
      <c r="H78">
        <v>42727</v>
      </c>
      <c r="I78">
        <v>79773</v>
      </c>
      <c r="J78" s="120">
        <f>I78/F78</f>
        <v>0.11901710517481892</v>
      </c>
      <c r="K78">
        <v>45871</v>
      </c>
      <c r="L78">
        <v>22784</v>
      </c>
      <c r="M78">
        <v>9173</v>
      </c>
      <c r="N78">
        <v>1795</v>
      </c>
      <c r="O78">
        <v>150</v>
      </c>
    </row>
    <row r="79" spans="1:15">
      <c r="A79" t="str">
        <f>VLOOKUP(C79,Sheet1!$B$3:$D$79,3,FALSE)</f>
        <v>ภาคใต้</v>
      </c>
      <c r="B79">
        <f>VLOOKUP(C79,Sheet1!$B$3:$C$79,2,FALSE)</f>
        <v>96</v>
      </c>
      <c r="C79" t="s">
        <v>14</v>
      </c>
      <c r="D79">
        <v>397700</v>
      </c>
      <c r="E79">
        <v>406729</v>
      </c>
      <c r="F79">
        <v>804429</v>
      </c>
      <c r="G79">
        <v>41426</v>
      </c>
      <c r="H79">
        <v>52550</v>
      </c>
      <c r="I79">
        <v>93976</v>
      </c>
      <c r="J79" s="120">
        <f>I79/F79</f>
        <v>0.11682323735220883</v>
      </c>
      <c r="K79">
        <v>51041</v>
      </c>
      <c r="L79">
        <v>26672</v>
      </c>
      <c r="M79">
        <v>12327</v>
      </c>
      <c r="N79">
        <v>3425</v>
      </c>
      <c r="O79">
        <v>511</v>
      </c>
    </row>
    <row r="80" spans="1:15">
      <c r="A80" t="str">
        <f>VLOOKUP(C80,Sheet1!$B$3:$D$79,3,FALSE)</f>
        <v>ภาคใต้</v>
      </c>
      <c r="B80">
        <f>VLOOKUP(C80,Sheet1!$B$3:$C$79,2,FALSE)</f>
        <v>83</v>
      </c>
      <c r="C80" t="s">
        <v>24</v>
      </c>
      <c r="D80">
        <v>195795</v>
      </c>
      <c r="E80">
        <v>218676</v>
      </c>
      <c r="F80">
        <v>414471</v>
      </c>
      <c r="G80">
        <v>21049</v>
      </c>
      <c r="H80">
        <v>27190</v>
      </c>
      <c r="I80">
        <v>48239</v>
      </c>
      <c r="J80" s="120">
        <f>I80/F80</f>
        <v>0.11638691247397284</v>
      </c>
      <c r="K80">
        <v>28605</v>
      </c>
      <c r="L80">
        <v>13320</v>
      </c>
      <c r="M80">
        <v>5158</v>
      </c>
      <c r="N80">
        <v>1100</v>
      </c>
      <c r="O80">
        <v>56</v>
      </c>
    </row>
    <row r="81" spans="1:15">
      <c r="A81" t="e">
        <f>VLOOKUP(C81,Sheet1!$B$3:$D$79,3,FALSE)</f>
        <v>#N/A</v>
      </c>
      <c r="B81" t="e">
        <f>VLOOKUP(C81,Sheet1!$B$3:$C$79,2,FALSE)</f>
        <v>#N/A</v>
      </c>
      <c r="C81" t="s">
        <v>127</v>
      </c>
      <c r="D81">
        <v>32375532</v>
      </c>
      <c r="E81">
        <v>33811195</v>
      </c>
      <c r="F81">
        <v>66186727</v>
      </c>
      <c r="G81">
        <v>5130363</v>
      </c>
      <c r="H81">
        <v>6496767</v>
      </c>
      <c r="I81">
        <v>11627130</v>
      </c>
      <c r="K81">
        <v>6579893</v>
      </c>
      <c r="L81">
        <v>3358377</v>
      </c>
      <c r="M81">
        <v>1411224</v>
      </c>
      <c r="N81">
        <v>260930</v>
      </c>
      <c r="O81">
        <v>16706</v>
      </c>
    </row>
    <row r="82" spans="1:15">
      <c r="A82" t="e">
        <f>VLOOKUP(C82,Sheet1!$B$3:$D$79,3,FALSE)</f>
        <v>#N/A</v>
      </c>
      <c r="B82" t="e">
        <f>VLOOKUP(C82,Sheet1!$B$3:$C$79,2,FALSE)</f>
        <v>#N/A</v>
      </c>
      <c r="D82">
        <v>0.4891544493505473</v>
      </c>
      <c r="E82">
        <v>0.5108455506494527</v>
      </c>
      <c r="G82">
        <v>0.44122909386489756</v>
      </c>
      <c r="H82">
        <v>0.55877090613510239</v>
      </c>
      <c r="I82">
        <v>0.17576315565506057</v>
      </c>
      <c r="K82">
        <v>0.56561391425978846</v>
      </c>
      <c r="L82">
        <v>0.28868930855411262</v>
      </c>
      <c r="M82">
        <v>0.12131016880325496</v>
      </c>
      <c r="N82">
        <v>2.2429793105724759E-2</v>
      </c>
      <c r="O82">
        <v>1.4360637857825387E-3</v>
      </c>
    </row>
    <row r="85" spans="1:15">
      <c r="C85" t="s">
        <v>127</v>
      </c>
      <c r="D85">
        <v>32375532</v>
      </c>
      <c r="E85">
        <v>33811195</v>
      </c>
      <c r="F85">
        <v>66186727</v>
      </c>
      <c r="G85">
        <v>5132901</v>
      </c>
      <c r="H85">
        <v>6500287</v>
      </c>
      <c r="I85">
        <v>11633188</v>
      </c>
      <c r="K85">
        <v>6579893</v>
      </c>
      <c r="L85">
        <v>3358377</v>
      </c>
      <c r="M85">
        <v>1411224</v>
      </c>
      <c r="N85">
        <v>260930</v>
      </c>
      <c r="O85">
        <v>16706</v>
      </c>
    </row>
  </sheetData>
  <sortState xmlns:xlrd2="http://schemas.microsoft.com/office/spreadsheetml/2017/richdata2" ref="A4:O80">
    <sortCondition descending="1" ref="J4:J8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59E58-E6A4-4629-92BE-6078B9F21129}">
  <sheetPr>
    <pageSetUpPr fitToPage="1"/>
  </sheetPr>
  <dimension ref="A1:L198"/>
  <sheetViews>
    <sheetView showGridLines="0" workbookViewId="0">
      <selection activeCell="M14" sqref="M14"/>
    </sheetView>
  </sheetViews>
  <sheetFormatPr defaultRowHeight="15"/>
  <cols>
    <col min="1" max="1" width="9.140625" customWidth="1"/>
    <col min="2" max="2" width="4.85546875" style="1" customWidth="1"/>
    <col min="3" max="3" width="26.28515625" customWidth="1"/>
    <col min="4" max="6" width="11.5703125" bestFit="1" customWidth="1"/>
    <col min="7" max="7" width="10.5703125" bestFit="1" customWidth="1"/>
    <col min="8" max="8" width="10.28515625" customWidth="1"/>
    <col min="9" max="9" width="11" bestFit="1" customWidth="1"/>
    <col min="10" max="10" width="7.140625" style="2" bestFit="1" customWidth="1"/>
    <col min="11" max="11" width="7.42578125" bestFit="1" customWidth="1"/>
    <col min="12" max="12" width="6.28515625" style="1" bestFit="1" customWidth="1"/>
  </cols>
  <sheetData>
    <row r="1" spans="2:12" ht="19.5" customHeight="1">
      <c r="C1" s="97" t="s">
        <v>132</v>
      </c>
      <c r="D1" s="97"/>
      <c r="E1" s="97"/>
      <c r="F1" s="97"/>
      <c r="G1" s="97"/>
      <c r="H1" s="97"/>
      <c r="I1" s="97"/>
      <c r="J1" s="97"/>
      <c r="K1" s="44"/>
    </row>
    <row r="2" spans="2:12" ht="6" customHeight="1">
      <c r="C2" s="1"/>
      <c r="D2" s="1"/>
      <c r="E2" s="1"/>
      <c r="F2" s="1"/>
      <c r="G2" s="1"/>
      <c r="H2" s="1"/>
      <c r="I2" s="1"/>
      <c r="J2" s="45"/>
      <c r="K2" s="44"/>
    </row>
    <row r="3" spans="2:12" ht="48.75" customHeight="1">
      <c r="B3" s="94" t="s">
        <v>96</v>
      </c>
      <c r="C3" s="43" t="s">
        <v>95</v>
      </c>
      <c r="D3" s="98" t="s">
        <v>94</v>
      </c>
      <c r="E3" s="99"/>
      <c r="F3" s="99"/>
      <c r="G3" s="99" t="s">
        <v>93</v>
      </c>
      <c r="H3" s="99"/>
      <c r="I3" s="99"/>
      <c r="J3" s="101" t="s">
        <v>92</v>
      </c>
      <c r="K3" s="114"/>
      <c r="L3" s="113"/>
    </row>
    <row r="4" spans="2:12" ht="34.5" customHeight="1">
      <c r="B4" s="95"/>
      <c r="C4" s="39" t="s">
        <v>89</v>
      </c>
      <c r="D4" s="41" t="s">
        <v>88</v>
      </c>
      <c r="E4" s="16" t="s">
        <v>87</v>
      </c>
      <c r="F4" s="16" t="s">
        <v>86</v>
      </c>
      <c r="G4" s="16" t="s">
        <v>88</v>
      </c>
      <c r="H4" s="16" t="s">
        <v>87</v>
      </c>
      <c r="I4" s="16" t="s">
        <v>86</v>
      </c>
      <c r="J4" s="101"/>
      <c r="K4" s="114"/>
      <c r="L4" s="113"/>
    </row>
    <row r="5" spans="2:12">
      <c r="B5" s="40"/>
      <c r="C5" s="42" t="s">
        <v>85</v>
      </c>
      <c r="D5" s="38">
        <f>'เรียงตาม-รหัส'!Q5</f>
        <v>32375532</v>
      </c>
      <c r="E5" s="38">
        <f>'เรียงตาม-รหัส'!R5</f>
        <v>33811195</v>
      </c>
      <c r="F5" s="38">
        <f>'เรียงตาม-รหัส'!S5</f>
        <v>66186727</v>
      </c>
      <c r="G5" s="38">
        <f>'เรียงตาม-รหัส'!T5</f>
        <v>5130363</v>
      </c>
      <c r="H5" s="38">
        <f>'เรียงตาม-รหัส'!U5</f>
        <v>6496767</v>
      </c>
      <c r="I5" s="38">
        <f>'เรียงตาม-รหัส'!V5</f>
        <v>11627130</v>
      </c>
      <c r="J5" s="149">
        <f>'เรียงตาม-รหัส'!W5</f>
        <v>0.17567162672963116</v>
      </c>
      <c r="K5" s="80"/>
      <c r="L5" s="81"/>
    </row>
    <row r="6" spans="2:12">
      <c r="B6" s="42"/>
      <c r="C6" s="37" t="s">
        <v>84</v>
      </c>
      <c r="D6" s="36">
        <f>'เรียงตาม-รหัส'!Q6</f>
        <v>8615325</v>
      </c>
      <c r="E6" s="36">
        <f>'เรียงตาม-รหัส'!R6</f>
        <v>9380185</v>
      </c>
      <c r="F6" s="36">
        <f>'เรียงตาม-รหัส'!S6</f>
        <v>17995510</v>
      </c>
      <c r="G6" s="36">
        <f>'เรียงตาม-รหัส'!T6</f>
        <v>1421366</v>
      </c>
      <c r="H6" s="36">
        <f>'เรียงตาม-รหัส'!U6</f>
        <v>1936512</v>
      </c>
      <c r="I6" s="36">
        <f>'เรียงตาม-รหัส'!V6</f>
        <v>3357878</v>
      </c>
      <c r="J6" s="34">
        <f>'เรียงตาม-รหัส'!W6</f>
        <v>0.18659532294444559</v>
      </c>
      <c r="K6" s="82"/>
      <c r="L6" s="83"/>
    </row>
    <row r="7" spans="2:12">
      <c r="B7" s="42"/>
      <c r="C7" s="32" t="s">
        <v>60</v>
      </c>
      <c r="D7" s="31">
        <f>'เรียงตาม-รหัส'!Q26</f>
        <v>10835589</v>
      </c>
      <c r="E7" s="31">
        <f>'เรียงตาม-รหัส'!R26</f>
        <v>11012639</v>
      </c>
      <c r="F7" s="31">
        <f>'เรียงตาม-รหัส'!S26</f>
        <v>21848228</v>
      </c>
      <c r="G7" s="31">
        <f>'เรียงตาม-รหัส'!T26</f>
        <v>1669567</v>
      </c>
      <c r="H7" s="31">
        <f>'เรียงตาม-รหัส'!U26</f>
        <v>2014828</v>
      </c>
      <c r="I7" s="31">
        <f>'เรียงตาม-รหัส'!V26</f>
        <v>3684395</v>
      </c>
      <c r="J7" s="29">
        <f>'เรียงตาม-รหัส'!W26</f>
        <v>0.16863587289550439</v>
      </c>
      <c r="K7" s="82"/>
      <c r="L7" s="83"/>
    </row>
    <row r="8" spans="2:12">
      <c r="B8" s="42"/>
      <c r="C8" s="28" t="s">
        <v>42</v>
      </c>
      <c r="D8" s="27">
        <f>'เรียงตาม-รหัส'!Q47</f>
        <v>5886252</v>
      </c>
      <c r="E8" s="27">
        <f>'เรียงตาม-รหัส'!R47</f>
        <v>6141019</v>
      </c>
      <c r="F8" s="27">
        <f>'เรียงตาม-รหัส'!S47</f>
        <v>12027271</v>
      </c>
      <c r="G8" s="27">
        <f>'เรียงตาม-รหัส'!T47</f>
        <v>1076607</v>
      </c>
      <c r="H8" s="27">
        <f>'เรียงตาม-รหัส'!U47</f>
        <v>1313263</v>
      </c>
      <c r="I8" s="27">
        <f>'เรียงตาม-รหัส'!V47</f>
        <v>2389870</v>
      </c>
      <c r="J8" s="25">
        <f>'เรียงตาม-รหัส'!W47</f>
        <v>0.19870426134074803</v>
      </c>
      <c r="K8" s="82"/>
      <c r="L8" s="83"/>
    </row>
    <row r="9" spans="2:12">
      <c r="B9" s="42"/>
      <c r="C9" s="24" t="s">
        <v>28</v>
      </c>
      <c r="D9" s="23">
        <f>'เรียงตาม-รหัส'!Q65</f>
        <v>4657548</v>
      </c>
      <c r="E9" s="23">
        <f>'เรียงตาม-รหัส'!R65</f>
        <v>4810353</v>
      </c>
      <c r="F9" s="23">
        <f>'เรียงตาม-รหัส'!S65</f>
        <v>9467901</v>
      </c>
      <c r="G9" s="23">
        <f>'เรียงตาม-รหัส'!T65</f>
        <v>632502</v>
      </c>
      <c r="H9" s="23">
        <f>'เรียงตาม-รหัส'!U65</f>
        <v>808106</v>
      </c>
      <c r="I9" s="23">
        <f>'เรียงตาม-รหัส'!V65</f>
        <v>1440608</v>
      </c>
      <c r="J9" s="21">
        <f>'เรียงตาม-รหัส'!W65</f>
        <v>0.15215706205631005</v>
      </c>
      <c r="K9" s="82"/>
      <c r="L9" s="83"/>
    </row>
    <row r="10" spans="2:12">
      <c r="B10" s="42"/>
      <c r="C10" s="86" t="s">
        <v>109</v>
      </c>
      <c r="D10" s="87">
        <f>'เรียงตาม-รหัส'!Q80</f>
        <v>2380818</v>
      </c>
      <c r="E10" s="87">
        <f>'เรียงตาม-รหัส'!R80</f>
        <v>2466999</v>
      </c>
      <c r="F10" s="87">
        <f>'เรียงตาม-รหัส'!S80</f>
        <v>4847817</v>
      </c>
      <c r="G10" s="87">
        <f>'เรียงตาม-รหัส'!T80</f>
        <v>330321</v>
      </c>
      <c r="H10" s="87">
        <f>'เรียงตาม-รหัส'!U80</f>
        <v>424058</v>
      </c>
      <c r="I10" s="87">
        <f>'เรียงตาม-รหัส'!V80</f>
        <v>754379</v>
      </c>
      <c r="J10" s="89">
        <f>'เรียงตาม-รหัส'!W80</f>
        <v>0.15561210334466008</v>
      </c>
      <c r="K10" s="82"/>
      <c r="L10" s="83"/>
    </row>
    <row r="11" spans="2:12">
      <c r="D11" s="3"/>
      <c r="E11" s="3"/>
      <c r="F11" s="3"/>
      <c r="G11" s="3"/>
      <c r="H11" s="3"/>
      <c r="I11" s="3"/>
    </row>
    <row r="12" spans="2:12">
      <c r="B12" s="96" t="s">
        <v>13</v>
      </c>
      <c r="C12" s="96"/>
      <c r="D12" s="96"/>
      <c r="E12" s="96"/>
      <c r="F12" s="96"/>
      <c r="G12" s="96"/>
      <c r="H12" s="96"/>
      <c r="I12" s="96"/>
      <c r="J12" s="96"/>
      <c r="K12" s="96"/>
      <c r="L12" s="9"/>
    </row>
    <row r="13" spans="2:12">
      <c r="B13" s="14">
        <v>10</v>
      </c>
      <c r="C13" s="13" t="s">
        <v>12</v>
      </c>
      <c r="D13" s="10">
        <v>2625938</v>
      </c>
      <c r="E13" s="10">
        <v>2962284</v>
      </c>
      <c r="F13" s="10">
        <v>5588222</v>
      </c>
      <c r="G13" s="10">
        <v>459490</v>
      </c>
      <c r="H13" s="10">
        <v>648729</v>
      </c>
      <c r="I13" s="12">
        <v>1108219</v>
      </c>
      <c r="J13" s="15">
        <v>0.19831334546122184</v>
      </c>
      <c r="K13" s="10">
        <v>1</v>
      </c>
    </row>
    <row r="14" spans="2:12">
      <c r="B14" s="14">
        <v>30</v>
      </c>
      <c r="C14" s="13" t="s">
        <v>11</v>
      </c>
      <c r="D14" s="10">
        <v>1294622</v>
      </c>
      <c r="E14" s="10">
        <v>1338585</v>
      </c>
      <c r="F14" s="10">
        <v>2633207</v>
      </c>
      <c r="G14" s="10">
        <v>211033</v>
      </c>
      <c r="H14" s="10">
        <v>262424</v>
      </c>
      <c r="I14" s="12">
        <v>473457</v>
      </c>
      <c r="J14" s="11">
        <v>0.17980242343271913</v>
      </c>
      <c r="K14" s="10">
        <v>2</v>
      </c>
    </row>
    <row r="15" spans="2:12">
      <c r="B15" s="14">
        <v>50</v>
      </c>
      <c r="C15" s="13" t="s">
        <v>10</v>
      </c>
      <c r="D15" s="10">
        <v>862874</v>
      </c>
      <c r="E15" s="10">
        <v>921496</v>
      </c>
      <c r="F15" s="10">
        <v>1784370</v>
      </c>
      <c r="G15" s="10">
        <v>156306</v>
      </c>
      <c r="H15" s="10">
        <v>193449</v>
      </c>
      <c r="I15" s="12">
        <v>349755</v>
      </c>
      <c r="J15" s="11">
        <v>0.19601035659644581</v>
      </c>
      <c r="K15" s="10">
        <v>3</v>
      </c>
    </row>
    <row r="16" spans="2:12">
      <c r="B16" s="14">
        <v>40</v>
      </c>
      <c r="C16" s="13" t="s">
        <v>9</v>
      </c>
      <c r="D16" s="10">
        <v>882462</v>
      </c>
      <c r="E16" s="10">
        <v>912069</v>
      </c>
      <c r="F16" s="10">
        <v>1794531</v>
      </c>
      <c r="G16" s="10">
        <v>147464</v>
      </c>
      <c r="H16" s="10">
        <v>178463</v>
      </c>
      <c r="I16" s="12">
        <v>325927</v>
      </c>
      <c r="J16" s="11">
        <v>0.18162238490168184</v>
      </c>
      <c r="K16" s="10">
        <v>4</v>
      </c>
    </row>
    <row r="17" spans="2:12">
      <c r="B17" s="14">
        <v>34</v>
      </c>
      <c r="C17" s="13" t="s">
        <v>8</v>
      </c>
      <c r="D17" s="10">
        <v>932400</v>
      </c>
      <c r="E17" s="10">
        <v>934297</v>
      </c>
      <c r="F17" s="10">
        <v>1866697</v>
      </c>
      <c r="G17" s="10">
        <v>132921</v>
      </c>
      <c r="H17" s="10">
        <v>156137</v>
      </c>
      <c r="I17" s="12">
        <v>289058</v>
      </c>
      <c r="J17" s="11">
        <v>0.15484998368776506</v>
      </c>
      <c r="K17" s="10">
        <v>5</v>
      </c>
    </row>
    <row r="18" spans="2:12">
      <c r="D18" s="3"/>
      <c r="E18" s="3"/>
      <c r="F18" s="3"/>
      <c r="G18" s="3"/>
      <c r="H18" s="3"/>
      <c r="I18" s="3"/>
    </row>
    <row r="19" spans="2:12">
      <c r="B19" s="91" t="s">
        <v>7</v>
      </c>
      <c r="C19" s="91"/>
      <c r="D19" s="91"/>
      <c r="E19" s="91"/>
      <c r="F19" s="91"/>
      <c r="G19" s="91"/>
      <c r="H19" s="91"/>
      <c r="I19" s="91"/>
      <c r="J19" s="91"/>
      <c r="K19" s="91"/>
      <c r="L19" s="9"/>
    </row>
    <row r="20" spans="2:12">
      <c r="B20" s="8">
        <v>52</v>
      </c>
      <c r="C20" s="7" t="s">
        <v>5</v>
      </c>
      <c r="D20" s="5">
        <v>355258</v>
      </c>
      <c r="E20" s="5">
        <v>373706</v>
      </c>
      <c r="F20" s="5">
        <v>728964</v>
      </c>
      <c r="G20" s="5">
        <v>82028</v>
      </c>
      <c r="H20" s="5">
        <v>95818</v>
      </c>
      <c r="I20" s="90">
        <v>177846</v>
      </c>
      <c r="J20" s="6">
        <v>0.24397089568209129</v>
      </c>
      <c r="K20" s="5">
        <v>1</v>
      </c>
    </row>
    <row r="21" spans="2:12">
      <c r="B21" s="8">
        <v>17</v>
      </c>
      <c r="C21" s="7" t="s">
        <v>6</v>
      </c>
      <c r="D21" s="5">
        <v>97897</v>
      </c>
      <c r="E21" s="5">
        <v>108001</v>
      </c>
      <c r="F21" s="5">
        <v>205898</v>
      </c>
      <c r="G21" s="5">
        <v>20697</v>
      </c>
      <c r="H21" s="5">
        <v>29213</v>
      </c>
      <c r="I21" s="90">
        <v>49910</v>
      </c>
      <c r="J21" s="6">
        <v>0.24240157748011151</v>
      </c>
      <c r="K21" s="5">
        <v>2</v>
      </c>
    </row>
    <row r="22" spans="2:12">
      <c r="B22" s="8">
        <v>51</v>
      </c>
      <c r="C22" s="7" t="s">
        <v>4</v>
      </c>
      <c r="D22" s="5">
        <v>193381</v>
      </c>
      <c r="E22" s="5">
        <v>208630</v>
      </c>
      <c r="F22" s="5">
        <v>402011</v>
      </c>
      <c r="G22" s="5">
        <v>43468</v>
      </c>
      <c r="H22" s="5">
        <v>53315</v>
      </c>
      <c r="I22" s="90">
        <v>96783</v>
      </c>
      <c r="J22" s="6">
        <v>0.24074714373487294</v>
      </c>
      <c r="K22" s="5">
        <v>3</v>
      </c>
    </row>
    <row r="23" spans="2:12">
      <c r="B23" s="8">
        <v>54</v>
      </c>
      <c r="C23" s="7" t="s">
        <v>3</v>
      </c>
      <c r="D23" s="5">
        <v>210973</v>
      </c>
      <c r="E23" s="5">
        <v>226377</v>
      </c>
      <c r="F23" s="5">
        <v>437350</v>
      </c>
      <c r="G23" s="5">
        <v>45993</v>
      </c>
      <c r="H23" s="5">
        <v>58942</v>
      </c>
      <c r="I23" s="90">
        <v>104935</v>
      </c>
      <c r="J23" s="6">
        <v>0.23993369155138905</v>
      </c>
      <c r="K23" s="5">
        <v>4</v>
      </c>
    </row>
    <row r="24" spans="2:12">
      <c r="B24" s="8">
        <v>18</v>
      </c>
      <c r="C24" s="7" t="s">
        <v>77</v>
      </c>
      <c r="D24" s="5">
        <v>155013</v>
      </c>
      <c r="E24" s="5">
        <v>167464</v>
      </c>
      <c r="F24" s="5">
        <v>322477</v>
      </c>
      <c r="G24" s="5">
        <v>31836</v>
      </c>
      <c r="H24" s="5">
        <v>43044</v>
      </c>
      <c r="I24" s="90">
        <v>74880</v>
      </c>
      <c r="J24" s="6">
        <v>0.23220260669753193</v>
      </c>
      <c r="K24" s="5">
        <v>5</v>
      </c>
    </row>
    <row r="25" spans="2:12">
      <c r="D25" s="3"/>
      <c r="E25" s="3"/>
      <c r="F25" s="3"/>
      <c r="G25" s="3"/>
      <c r="H25" s="3"/>
      <c r="I25" s="3"/>
    </row>
    <row r="26" spans="2:12">
      <c r="C26" s="4" t="s">
        <v>1</v>
      </c>
      <c r="D26" s="3"/>
      <c r="E26" s="3"/>
      <c r="F26" s="3"/>
      <c r="G26" s="3"/>
      <c r="H26" t="s">
        <v>0</v>
      </c>
      <c r="I26" s="3"/>
    </row>
    <row r="27" spans="2:12">
      <c r="D27" s="3"/>
      <c r="E27" s="3"/>
      <c r="F27" s="3"/>
      <c r="G27" s="3"/>
      <c r="H27" s="3"/>
      <c r="I27" s="3"/>
    </row>
    <row r="28" spans="2:12">
      <c r="D28" s="3"/>
      <c r="E28" s="3"/>
      <c r="F28" s="3"/>
      <c r="G28" s="3"/>
      <c r="H28" s="3"/>
      <c r="I28" s="3"/>
    </row>
    <row r="29" spans="2:12">
      <c r="D29" s="3"/>
      <c r="E29" s="3"/>
      <c r="F29" s="3"/>
      <c r="G29" s="3"/>
      <c r="H29" s="3"/>
      <c r="I29" s="3"/>
    </row>
    <row r="30" spans="2:12">
      <c r="D30" s="3"/>
      <c r="E30" s="3"/>
      <c r="F30" s="3"/>
      <c r="G30" s="3"/>
      <c r="H30" s="3"/>
      <c r="I30" s="3"/>
    </row>
    <row r="31" spans="2:12">
      <c r="D31" s="3"/>
      <c r="E31" s="3"/>
      <c r="F31" s="3"/>
      <c r="G31" s="3"/>
      <c r="H31" s="3"/>
      <c r="I31" s="3"/>
    </row>
    <row r="32" spans="2:12">
      <c r="D32" s="3"/>
      <c r="E32" s="3"/>
      <c r="F32" s="3"/>
      <c r="G32" s="3"/>
      <c r="H32" s="3"/>
      <c r="I32" s="3"/>
    </row>
    <row r="33" spans="1:12">
      <c r="D33" s="3"/>
      <c r="E33" s="3"/>
      <c r="F33" s="3"/>
      <c r="G33" s="3"/>
      <c r="H33" s="3"/>
      <c r="I33" s="3"/>
    </row>
    <row r="34" spans="1:12">
      <c r="D34" s="3"/>
      <c r="E34" s="3"/>
      <c r="F34" s="3"/>
      <c r="G34" s="3"/>
      <c r="H34" s="3"/>
      <c r="I34" s="3"/>
    </row>
    <row r="35" spans="1:12">
      <c r="D35" s="3"/>
      <c r="E35" s="3"/>
      <c r="F35" s="3"/>
      <c r="G35" s="3"/>
      <c r="H35" s="3"/>
      <c r="I35" s="3"/>
    </row>
    <row r="36" spans="1:12">
      <c r="D36" s="3"/>
      <c r="E36" s="3"/>
      <c r="F36" s="3"/>
      <c r="G36" s="3"/>
      <c r="H36" s="3"/>
      <c r="I36" s="3"/>
    </row>
    <row r="37" spans="1:12" s="2" customFormat="1">
      <c r="A37"/>
      <c r="B37" s="1"/>
      <c r="C37"/>
      <c r="D37" s="3"/>
      <c r="E37" s="3"/>
      <c r="F37" s="3"/>
      <c r="G37" s="3"/>
      <c r="H37" s="3"/>
      <c r="I37" s="3"/>
      <c r="K37"/>
      <c r="L37" s="1"/>
    </row>
    <row r="38" spans="1:12" s="2" customFormat="1">
      <c r="A38"/>
      <c r="B38" s="1"/>
      <c r="C38"/>
      <c r="D38" s="3"/>
      <c r="E38" s="3"/>
      <c r="F38" s="3"/>
      <c r="G38" s="3"/>
      <c r="H38" s="3"/>
      <c r="I38" s="3"/>
      <c r="K38"/>
      <c r="L38" s="1"/>
    </row>
    <row r="39" spans="1:12" s="2" customFormat="1">
      <c r="A39"/>
      <c r="B39" s="1"/>
      <c r="C39"/>
      <c r="D39" s="3"/>
      <c r="E39" s="3"/>
      <c r="F39" s="3"/>
      <c r="G39" s="3"/>
      <c r="H39" s="3"/>
      <c r="I39" s="3"/>
      <c r="K39"/>
      <c r="L39" s="1"/>
    </row>
    <row r="40" spans="1:12" s="2" customFormat="1">
      <c r="A40"/>
      <c r="B40" s="1"/>
      <c r="C40"/>
      <c r="D40" s="3"/>
      <c r="E40" s="3"/>
      <c r="F40" s="3"/>
      <c r="G40" s="3"/>
      <c r="H40" s="3"/>
      <c r="I40" s="3"/>
      <c r="K40"/>
      <c r="L40" s="1"/>
    </row>
    <row r="41" spans="1:12" s="2" customFormat="1">
      <c r="A41"/>
      <c r="B41" s="1"/>
      <c r="C41"/>
      <c r="D41" s="3"/>
      <c r="E41" s="3"/>
      <c r="F41" s="3"/>
      <c r="G41" s="3"/>
      <c r="H41" s="3"/>
      <c r="I41" s="3"/>
      <c r="K41"/>
      <c r="L41" s="1"/>
    </row>
    <row r="42" spans="1:12" s="2" customFormat="1">
      <c r="A42"/>
      <c r="B42" s="1"/>
      <c r="C42"/>
      <c r="D42" s="3"/>
      <c r="E42" s="3"/>
      <c r="F42" s="3"/>
      <c r="G42" s="3"/>
      <c r="H42" s="3"/>
      <c r="I42" s="3"/>
      <c r="K42"/>
      <c r="L42" s="1"/>
    </row>
    <row r="43" spans="1:12" s="2" customFormat="1">
      <c r="A43"/>
      <c r="B43" s="1"/>
      <c r="C43"/>
      <c r="D43" s="3"/>
      <c r="E43" s="3"/>
      <c r="F43" s="3"/>
      <c r="G43" s="3"/>
      <c r="H43" s="3"/>
      <c r="I43" s="3"/>
      <c r="K43"/>
      <c r="L43" s="1"/>
    </row>
    <row r="44" spans="1:12" s="2" customFormat="1">
      <c r="A44"/>
      <c r="B44" s="1"/>
      <c r="C44"/>
      <c r="D44" s="3"/>
      <c r="E44" s="3"/>
      <c r="F44" s="3"/>
      <c r="G44" s="3"/>
      <c r="H44" s="3"/>
      <c r="I44" s="3"/>
      <c r="K44"/>
      <c r="L44" s="1"/>
    </row>
    <row r="45" spans="1:12" s="2" customFormat="1">
      <c r="A45"/>
      <c r="B45" s="1"/>
      <c r="C45"/>
      <c r="D45" s="3"/>
      <c r="E45" s="3"/>
      <c r="F45" s="3"/>
      <c r="G45" s="3"/>
      <c r="H45" s="3"/>
      <c r="I45" s="3"/>
      <c r="K45"/>
      <c r="L45" s="1"/>
    </row>
    <row r="46" spans="1:12" s="2" customFormat="1">
      <c r="A46"/>
      <c r="B46" s="1"/>
      <c r="C46"/>
      <c r="D46" s="3"/>
      <c r="E46" s="3"/>
      <c r="F46" s="3"/>
      <c r="G46" s="3"/>
      <c r="H46" s="3"/>
      <c r="I46" s="3"/>
      <c r="K46"/>
      <c r="L46" s="1"/>
    </row>
    <row r="47" spans="1:12" s="2" customFormat="1">
      <c r="A47"/>
      <c r="B47" s="1"/>
      <c r="C47"/>
      <c r="D47" s="3"/>
      <c r="E47" s="3"/>
      <c r="F47" s="3"/>
      <c r="G47" s="3"/>
      <c r="H47" s="3"/>
      <c r="I47" s="3"/>
      <c r="K47"/>
      <c r="L47" s="1"/>
    </row>
    <row r="48" spans="1:12" s="2" customFormat="1">
      <c r="A48"/>
      <c r="B48" s="1"/>
      <c r="C48"/>
      <c r="D48" s="3"/>
      <c r="E48" s="3"/>
      <c r="F48" s="3"/>
      <c r="G48" s="3"/>
      <c r="H48" s="3"/>
      <c r="I48" s="3"/>
      <c r="K48"/>
      <c r="L48" s="1"/>
    </row>
    <row r="49" spans="1:12" s="2" customFormat="1">
      <c r="A49"/>
      <c r="B49" s="1"/>
      <c r="C49"/>
      <c r="D49" s="3"/>
      <c r="E49" s="3"/>
      <c r="F49" s="3"/>
      <c r="G49" s="3"/>
      <c r="H49" s="3"/>
      <c r="I49" s="3"/>
      <c r="K49"/>
      <c r="L49" s="1"/>
    </row>
    <row r="50" spans="1:12" s="2" customFormat="1">
      <c r="A50"/>
      <c r="B50" s="1"/>
      <c r="C50"/>
      <c r="D50" s="3"/>
      <c r="E50" s="3"/>
      <c r="F50" s="3"/>
      <c r="G50" s="3"/>
      <c r="H50" s="3"/>
      <c r="I50" s="3"/>
      <c r="K50"/>
      <c r="L50" s="1"/>
    </row>
    <row r="51" spans="1:12" s="2" customFormat="1">
      <c r="A51"/>
      <c r="B51" s="1"/>
      <c r="C51"/>
      <c r="D51" s="3"/>
      <c r="E51" s="3"/>
      <c r="F51" s="3"/>
      <c r="G51" s="3"/>
      <c r="H51" s="3"/>
      <c r="I51" s="3"/>
      <c r="K51"/>
      <c r="L51" s="1"/>
    </row>
    <row r="52" spans="1:12" s="2" customFormat="1">
      <c r="A52"/>
      <c r="B52" s="1"/>
      <c r="C52"/>
      <c r="D52" s="3"/>
      <c r="E52" s="3"/>
      <c r="F52" s="3"/>
      <c r="G52" s="3"/>
      <c r="H52" s="3"/>
      <c r="I52" s="3"/>
      <c r="K52"/>
      <c r="L52" s="1"/>
    </row>
    <row r="53" spans="1:12" s="2" customFormat="1">
      <c r="A53"/>
      <c r="B53" s="1"/>
      <c r="C53"/>
      <c r="D53" s="3"/>
      <c r="E53" s="3"/>
      <c r="F53" s="3"/>
      <c r="G53" s="3"/>
      <c r="H53" s="3"/>
      <c r="I53" s="3"/>
      <c r="K53"/>
      <c r="L53" s="1"/>
    </row>
    <row r="54" spans="1:12" s="2" customFormat="1">
      <c r="A54"/>
      <c r="B54" s="1"/>
      <c r="C54"/>
      <c r="D54" s="3"/>
      <c r="E54" s="3"/>
      <c r="F54" s="3"/>
      <c r="G54" s="3"/>
      <c r="H54" s="3"/>
      <c r="I54" s="3"/>
      <c r="K54"/>
      <c r="L54" s="1"/>
    </row>
    <row r="55" spans="1:12" s="2" customFormat="1">
      <c r="A55"/>
      <c r="B55" s="1"/>
      <c r="C55"/>
      <c r="D55" s="3"/>
      <c r="E55" s="3"/>
      <c r="F55" s="3"/>
      <c r="G55" s="3"/>
      <c r="H55" s="3"/>
      <c r="I55" s="3"/>
      <c r="K55"/>
      <c r="L55" s="1"/>
    </row>
    <row r="56" spans="1:12" s="2" customFormat="1">
      <c r="A56"/>
      <c r="B56" s="1"/>
      <c r="C56"/>
      <c r="D56" s="3"/>
      <c r="E56" s="3"/>
      <c r="F56" s="3"/>
      <c r="G56" s="3"/>
      <c r="H56" s="3"/>
      <c r="I56" s="3"/>
      <c r="K56"/>
      <c r="L56" s="1"/>
    </row>
    <row r="57" spans="1:12" s="2" customFormat="1">
      <c r="A57"/>
      <c r="B57" s="1"/>
      <c r="C57"/>
      <c r="D57" s="3"/>
      <c r="E57" s="3"/>
      <c r="F57" s="3"/>
      <c r="G57" s="3"/>
      <c r="H57" s="3"/>
      <c r="I57" s="3"/>
      <c r="K57"/>
      <c r="L57" s="1"/>
    </row>
    <row r="58" spans="1:12" s="2" customFormat="1">
      <c r="A58"/>
      <c r="B58" s="1"/>
      <c r="C58"/>
      <c r="D58" s="3"/>
      <c r="E58" s="3"/>
      <c r="F58" s="3"/>
      <c r="G58" s="3"/>
      <c r="H58" s="3"/>
      <c r="I58" s="3"/>
      <c r="K58"/>
      <c r="L58" s="1"/>
    </row>
    <row r="59" spans="1:12" s="2" customFormat="1">
      <c r="A59"/>
      <c r="B59" s="1"/>
      <c r="C59"/>
      <c r="D59" s="3"/>
      <c r="E59" s="3"/>
      <c r="F59" s="3"/>
      <c r="G59" s="3"/>
      <c r="H59" s="3"/>
      <c r="I59" s="3"/>
      <c r="K59"/>
      <c r="L59" s="1"/>
    </row>
    <row r="60" spans="1:12" s="2" customFormat="1">
      <c r="A60"/>
      <c r="B60" s="1"/>
      <c r="C60"/>
      <c r="D60" s="3"/>
      <c r="E60" s="3"/>
      <c r="F60" s="3"/>
      <c r="G60" s="3"/>
      <c r="H60" s="3"/>
      <c r="I60" s="3"/>
      <c r="K60"/>
      <c r="L60" s="1"/>
    </row>
    <row r="61" spans="1:12" s="2" customFormat="1">
      <c r="A61"/>
      <c r="B61" s="1"/>
      <c r="C61"/>
      <c r="D61" s="3"/>
      <c r="E61" s="3"/>
      <c r="F61" s="3"/>
      <c r="G61" s="3"/>
      <c r="H61" s="3"/>
      <c r="I61" s="3"/>
      <c r="K61"/>
      <c r="L61" s="1"/>
    </row>
    <row r="62" spans="1:12" s="2" customFormat="1">
      <c r="A62"/>
      <c r="B62" s="1"/>
      <c r="C62"/>
      <c r="D62" s="3"/>
      <c r="E62" s="3"/>
      <c r="F62" s="3"/>
      <c r="G62" s="3"/>
      <c r="H62" s="3"/>
      <c r="I62" s="3"/>
      <c r="K62"/>
      <c r="L62" s="1"/>
    </row>
    <row r="63" spans="1:12" s="2" customFormat="1">
      <c r="A63"/>
      <c r="B63" s="1"/>
      <c r="C63"/>
      <c r="D63" s="3"/>
      <c r="E63" s="3"/>
      <c r="F63" s="3"/>
      <c r="G63" s="3"/>
      <c r="H63" s="3"/>
      <c r="I63" s="3"/>
      <c r="K63"/>
      <c r="L63" s="1"/>
    </row>
    <row r="64" spans="1:12" s="2" customFormat="1">
      <c r="A64"/>
      <c r="B64" s="1"/>
      <c r="C64"/>
      <c r="D64" s="3"/>
      <c r="E64" s="3"/>
      <c r="F64" s="3"/>
      <c r="G64" s="3"/>
      <c r="H64" s="3"/>
      <c r="I64" s="3"/>
      <c r="K64"/>
      <c r="L64" s="1"/>
    </row>
    <row r="65" spans="1:12" s="2" customFormat="1">
      <c r="A65"/>
      <c r="B65" s="1"/>
      <c r="C65"/>
      <c r="D65" s="3"/>
      <c r="E65" s="3"/>
      <c r="F65" s="3"/>
      <c r="G65" s="3"/>
      <c r="H65" s="3"/>
      <c r="I65" s="3"/>
      <c r="K65"/>
      <c r="L65" s="1"/>
    </row>
    <row r="66" spans="1:12" s="2" customFormat="1">
      <c r="A66"/>
      <c r="B66" s="1"/>
      <c r="C66"/>
      <c r="D66" s="3"/>
      <c r="E66" s="3"/>
      <c r="F66" s="3"/>
      <c r="G66" s="3"/>
      <c r="H66" s="3"/>
      <c r="I66" s="3"/>
      <c r="K66"/>
      <c r="L66" s="1"/>
    </row>
    <row r="67" spans="1:12" s="2" customFormat="1">
      <c r="A67"/>
      <c r="B67" s="1"/>
      <c r="C67"/>
      <c r="D67" s="3"/>
      <c r="E67" s="3"/>
      <c r="F67" s="3"/>
      <c r="G67" s="3"/>
      <c r="H67" s="3"/>
      <c r="I67" s="3"/>
      <c r="K67"/>
      <c r="L67" s="1"/>
    </row>
    <row r="68" spans="1:12" s="2" customFormat="1">
      <c r="A68"/>
      <c r="B68" s="1"/>
      <c r="C68"/>
      <c r="D68" s="3"/>
      <c r="E68" s="3"/>
      <c r="F68" s="3"/>
      <c r="G68" s="3"/>
      <c r="H68" s="3"/>
      <c r="I68" s="3"/>
      <c r="K68"/>
      <c r="L68" s="1"/>
    </row>
    <row r="69" spans="1:12" s="2" customFormat="1">
      <c r="A69"/>
      <c r="B69" s="1"/>
      <c r="C69"/>
      <c r="D69" s="3"/>
      <c r="E69" s="3"/>
      <c r="F69" s="3"/>
      <c r="G69" s="3"/>
      <c r="H69" s="3"/>
      <c r="I69" s="3"/>
      <c r="K69"/>
      <c r="L69" s="1"/>
    </row>
    <row r="70" spans="1:12" s="2" customFormat="1">
      <c r="A70"/>
      <c r="B70" s="1"/>
      <c r="C70"/>
      <c r="D70" s="3"/>
      <c r="E70" s="3"/>
      <c r="F70" s="3"/>
      <c r="G70" s="3"/>
      <c r="H70" s="3"/>
      <c r="I70" s="3"/>
      <c r="K70"/>
      <c r="L70" s="1"/>
    </row>
    <row r="71" spans="1:12" s="2" customFormat="1">
      <c r="A71"/>
      <c r="B71" s="1"/>
      <c r="C71"/>
      <c r="D71" s="3"/>
      <c r="E71" s="3"/>
      <c r="F71" s="3"/>
      <c r="G71" s="3"/>
      <c r="H71" s="3"/>
      <c r="I71" s="3"/>
      <c r="K71"/>
      <c r="L71" s="1"/>
    </row>
    <row r="72" spans="1:12" s="2" customFormat="1">
      <c r="A72"/>
      <c r="B72" s="1"/>
      <c r="C72"/>
      <c r="D72" s="3"/>
      <c r="E72" s="3"/>
      <c r="F72" s="3"/>
      <c r="G72" s="3"/>
      <c r="H72" s="3"/>
      <c r="I72" s="3"/>
      <c r="K72"/>
      <c r="L72" s="1"/>
    </row>
    <row r="73" spans="1:12" s="2" customFormat="1">
      <c r="A73"/>
      <c r="B73" s="1"/>
      <c r="C73"/>
      <c r="D73" s="3"/>
      <c r="E73" s="3"/>
      <c r="F73" s="3"/>
      <c r="G73" s="3"/>
      <c r="H73" s="3"/>
      <c r="I73" s="3"/>
      <c r="K73"/>
      <c r="L73" s="1"/>
    </row>
    <row r="74" spans="1:12" s="2" customFormat="1">
      <c r="A74"/>
      <c r="B74" s="1"/>
      <c r="C74"/>
      <c r="D74" s="3"/>
      <c r="E74" s="3"/>
      <c r="F74" s="3"/>
      <c r="G74" s="3"/>
      <c r="H74" s="3"/>
      <c r="I74" s="3"/>
      <c r="K74"/>
      <c r="L74" s="1"/>
    </row>
    <row r="75" spans="1:12" s="2" customFormat="1">
      <c r="A75"/>
      <c r="B75" s="1"/>
      <c r="C75"/>
      <c r="D75" s="3"/>
      <c r="E75" s="3"/>
      <c r="F75" s="3"/>
      <c r="G75" s="3"/>
      <c r="H75" s="3"/>
      <c r="I75" s="3"/>
      <c r="K75"/>
      <c r="L75" s="1"/>
    </row>
    <row r="76" spans="1:12" s="2" customFormat="1">
      <c r="A76"/>
      <c r="B76" s="1"/>
      <c r="C76"/>
      <c r="D76" s="3"/>
      <c r="E76" s="3"/>
      <c r="F76" s="3"/>
      <c r="G76" s="3"/>
      <c r="H76" s="3"/>
      <c r="I76" s="3"/>
      <c r="K76"/>
      <c r="L76" s="1"/>
    </row>
    <row r="77" spans="1:12" s="2" customFormat="1">
      <c r="A77"/>
      <c r="B77" s="1"/>
      <c r="C77"/>
      <c r="D77" s="3"/>
      <c r="E77" s="3"/>
      <c r="F77" s="3"/>
      <c r="G77" s="3"/>
      <c r="H77" s="3"/>
      <c r="I77" s="3"/>
      <c r="K77"/>
      <c r="L77" s="1"/>
    </row>
    <row r="78" spans="1:12" s="2" customFormat="1">
      <c r="A78"/>
      <c r="B78" s="1"/>
      <c r="C78"/>
      <c r="D78" s="3"/>
      <c r="E78" s="3"/>
      <c r="F78" s="3"/>
      <c r="G78" s="3"/>
      <c r="H78" s="3"/>
      <c r="I78" s="3"/>
      <c r="K78"/>
      <c r="L78" s="1"/>
    </row>
    <row r="79" spans="1:12" s="2" customFormat="1">
      <c r="A79"/>
      <c r="B79" s="1"/>
      <c r="C79"/>
      <c r="D79" s="3"/>
      <c r="E79" s="3"/>
      <c r="F79" s="3"/>
      <c r="G79" s="3"/>
      <c r="H79" s="3"/>
      <c r="I79" s="3"/>
      <c r="K79"/>
      <c r="L79" s="1"/>
    </row>
    <row r="80" spans="1:12" s="2" customFormat="1">
      <c r="A80"/>
      <c r="B80" s="1"/>
      <c r="C80"/>
      <c r="D80" s="3"/>
      <c r="E80" s="3"/>
      <c r="F80" s="3"/>
      <c r="G80" s="3"/>
      <c r="H80" s="3"/>
      <c r="I80" s="3"/>
      <c r="K80"/>
      <c r="L80" s="1"/>
    </row>
    <row r="81" spans="1:12" s="2" customFormat="1">
      <c r="A81"/>
      <c r="B81" s="1"/>
      <c r="C81"/>
      <c r="D81" s="3"/>
      <c r="E81" s="3"/>
      <c r="F81" s="3"/>
      <c r="G81" s="3"/>
      <c r="H81" s="3"/>
      <c r="I81" s="3"/>
      <c r="K81"/>
      <c r="L81" s="1"/>
    </row>
    <row r="82" spans="1:12" s="2" customFormat="1">
      <c r="A82"/>
      <c r="B82" s="1"/>
      <c r="C82"/>
      <c r="D82" s="3"/>
      <c r="E82" s="3"/>
      <c r="F82" s="3"/>
      <c r="G82" s="3"/>
      <c r="H82" s="3"/>
      <c r="I82" s="3"/>
      <c r="K82"/>
      <c r="L82" s="1"/>
    </row>
    <row r="83" spans="1:12" s="2" customFormat="1">
      <c r="A83"/>
      <c r="B83" s="1"/>
      <c r="C83"/>
      <c r="D83" s="3"/>
      <c r="E83" s="3"/>
      <c r="F83" s="3"/>
      <c r="G83" s="3"/>
      <c r="H83" s="3"/>
      <c r="I83" s="3"/>
      <c r="K83"/>
      <c r="L83" s="1"/>
    </row>
    <row r="84" spans="1:12" s="2" customFormat="1">
      <c r="A84"/>
      <c r="B84" s="1"/>
      <c r="C84"/>
      <c r="D84" s="3"/>
      <c r="E84" s="3"/>
      <c r="F84" s="3"/>
      <c r="G84" s="3"/>
      <c r="H84" s="3"/>
      <c r="I84" s="3"/>
      <c r="K84"/>
      <c r="L84" s="1"/>
    </row>
    <row r="85" spans="1:12" s="2" customFormat="1">
      <c r="A85"/>
      <c r="B85" s="1"/>
      <c r="C85"/>
      <c r="D85" s="3"/>
      <c r="E85" s="3"/>
      <c r="F85" s="3"/>
      <c r="G85" s="3"/>
      <c r="H85" s="3"/>
      <c r="I85" s="3"/>
      <c r="K85"/>
      <c r="L85" s="1"/>
    </row>
    <row r="86" spans="1:12" s="2" customFormat="1">
      <c r="A86"/>
      <c r="B86" s="1"/>
      <c r="C86"/>
      <c r="D86" s="3"/>
      <c r="E86" s="3"/>
      <c r="F86" s="3"/>
      <c r="G86" s="3"/>
      <c r="H86" s="3"/>
      <c r="I86" s="3"/>
      <c r="K86"/>
      <c r="L86" s="1"/>
    </row>
    <row r="87" spans="1:12" s="2" customFormat="1">
      <c r="A87"/>
      <c r="B87" s="1"/>
      <c r="C87"/>
      <c r="D87" s="3"/>
      <c r="E87" s="3"/>
      <c r="F87" s="3"/>
      <c r="G87" s="3"/>
      <c r="H87" s="3"/>
      <c r="I87" s="3"/>
      <c r="K87"/>
      <c r="L87" s="1"/>
    </row>
    <row r="88" spans="1:12" s="2" customFormat="1">
      <c r="A88"/>
      <c r="B88" s="1"/>
      <c r="C88"/>
      <c r="D88" s="3"/>
      <c r="E88" s="3"/>
      <c r="F88" s="3"/>
      <c r="G88" s="3"/>
      <c r="H88" s="3"/>
      <c r="I88" s="3"/>
      <c r="K88"/>
      <c r="L88" s="1"/>
    </row>
    <row r="89" spans="1:12" s="2" customFormat="1">
      <c r="A89"/>
      <c r="B89" s="1"/>
      <c r="C89"/>
      <c r="D89" s="3"/>
      <c r="E89" s="3"/>
      <c r="F89" s="3"/>
      <c r="G89" s="3"/>
      <c r="H89" s="3"/>
      <c r="I89" s="3"/>
      <c r="K89"/>
      <c r="L89" s="1"/>
    </row>
    <row r="90" spans="1:12" s="2" customFormat="1">
      <c r="A90"/>
      <c r="B90" s="1"/>
      <c r="C90"/>
      <c r="D90" s="3"/>
      <c r="E90" s="3"/>
      <c r="F90" s="3"/>
      <c r="G90" s="3"/>
      <c r="H90" s="3"/>
      <c r="I90" s="3"/>
      <c r="K90"/>
      <c r="L90" s="1"/>
    </row>
    <row r="91" spans="1:12" s="2" customFormat="1">
      <c r="A91"/>
      <c r="B91" s="1"/>
      <c r="C91"/>
      <c r="D91" s="3"/>
      <c r="E91" s="3"/>
      <c r="F91" s="3"/>
      <c r="G91" s="3"/>
      <c r="H91" s="3"/>
      <c r="I91" s="3"/>
      <c r="K91"/>
      <c r="L91" s="1"/>
    </row>
    <row r="92" spans="1:12" s="2" customFormat="1">
      <c r="A92"/>
      <c r="B92" s="1"/>
      <c r="C92"/>
      <c r="D92" s="3"/>
      <c r="E92" s="3"/>
      <c r="F92" s="3"/>
      <c r="G92" s="3"/>
      <c r="H92" s="3"/>
      <c r="I92" s="3"/>
      <c r="K92"/>
      <c r="L92" s="1"/>
    </row>
    <row r="93" spans="1:12" s="2" customFormat="1">
      <c r="A93"/>
      <c r="B93" s="1"/>
      <c r="C93"/>
      <c r="D93" s="3"/>
      <c r="E93" s="3"/>
      <c r="F93" s="3"/>
      <c r="G93" s="3"/>
      <c r="H93" s="3"/>
      <c r="I93" s="3"/>
      <c r="K93"/>
      <c r="L93" s="1"/>
    </row>
    <row r="94" spans="1:12" s="2" customFormat="1">
      <c r="A94"/>
      <c r="B94" s="1"/>
      <c r="C94"/>
      <c r="D94" s="3"/>
      <c r="E94" s="3"/>
      <c r="F94" s="3"/>
      <c r="G94" s="3"/>
      <c r="H94" s="3"/>
      <c r="I94" s="3"/>
      <c r="K94"/>
      <c r="L94" s="1"/>
    </row>
    <row r="95" spans="1:12" s="2" customFormat="1">
      <c r="A95"/>
      <c r="B95" s="1"/>
      <c r="C95"/>
      <c r="D95" s="3"/>
      <c r="E95" s="3"/>
      <c r="F95" s="3"/>
      <c r="G95" s="3"/>
      <c r="H95" s="3"/>
      <c r="I95" s="3"/>
      <c r="K95"/>
      <c r="L95" s="1"/>
    </row>
    <row r="96" spans="1:12" s="2" customFormat="1">
      <c r="A96"/>
      <c r="B96" s="1"/>
      <c r="C96"/>
      <c r="D96" s="3"/>
      <c r="E96" s="3"/>
      <c r="F96" s="3"/>
      <c r="G96" s="3"/>
      <c r="H96" s="3"/>
      <c r="I96" s="3"/>
      <c r="K96"/>
      <c r="L96" s="1"/>
    </row>
    <row r="97" spans="1:12" s="2" customFormat="1">
      <c r="A97"/>
      <c r="B97" s="1"/>
      <c r="C97"/>
      <c r="D97" s="3"/>
      <c r="E97" s="3"/>
      <c r="F97" s="3"/>
      <c r="G97" s="3"/>
      <c r="H97" s="3"/>
      <c r="I97" s="3"/>
      <c r="K97"/>
      <c r="L97" s="1"/>
    </row>
    <row r="98" spans="1:12" s="2" customFormat="1">
      <c r="A98"/>
      <c r="B98" s="1"/>
      <c r="C98"/>
      <c r="D98" s="3"/>
      <c r="E98" s="3"/>
      <c r="F98" s="3"/>
      <c r="G98" s="3"/>
      <c r="H98" s="3"/>
      <c r="I98" s="3"/>
      <c r="K98"/>
      <c r="L98" s="1"/>
    </row>
    <row r="99" spans="1:12" s="2" customFormat="1">
      <c r="A99"/>
      <c r="B99" s="1"/>
      <c r="C99"/>
      <c r="D99" s="3"/>
      <c r="E99" s="3"/>
      <c r="F99" s="3"/>
      <c r="G99" s="3"/>
      <c r="H99" s="3"/>
      <c r="I99" s="3"/>
      <c r="K99"/>
      <c r="L99" s="1"/>
    </row>
    <row r="100" spans="1:12" s="2" customFormat="1">
      <c r="A100"/>
      <c r="B100" s="1"/>
      <c r="C100"/>
      <c r="D100" s="3"/>
      <c r="E100" s="3"/>
      <c r="F100" s="3"/>
      <c r="G100" s="3"/>
      <c r="H100" s="3"/>
      <c r="I100" s="3"/>
      <c r="K100"/>
      <c r="L100" s="1"/>
    </row>
    <row r="101" spans="1:12" s="2" customFormat="1">
      <c r="A101"/>
      <c r="B101" s="1"/>
      <c r="C101"/>
      <c r="D101" s="3"/>
      <c r="E101" s="3"/>
      <c r="F101" s="3"/>
      <c r="G101" s="3"/>
      <c r="H101" s="3"/>
      <c r="I101" s="3"/>
      <c r="K101"/>
      <c r="L101" s="1"/>
    </row>
    <row r="102" spans="1:12" s="2" customFormat="1">
      <c r="A102"/>
      <c r="B102" s="1"/>
      <c r="C102"/>
      <c r="D102" s="3"/>
      <c r="E102" s="3"/>
      <c r="F102" s="3"/>
      <c r="G102" s="3"/>
      <c r="H102" s="3"/>
      <c r="I102" s="3"/>
      <c r="K102"/>
      <c r="L102" s="1"/>
    </row>
    <row r="103" spans="1:12" s="2" customFormat="1">
      <c r="A103"/>
      <c r="B103" s="1"/>
      <c r="C103"/>
      <c r="D103" s="3"/>
      <c r="E103" s="3"/>
      <c r="F103" s="3"/>
      <c r="G103" s="3"/>
      <c r="H103" s="3"/>
      <c r="I103" s="3"/>
      <c r="K103"/>
      <c r="L103" s="1"/>
    </row>
    <row r="104" spans="1:12" s="2" customFormat="1">
      <c r="A104"/>
      <c r="B104" s="1"/>
      <c r="C104"/>
      <c r="D104" s="3"/>
      <c r="E104" s="3"/>
      <c r="F104" s="3"/>
      <c r="G104" s="3"/>
      <c r="H104" s="3"/>
      <c r="I104" s="3"/>
      <c r="K104"/>
      <c r="L104" s="1"/>
    </row>
    <row r="105" spans="1:12" s="2" customFormat="1">
      <c r="A105"/>
      <c r="B105" s="1"/>
      <c r="C105"/>
      <c r="D105" s="3"/>
      <c r="E105" s="3"/>
      <c r="F105" s="3"/>
      <c r="G105" s="3"/>
      <c r="H105" s="3"/>
      <c r="I105" s="3"/>
      <c r="K105"/>
      <c r="L105" s="1"/>
    </row>
    <row r="106" spans="1:12" s="2" customFormat="1">
      <c r="A106"/>
      <c r="B106" s="1"/>
      <c r="C106"/>
      <c r="D106" s="3"/>
      <c r="E106" s="3"/>
      <c r="F106" s="3"/>
      <c r="G106" s="3"/>
      <c r="H106" s="3"/>
      <c r="I106" s="3"/>
      <c r="K106"/>
      <c r="L106" s="1"/>
    </row>
    <row r="107" spans="1:12" s="2" customFormat="1">
      <c r="A107"/>
      <c r="B107" s="1"/>
      <c r="C107"/>
      <c r="D107" s="3"/>
      <c r="E107" s="3"/>
      <c r="F107" s="3"/>
      <c r="G107" s="3"/>
      <c r="H107" s="3"/>
      <c r="I107" s="3"/>
      <c r="K107"/>
      <c r="L107" s="1"/>
    </row>
    <row r="108" spans="1:12" s="2" customFormat="1">
      <c r="A108"/>
      <c r="B108" s="1"/>
      <c r="C108"/>
      <c r="D108" s="3"/>
      <c r="E108" s="3"/>
      <c r="F108" s="3"/>
      <c r="G108" s="3"/>
      <c r="H108" s="3"/>
      <c r="I108" s="3"/>
      <c r="K108"/>
      <c r="L108" s="1"/>
    </row>
    <row r="109" spans="1:12" s="2" customFormat="1">
      <c r="A109"/>
      <c r="B109" s="1"/>
      <c r="C109"/>
      <c r="D109" s="3"/>
      <c r="E109" s="3"/>
      <c r="F109" s="3"/>
      <c r="G109" s="3"/>
      <c r="H109" s="3"/>
      <c r="I109" s="3"/>
      <c r="K109"/>
      <c r="L109" s="1"/>
    </row>
    <row r="110" spans="1:12" s="2" customFormat="1">
      <c r="A110"/>
      <c r="B110" s="1"/>
      <c r="C110"/>
      <c r="D110" s="3"/>
      <c r="E110" s="3"/>
      <c r="F110" s="3"/>
      <c r="G110" s="3"/>
      <c r="H110" s="3"/>
      <c r="I110" s="3"/>
      <c r="K110"/>
      <c r="L110" s="1"/>
    </row>
    <row r="111" spans="1:12" s="2" customFormat="1">
      <c r="A111"/>
      <c r="B111" s="1"/>
      <c r="C111"/>
      <c r="D111" s="3"/>
      <c r="E111" s="3"/>
      <c r="F111" s="3"/>
      <c r="G111" s="3"/>
      <c r="H111" s="3"/>
      <c r="I111" s="3"/>
      <c r="K111"/>
      <c r="L111" s="1"/>
    </row>
    <row r="112" spans="1:12" s="2" customFormat="1">
      <c r="A112"/>
      <c r="B112" s="1"/>
      <c r="C112"/>
      <c r="D112" s="3"/>
      <c r="E112" s="3"/>
      <c r="F112" s="3"/>
      <c r="G112" s="3"/>
      <c r="H112" s="3"/>
      <c r="I112" s="3"/>
      <c r="K112"/>
      <c r="L112" s="1"/>
    </row>
    <row r="113" spans="1:12" s="2" customFormat="1">
      <c r="A113"/>
      <c r="B113" s="1"/>
      <c r="C113"/>
      <c r="D113" s="3"/>
      <c r="E113" s="3"/>
      <c r="F113" s="3"/>
      <c r="G113" s="3"/>
      <c r="H113" s="3"/>
      <c r="I113" s="3"/>
      <c r="K113"/>
      <c r="L113" s="1"/>
    </row>
    <row r="114" spans="1:12" s="2" customFormat="1">
      <c r="A114"/>
      <c r="B114" s="1"/>
      <c r="C114"/>
      <c r="D114" s="3"/>
      <c r="E114" s="3"/>
      <c r="F114" s="3"/>
      <c r="G114" s="3"/>
      <c r="H114" s="3"/>
      <c r="I114" s="3"/>
      <c r="K114"/>
      <c r="L114" s="1"/>
    </row>
    <row r="115" spans="1:12" s="2" customFormat="1">
      <c r="A115"/>
      <c r="B115" s="1"/>
      <c r="C115"/>
      <c r="D115" s="3"/>
      <c r="E115" s="3"/>
      <c r="F115" s="3"/>
      <c r="G115" s="3"/>
      <c r="H115" s="3"/>
      <c r="I115" s="3"/>
      <c r="K115"/>
      <c r="L115" s="1"/>
    </row>
    <row r="116" spans="1:12" s="2" customFormat="1">
      <c r="A116"/>
      <c r="B116" s="1"/>
      <c r="C116"/>
      <c r="D116" s="3"/>
      <c r="E116" s="3"/>
      <c r="F116" s="3"/>
      <c r="G116" s="3"/>
      <c r="H116" s="3"/>
      <c r="I116" s="3"/>
      <c r="K116"/>
      <c r="L116" s="1"/>
    </row>
    <row r="117" spans="1:12" s="2" customFormat="1">
      <c r="A117"/>
      <c r="B117" s="1"/>
      <c r="C117"/>
      <c r="D117" s="3"/>
      <c r="E117" s="3"/>
      <c r="F117" s="3"/>
      <c r="G117" s="3"/>
      <c r="H117" s="3"/>
      <c r="I117" s="3"/>
      <c r="K117"/>
      <c r="L117" s="1"/>
    </row>
    <row r="118" spans="1:12" s="2" customFormat="1">
      <c r="A118"/>
      <c r="B118" s="1"/>
      <c r="C118"/>
      <c r="D118" s="3"/>
      <c r="E118" s="3"/>
      <c r="F118" s="3"/>
      <c r="G118" s="3"/>
      <c r="H118" s="3"/>
      <c r="I118" s="3"/>
      <c r="K118"/>
      <c r="L118" s="1"/>
    </row>
    <row r="119" spans="1:12" s="2" customFormat="1">
      <c r="A119"/>
      <c r="B119" s="1"/>
      <c r="C119"/>
      <c r="D119" s="3"/>
      <c r="E119" s="3"/>
      <c r="F119" s="3"/>
      <c r="G119" s="3"/>
      <c r="H119" s="3"/>
      <c r="I119" s="3"/>
      <c r="K119"/>
      <c r="L119" s="1"/>
    </row>
    <row r="120" spans="1:12" s="2" customFormat="1">
      <c r="A120"/>
      <c r="B120" s="1"/>
      <c r="C120"/>
      <c r="D120" s="3"/>
      <c r="E120" s="3"/>
      <c r="F120" s="3"/>
      <c r="G120" s="3"/>
      <c r="H120" s="3"/>
      <c r="I120" s="3"/>
      <c r="K120"/>
      <c r="L120" s="1"/>
    </row>
    <row r="121" spans="1:12" s="2" customFormat="1">
      <c r="A121"/>
      <c r="B121" s="1"/>
      <c r="C121"/>
      <c r="D121" s="3"/>
      <c r="E121" s="3"/>
      <c r="F121" s="3"/>
      <c r="G121" s="3"/>
      <c r="H121" s="3"/>
      <c r="I121" s="3"/>
      <c r="K121"/>
      <c r="L121" s="1"/>
    </row>
    <row r="122" spans="1:12" s="2" customFormat="1">
      <c r="A122"/>
      <c r="B122" s="1"/>
      <c r="C122"/>
      <c r="D122" s="3"/>
      <c r="E122" s="3"/>
      <c r="F122" s="3"/>
      <c r="G122" s="3"/>
      <c r="H122" s="3"/>
      <c r="I122" s="3"/>
      <c r="K122"/>
      <c r="L122" s="1"/>
    </row>
    <row r="123" spans="1:12" s="2" customFormat="1">
      <c r="A123"/>
      <c r="B123" s="1"/>
      <c r="C123"/>
      <c r="D123" s="3"/>
      <c r="E123" s="3"/>
      <c r="F123" s="3"/>
      <c r="G123" s="3"/>
      <c r="H123" s="3"/>
      <c r="I123" s="3"/>
      <c r="K123"/>
      <c r="L123" s="1"/>
    </row>
    <row r="124" spans="1:12" s="2" customFormat="1">
      <c r="A124"/>
      <c r="B124" s="1"/>
      <c r="C124"/>
      <c r="D124" s="3"/>
      <c r="E124" s="3"/>
      <c r="F124" s="3"/>
      <c r="G124" s="3"/>
      <c r="H124" s="3"/>
      <c r="I124" s="3"/>
      <c r="K124"/>
      <c r="L124" s="1"/>
    </row>
    <row r="125" spans="1:12" s="2" customFormat="1">
      <c r="A125"/>
      <c r="B125" s="1"/>
      <c r="C125"/>
      <c r="D125" s="3"/>
      <c r="E125" s="3"/>
      <c r="F125" s="3"/>
      <c r="G125" s="3"/>
      <c r="H125" s="3"/>
      <c r="I125" s="3"/>
      <c r="K125"/>
      <c r="L125" s="1"/>
    </row>
    <row r="126" spans="1:12" s="2" customFormat="1">
      <c r="A126"/>
      <c r="B126" s="1"/>
      <c r="C126"/>
      <c r="D126" s="3"/>
      <c r="E126" s="3"/>
      <c r="F126" s="3"/>
      <c r="G126" s="3"/>
      <c r="H126" s="3"/>
      <c r="I126" s="3"/>
      <c r="K126"/>
      <c r="L126" s="1"/>
    </row>
    <row r="127" spans="1:12" s="2" customFormat="1">
      <c r="A127"/>
      <c r="B127" s="1"/>
      <c r="C127"/>
      <c r="D127" s="3"/>
      <c r="E127" s="3"/>
      <c r="F127" s="3"/>
      <c r="G127" s="3"/>
      <c r="H127" s="3"/>
      <c r="I127" s="3"/>
      <c r="K127"/>
      <c r="L127" s="1"/>
    </row>
    <row r="128" spans="1:12" s="2" customFormat="1">
      <c r="A128"/>
      <c r="B128" s="1"/>
      <c r="C128"/>
      <c r="D128" s="3"/>
      <c r="E128" s="3"/>
      <c r="F128" s="3"/>
      <c r="G128" s="3"/>
      <c r="H128" s="3"/>
      <c r="I128" s="3"/>
      <c r="K128"/>
      <c r="L128" s="1"/>
    </row>
    <row r="129" spans="1:12" s="2" customFormat="1">
      <c r="A129"/>
      <c r="B129" s="1"/>
      <c r="C129"/>
      <c r="D129" s="3"/>
      <c r="E129" s="3"/>
      <c r="F129" s="3"/>
      <c r="G129" s="3"/>
      <c r="H129" s="3"/>
      <c r="I129" s="3"/>
      <c r="K129"/>
      <c r="L129" s="1"/>
    </row>
    <row r="130" spans="1:12" s="2" customFormat="1">
      <c r="A130"/>
      <c r="B130" s="1"/>
      <c r="C130"/>
      <c r="D130" s="3"/>
      <c r="E130" s="3"/>
      <c r="F130" s="3"/>
      <c r="G130" s="3"/>
      <c r="H130" s="3"/>
      <c r="I130" s="3"/>
      <c r="K130"/>
      <c r="L130" s="1"/>
    </row>
    <row r="131" spans="1:12" s="2" customFormat="1">
      <c r="A131"/>
      <c r="B131" s="1"/>
      <c r="C131"/>
      <c r="D131" s="3"/>
      <c r="E131" s="3"/>
      <c r="F131" s="3"/>
      <c r="G131" s="3"/>
      <c r="H131" s="3"/>
      <c r="I131" s="3"/>
      <c r="K131"/>
      <c r="L131" s="1"/>
    </row>
    <row r="132" spans="1:12" s="2" customFormat="1">
      <c r="A132"/>
      <c r="B132" s="1"/>
      <c r="C132"/>
      <c r="D132" s="3"/>
      <c r="E132" s="3"/>
      <c r="F132" s="3"/>
      <c r="G132" s="3"/>
      <c r="H132" s="3"/>
      <c r="I132" s="3"/>
      <c r="K132"/>
      <c r="L132" s="1"/>
    </row>
    <row r="133" spans="1:12" s="2" customFormat="1">
      <c r="A133"/>
      <c r="B133" s="1"/>
      <c r="C133"/>
      <c r="D133" s="3"/>
      <c r="E133" s="3"/>
      <c r="F133" s="3"/>
      <c r="G133" s="3"/>
      <c r="H133" s="3"/>
      <c r="I133" s="3"/>
      <c r="K133"/>
      <c r="L133" s="1"/>
    </row>
    <row r="134" spans="1:12" s="2" customFormat="1">
      <c r="A134"/>
      <c r="B134" s="1"/>
      <c r="C134"/>
      <c r="D134" s="3"/>
      <c r="E134" s="3"/>
      <c r="F134" s="3"/>
      <c r="G134" s="3"/>
      <c r="H134" s="3"/>
      <c r="I134" s="3"/>
      <c r="K134"/>
      <c r="L134" s="1"/>
    </row>
    <row r="135" spans="1:12" s="2" customFormat="1">
      <c r="A135"/>
      <c r="B135" s="1"/>
      <c r="C135"/>
      <c r="D135" s="3"/>
      <c r="E135" s="3"/>
      <c r="F135" s="3"/>
      <c r="G135" s="3"/>
      <c r="H135" s="3"/>
      <c r="I135" s="3"/>
      <c r="K135"/>
      <c r="L135" s="1"/>
    </row>
    <row r="136" spans="1:12" s="2" customFormat="1">
      <c r="A136"/>
      <c r="B136" s="1"/>
      <c r="C136"/>
      <c r="D136" s="3"/>
      <c r="E136" s="3"/>
      <c r="F136" s="3"/>
      <c r="G136" s="3"/>
      <c r="H136" s="3"/>
      <c r="I136" s="3"/>
      <c r="K136"/>
      <c r="L136" s="1"/>
    </row>
    <row r="137" spans="1:12" s="2" customFormat="1">
      <c r="A137"/>
      <c r="B137" s="1"/>
      <c r="C137"/>
      <c r="D137" s="3"/>
      <c r="E137" s="3"/>
      <c r="F137" s="3"/>
      <c r="G137" s="3"/>
      <c r="H137" s="3"/>
      <c r="I137" s="3"/>
      <c r="K137"/>
      <c r="L137" s="1"/>
    </row>
    <row r="138" spans="1:12" s="2" customFormat="1">
      <c r="A138"/>
      <c r="B138" s="1"/>
      <c r="C138"/>
      <c r="D138" s="3"/>
      <c r="E138" s="3"/>
      <c r="F138" s="3"/>
      <c r="G138" s="3"/>
      <c r="H138" s="3"/>
      <c r="I138" s="3"/>
      <c r="K138"/>
      <c r="L138" s="1"/>
    </row>
    <row r="139" spans="1:12" s="2" customFormat="1">
      <c r="A139"/>
      <c r="B139" s="1"/>
      <c r="C139"/>
      <c r="D139" s="3"/>
      <c r="E139" s="3"/>
      <c r="F139" s="3"/>
      <c r="G139" s="3"/>
      <c r="H139" s="3"/>
      <c r="I139" s="3"/>
      <c r="K139"/>
      <c r="L139" s="1"/>
    </row>
    <row r="140" spans="1:12" s="2" customFormat="1">
      <c r="A140"/>
      <c r="B140" s="1"/>
      <c r="C140"/>
      <c r="D140" s="3"/>
      <c r="E140" s="3"/>
      <c r="F140" s="3"/>
      <c r="G140" s="3"/>
      <c r="H140" s="3"/>
      <c r="I140" s="3"/>
      <c r="K140"/>
      <c r="L140" s="1"/>
    </row>
    <row r="141" spans="1:12" s="2" customFormat="1">
      <c r="A141"/>
      <c r="B141" s="1"/>
      <c r="C141"/>
      <c r="D141" s="3"/>
      <c r="E141" s="3"/>
      <c r="F141" s="3"/>
      <c r="G141" s="3"/>
      <c r="H141" s="3"/>
      <c r="I141" s="3"/>
      <c r="K141"/>
      <c r="L141" s="1"/>
    </row>
    <row r="142" spans="1:12" s="2" customFormat="1">
      <c r="A142"/>
      <c r="B142" s="1"/>
      <c r="C142"/>
      <c r="D142" s="3"/>
      <c r="E142" s="3"/>
      <c r="F142" s="3"/>
      <c r="G142" s="3"/>
      <c r="H142" s="3"/>
      <c r="I142" s="3"/>
      <c r="K142"/>
      <c r="L142" s="1"/>
    </row>
    <row r="143" spans="1:12" s="2" customFormat="1">
      <c r="A143"/>
      <c r="B143" s="1"/>
      <c r="C143"/>
      <c r="D143" s="3"/>
      <c r="E143" s="3"/>
      <c r="F143" s="3"/>
      <c r="G143" s="3"/>
      <c r="H143" s="3"/>
      <c r="I143" s="3"/>
      <c r="K143"/>
      <c r="L143" s="1"/>
    </row>
    <row r="144" spans="1:12" s="2" customFormat="1">
      <c r="A144"/>
      <c r="B144" s="1"/>
      <c r="C144"/>
      <c r="D144" s="3"/>
      <c r="E144" s="3"/>
      <c r="F144" s="3"/>
      <c r="G144" s="3"/>
      <c r="H144" s="3"/>
      <c r="I144" s="3"/>
      <c r="K144"/>
      <c r="L144" s="1"/>
    </row>
    <row r="145" spans="1:12" s="2" customFormat="1">
      <c r="A145"/>
      <c r="B145" s="1"/>
      <c r="C145"/>
      <c r="D145" s="3"/>
      <c r="E145" s="3"/>
      <c r="F145" s="3"/>
      <c r="G145" s="3"/>
      <c r="H145" s="3"/>
      <c r="I145" s="3"/>
      <c r="K145"/>
      <c r="L145" s="1"/>
    </row>
    <row r="146" spans="1:12" s="2" customFormat="1">
      <c r="A146"/>
      <c r="B146" s="1"/>
      <c r="C146"/>
      <c r="D146" s="3"/>
      <c r="E146" s="3"/>
      <c r="F146" s="3"/>
      <c r="G146" s="3"/>
      <c r="H146" s="3"/>
      <c r="I146" s="3"/>
      <c r="K146"/>
      <c r="L146" s="1"/>
    </row>
    <row r="147" spans="1:12" s="2" customFormat="1">
      <c r="A147"/>
      <c r="B147" s="1"/>
      <c r="C147"/>
      <c r="D147" s="3"/>
      <c r="E147" s="3"/>
      <c r="F147" s="3"/>
      <c r="G147" s="3"/>
      <c r="H147" s="3"/>
      <c r="I147" s="3"/>
      <c r="K147"/>
      <c r="L147" s="1"/>
    </row>
    <row r="148" spans="1:12" s="2" customFormat="1">
      <c r="A148"/>
      <c r="B148" s="1"/>
      <c r="C148"/>
      <c r="D148" s="3"/>
      <c r="E148" s="3"/>
      <c r="F148" s="3"/>
      <c r="G148" s="3"/>
      <c r="H148" s="3"/>
      <c r="I148" s="3"/>
      <c r="K148"/>
      <c r="L148" s="1"/>
    </row>
    <row r="149" spans="1:12" s="2" customFormat="1">
      <c r="A149"/>
      <c r="B149" s="1"/>
      <c r="C149"/>
      <c r="D149" s="3"/>
      <c r="E149" s="3"/>
      <c r="F149" s="3"/>
      <c r="G149" s="3"/>
      <c r="H149" s="3"/>
      <c r="I149" s="3"/>
      <c r="K149"/>
      <c r="L149" s="1"/>
    </row>
    <row r="150" spans="1:12" s="2" customFormat="1">
      <c r="A150"/>
      <c r="B150" s="1"/>
      <c r="C150"/>
      <c r="D150" s="3"/>
      <c r="E150" s="3"/>
      <c r="F150" s="3"/>
      <c r="G150" s="3"/>
      <c r="H150" s="3"/>
      <c r="I150" s="3"/>
      <c r="K150"/>
      <c r="L150" s="1"/>
    </row>
    <row r="151" spans="1:12" s="2" customFormat="1">
      <c r="A151"/>
      <c r="B151" s="1"/>
      <c r="C151"/>
      <c r="D151" s="3"/>
      <c r="E151" s="3"/>
      <c r="F151" s="3"/>
      <c r="G151" s="3"/>
      <c r="H151" s="3"/>
      <c r="I151" s="3"/>
      <c r="K151"/>
      <c r="L151" s="1"/>
    </row>
    <row r="152" spans="1:12" s="2" customFormat="1">
      <c r="A152"/>
      <c r="B152" s="1"/>
      <c r="C152"/>
      <c r="D152" s="3"/>
      <c r="E152" s="3"/>
      <c r="F152" s="3"/>
      <c r="G152" s="3"/>
      <c r="H152" s="3"/>
      <c r="I152" s="3"/>
      <c r="K152"/>
      <c r="L152" s="1"/>
    </row>
    <row r="153" spans="1:12" s="2" customFormat="1">
      <c r="A153"/>
      <c r="B153" s="1"/>
      <c r="C153"/>
      <c r="D153" s="3"/>
      <c r="E153" s="3"/>
      <c r="F153" s="3"/>
      <c r="G153" s="3"/>
      <c r="H153" s="3"/>
      <c r="I153" s="3"/>
      <c r="K153"/>
      <c r="L153" s="1"/>
    </row>
    <row r="154" spans="1:12" s="2" customFormat="1">
      <c r="A154"/>
      <c r="B154" s="1"/>
      <c r="C154"/>
      <c r="D154" s="3"/>
      <c r="E154" s="3"/>
      <c r="F154" s="3"/>
      <c r="G154" s="3"/>
      <c r="H154" s="3"/>
      <c r="I154" s="3"/>
      <c r="K154"/>
      <c r="L154" s="1"/>
    </row>
    <row r="155" spans="1:12" s="2" customFormat="1">
      <c r="A155"/>
      <c r="B155" s="1"/>
      <c r="C155"/>
      <c r="D155" s="3"/>
      <c r="E155" s="3"/>
      <c r="F155" s="3"/>
      <c r="G155" s="3"/>
      <c r="H155" s="3"/>
      <c r="I155" s="3"/>
      <c r="K155"/>
      <c r="L155" s="1"/>
    </row>
    <row r="156" spans="1:12" s="2" customFormat="1">
      <c r="A156"/>
      <c r="B156" s="1"/>
      <c r="C156"/>
      <c r="D156" s="3"/>
      <c r="E156" s="3"/>
      <c r="F156" s="3"/>
      <c r="G156" s="3"/>
      <c r="H156" s="3"/>
      <c r="I156" s="3"/>
      <c r="K156"/>
      <c r="L156" s="1"/>
    </row>
    <row r="157" spans="1:12" s="2" customFormat="1">
      <c r="A157"/>
      <c r="B157" s="1"/>
      <c r="C157"/>
      <c r="D157" s="3"/>
      <c r="E157" s="3"/>
      <c r="F157" s="3"/>
      <c r="G157" s="3"/>
      <c r="H157" s="3"/>
      <c r="I157" s="3"/>
      <c r="K157"/>
      <c r="L157" s="1"/>
    </row>
    <row r="158" spans="1:12" s="2" customFormat="1">
      <c r="A158"/>
      <c r="B158" s="1"/>
      <c r="C158"/>
      <c r="D158" s="3"/>
      <c r="E158" s="3"/>
      <c r="F158" s="3"/>
      <c r="G158" s="3"/>
      <c r="H158" s="3"/>
      <c r="I158" s="3"/>
      <c r="K158"/>
      <c r="L158" s="1"/>
    </row>
    <row r="159" spans="1:12" s="2" customFormat="1">
      <c r="A159"/>
      <c r="B159" s="1"/>
      <c r="C159"/>
      <c r="D159" s="3"/>
      <c r="E159" s="3"/>
      <c r="F159" s="3"/>
      <c r="G159" s="3"/>
      <c r="H159" s="3"/>
      <c r="I159" s="3"/>
      <c r="K159"/>
      <c r="L159" s="1"/>
    </row>
    <row r="160" spans="1:12" s="2" customFormat="1">
      <c r="A160"/>
      <c r="B160" s="1"/>
      <c r="C160"/>
      <c r="D160" s="3"/>
      <c r="E160" s="3"/>
      <c r="F160" s="3"/>
      <c r="G160" s="3"/>
      <c r="H160" s="3"/>
      <c r="I160" s="3"/>
      <c r="K160"/>
      <c r="L160" s="1"/>
    </row>
    <row r="161" spans="1:12" s="2" customFormat="1">
      <c r="A161"/>
      <c r="B161" s="1"/>
      <c r="C161"/>
      <c r="D161" s="3"/>
      <c r="E161" s="3"/>
      <c r="F161" s="3"/>
      <c r="G161" s="3"/>
      <c r="H161" s="3"/>
      <c r="I161" s="3"/>
      <c r="K161"/>
      <c r="L161" s="1"/>
    </row>
    <row r="162" spans="1:12" s="2" customFormat="1">
      <c r="A162"/>
      <c r="B162" s="1"/>
      <c r="C162"/>
      <c r="D162" s="3"/>
      <c r="E162" s="3"/>
      <c r="F162" s="3"/>
      <c r="G162" s="3"/>
      <c r="H162" s="3"/>
      <c r="I162" s="3"/>
      <c r="K162"/>
      <c r="L162" s="1"/>
    </row>
    <row r="163" spans="1:12" s="2" customFormat="1">
      <c r="A163"/>
      <c r="B163" s="1"/>
      <c r="C163"/>
      <c r="D163" s="3"/>
      <c r="E163" s="3"/>
      <c r="F163" s="3"/>
      <c r="G163" s="3"/>
      <c r="H163" s="3"/>
      <c r="I163" s="3"/>
      <c r="K163"/>
      <c r="L163" s="1"/>
    </row>
    <row r="164" spans="1:12" s="2" customFormat="1">
      <c r="A164"/>
      <c r="B164" s="1"/>
      <c r="C164"/>
      <c r="D164" s="3"/>
      <c r="E164" s="3"/>
      <c r="F164" s="3"/>
      <c r="G164" s="3"/>
      <c r="H164" s="3"/>
      <c r="I164" s="3"/>
      <c r="K164"/>
      <c r="L164" s="1"/>
    </row>
    <row r="165" spans="1:12" s="2" customFormat="1">
      <c r="A165"/>
      <c r="B165" s="1"/>
      <c r="C165"/>
      <c r="D165" s="3"/>
      <c r="E165" s="3"/>
      <c r="F165" s="3"/>
      <c r="G165" s="3"/>
      <c r="H165" s="3"/>
      <c r="I165" s="3"/>
      <c r="K165"/>
      <c r="L165" s="1"/>
    </row>
    <row r="166" spans="1:12" s="2" customFormat="1">
      <c r="A166"/>
      <c r="B166" s="1"/>
      <c r="C166"/>
      <c r="D166" s="3"/>
      <c r="E166" s="3"/>
      <c r="F166" s="3"/>
      <c r="G166" s="3"/>
      <c r="H166" s="3"/>
      <c r="I166" s="3"/>
      <c r="K166"/>
      <c r="L166" s="1"/>
    </row>
    <row r="167" spans="1:12" s="2" customFormat="1">
      <c r="A167"/>
      <c r="B167" s="1"/>
      <c r="C167"/>
      <c r="D167" s="3"/>
      <c r="E167" s="3"/>
      <c r="F167" s="3"/>
      <c r="G167" s="3"/>
      <c r="H167" s="3"/>
      <c r="I167" s="3"/>
      <c r="K167"/>
      <c r="L167" s="1"/>
    </row>
    <row r="168" spans="1:12" s="2" customFormat="1">
      <c r="A168"/>
      <c r="B168" s="1"/>
      <c r="C168"/>
      <c r="D168" s="3"/>
      <c r="E168" s="3"/>
      <c r="F168" s="3"/>
      <c r="G168" s="3"/>
      <c r="H168" s="3"/>
      <c r="I168" s="3"/>
      <c r="K168"/>
      <c r="L168" s="1"/>
    </row>
    <row r="169" spans="1:12" s="2" customFormat="1">
      <c r="A169"/>
      <c r="B169" s="1"/>
      <c r="C169"/>
      <c r="D169" s="3"/>
      <c r="E169" s="3"/>
      <c r="F169" s="3"/>
      <c r="G169" s="3"/>
      <c r="H169" s="3"/>
      <c r="I169" s="3"/>
      <c r="K169"/>
      <c r="L169" s="1"/>
    </row>
    <row r="170" spans="1:12" s="2" customFormat="1">
      <c r="A170"/>
      <c r="B170" s="1"/>
      <c r="C170"/>
      <c r="D170" s="3"/>
      <c r="E170" s="3"/>
      <c r="F170" s="3"/>
      <c r="G170" s="3"/>
      <c r="H170" s="3"/>
      <c r="I170" s="3"/>
      <c r="K170"/>
      <c r="L170" s="1"/>
    </row>
    <row r="171" spans="1:12" s="2" customFormat="1">
      <c r="A171"/>
      <c r="B171" s="1"/>
      <c r="C171"/>
      <c r="D171" s="3"/>
      <c r="E171" s="3"/>
      <c r="F171" s="3"/>
      <c r="G171" s="3"/>
      <c r="H171" s="3"/>
      <c r="I171" s="3"/>
      <c r="K171"/>
      <c r="L171" s="1"/>
    </row>
    <row r="172" spans="1:12" s="2" customFormat="1">
      <c r="A172"/>
      <c r="B172" s="1"/>
      <c r="C172"/>
      <c r="D172" s="3"/>
      <c r="E172" s="3"/>
      <c r="F172" s="3"/>
      <c r="G172" s="3"/>
      <c r="H172" s="3"/>
      <c r="I172" s="3"/>
      <c r="K172"/>
      <c r="L172" s="1"/>
    </row>
    <row r="173" spans="1:12" s="2" customFormat="1">
      <c r="A173"/>
      <c r="B173" s="1"/>
      <c r="C173"/>
      <c r="D173" s="3"/>
      <c r="E173" s="3"/>
      <c r="F173" s="3"/>
      <c r="G173" s="3"/>
      <c r="H173" s="3"/>
      <c r="I173" s="3"/>
      <c r="K173"/>
      <c r="L173" s="1"/>
    </row>
    <row r="174" spans="1:12" s="2" customFormat="1">
      <c r="A174"/>
      <c r="B174" s="1"/>
      <c r="C174"/>
      <c r="D174" s="3"/>
      <c r="E174" s="3"/>
      <c r="F174" s="3"/>
      <c r="G174" s="3"/>
      <c r="H174" s="3"/>
      <c r="I174" s="3"/>
      <c r="K174"/>
      <c r="L174" s="1"/>
    </row>
    <row r="175" spans="1:12" s="2" customFormat="1">
      <c r="A175"/>
      <c r="B175" s="1"/>
      <c r="C175"/>
      <c r="D175" s="3"/>
      <c r="E175" s="3"/>
      <c r="F175" s="3"/>
      <c r="G175" s="3"/>
      <c r="H175" s="3"/>
      <c r="I175" s="3"/>
      <c r="K175"/>
      <c r="L175" s="1"/>
    </row>
    <row r="176" spans="1:12" s="2" customFormat="1">
      <c r="A176"/>
      <c r="B176" s="1"/>
      <c r="C176"/>
      <c r="D176" s="3"/>
      <c r="E176" s="3"/>
      <c r="F176" s="3"/>
      <c r="G176" s="3"/>
      <c r="H176" s="3"/>
      <c r="I176" s="3"/>
      <c r="K176"/>
      <c r="L176" s="1"/>
    </row>
    <row r="177" spans="1:12" s="2" customFormat="1">
      <c r="A177"/>
      <c r="B177" s="1"/>
      <c r="C177"/>
      <c r="D177" s="3"/>
      <c r="E177" s="3"/>
      <c r="F177" s="3"/>
      <c r="G177" s="3"/>
      <c r="H177" s="3"/>
      <c r="I177" s="3"/>
      <c r="K177"/>
      <c r="L177" s="1"/>
    </row>
    <row r="178" spans="1:12" s="2" customFormat="1">
      <c r="A178"/>
      <c r="B178" s="1"/>
      <c r="C178"/>
      <c r="D178" s="3"/>
      <c r="E178" s="3"/>
      <c r="F178" s="3"/>
      <c r="G178" s="3"/>
      <c r="H178" s="3"/>
      <c r="I178" s="3"/>
      <c r="K178"/>
      <c r="L178" s="1"/>
    </row>
    <row r="179" spans="1:12" s="2" customFormat="1">
      <c r="A179"/>
      <c r="B179" s="1"/>
      <c r="C179"/>
      <c r="D179" s="3"/>
      <c r="E179" s="3"/>
      <c r="F179" s="3"/>
      <c r="G179" s="3"/>
      <c r="H179" s="3"/>
      <c r="I179" s="3"/>
      <c r="K179"/>
      <c r="L179" s="1"/>
    </row>
    <row r="180" spans="1:12" s="2" customFormat="1">
      <c r="A180"/>
      <c r="B180" s="1"/>
      <c r="C180"/>
      <c r="D180" s="3"/>
      <c r="E180" s="3"/>
      <c r="F180" s="3"/>
      <c r="G180" s="3"/>
      <c r="H180" s="3"/>
      <c r="I180" s="3"/>
      <c r="K180"/>
      <c r="L180" s="1"/>
    </row>
    <row r="181" spans="1:12" s="2" customFormat="1">
      <c r="A181"/>
      <c r="B181" s="1"/>
      <c r="C181"/>
      <c r="D181" s="3"/>
      <c r="E181" s="3"/>
      <c r="F181" s="3"/>
      <c r="G181" s="3"/>
      <c r="H181" s="3"/>
      <c r="I181" s="3"/>
      <c r="K181"/>
      <c r="L181" s="1"/>
    </row>
    <row r="182" spans="1:12" s="2" customFormat="1">
      <c r="A182"/>
      <c r="B182" s="1"/>
      <c r="C182"/>
      <c r="D182" s="3"/>
      <c r="E182" s="3"/>
      <c r="F182" s="3"/>
      <c r="G182" s="3"/>
      <c r="H182" s="3"/>
      <c r="I182" s="3"/>
      <c r="K182"/>
      <c r="L182" s="1"/>
    </row>
    <row r="183" spans="1:12" s="2" customFormat="1">
      <c r="A183"/>
      <c r="B183" s="1"/>
      <c r="C183"/>
      <c r="D183" s="3"/>
      <c r="E183" s="3"/>
      <c r="F183" s="3"/>
      <c r="G183" s="3"/>
      <c r="H183" s="3"/>
      <c r="I183" s="3"/>
      <c r="K183"/>
      <c r="L183" s="1"/>
    </row>
    <row r="184" spans="1:12" s="2" customFormat="1">
      <c r="A184"/>
      <c r="B184" s="1"/>
      <c r="C184"/>
      <c r="D184" s="3"/>
      <c r="E184" s="3"/>
      <c r="F184" s="3"/>
      <c r="G184" s="3"/>
      <c r="H184" s="3"/>
      <c r="I184" s="3"/>
      <c r="K184"/>
      <c r="L184" s="1"/>
    </row>
    <row r="185" spans="1:12" s="2" customFormat="1">
      <c r="A185"/>
      <c r="B185" s="1"/>
      <c r="C185"/>
      <c r="D185" s="3"/>
      <c r="E185" s="3"/>
      <c r="F185" s="3"/>
      <c r="G185" s="3"/>
      <c r="H185" s="3"/>
      <c r="I185" s="3"/>
      <c r="K185"/>
      <c r="L185" s="1"/>
    </row>
    <row r="186" spans="1:12" s="2" customFormat="1">
      <c r="A186"/>
      <c r="B186" s="1"/>
      <c r="C186"/>
      <c r="D186" s="3"/>
      <c r="E186" s="3"/>
      <c r="F186" s="3"/>
      <c r="G186" s="3"/>
      <c r="H186" s="3"/>
      <c r="I186" s="3"/>
      <c r="K186"/>
      <c r="L186" s="1"/>
    </row>
    <row r="187" spans="1:12" s="2" customFormat="1">
      <c r="A187"/>
      <c r="B187" s="1"/>
      <c r="C187"/>
      <c r="D187" s="3"/>
      <c r="E187" s="3"/>
      <c r="F187" s="3"/>
      <c r="G187" s="3"/>
      <c r="H187" s="3"/>
      <c r="I187" s="3"/>
      <c r="K187"/>
      <c r="L187" s="1"/>
    </row>
    <row r="188" spans="1:12" s="2" customFormat="1">
      <c r="A188"/>
      <c r="B188" s="1"/>
      <c r="C188"/>
      <c r="D188" s="3"/>
      <c r="E188" s="3"/>
      <c r="F188" s="3"/>
      <c r="G188" s="3"/>
      <c r="H188" s="3"/>
      <c r="I188" s="3"/>
      <c r="K188"/>
      <c r="L188" s="1"/>
    </row>
    <row r="189" spans="1:12" s="2" customFormat="1">
      <c r="A189"/>
      <c r="B189" s="1"/>
      <c r="C189"/>
      <c r="D189" s="3"/>
      <c r="E189" s="3"/>
      <c r="F189" s="3"/>
      <c r="G189" s="3"/>
      <c r="H189" s="3"/>
      <c r="I189" s="3"/>
      <c r="K189"/>
      <c r="L189" s="1"/>
    </row>
    <row r="190" spans="1:12" s="2" customFormat="1">
      <c r="A190"/>
      <c r="B190" s="1"/>
      <c r="C190"/>
      <c r="D190" s="3"/>
      <c r="E190" s="3"/>
      <c r="F190" s="3"/>
      <c r="G190" s="3"/>
      <c r="H190" s="3"/>
      <c r="I190" s="3"/>
      <c r="K190"/>
      <c r="L190" s="1"/>
    </row>
    <row r="191" spans="1:12" s="2" customFormat="1">
      <c r="A191"/>
      <c r="B191" s="1"/>
      <c r="C191"/>
      <c r="D191" s="3"/>
      <c r="E191" s="3"/>
      <c r="F191" s="3"/>
      <c r="G191" s="3"/>
      <c r="H191" s="3"/>
      <c r="I191" s="3"/>
      <c r="K191"/>
      <c r="L191" s="1"/>
    </row>
    <row r="192" spans="1:12" s="2" customFormat="1">
      <c r="A192"/>
      <c r="B192" s="1"/>
      <c r="C192"/>
      <c r="D192" s="3"/>
      <c r="E192" s="3"/>
      <c r="F192" s="3"/>
      <c r="G192" s="3"/>
      <c r="H192" s="3"/>
      <c r="I192" s="3"/>
      <c r="K192"/>
      <c r="L192" s="1"/>
    </row>
    <row r="193" spans="1:12" s="2" customFormat="1">
      <c r="A193"/>
      <c r="B193" s="1"/>
      <c r="C193"/>
      <c r="D193" s="3"/>
      <c r="E193" s="3"/>
      <c r="F193" s="3"/>
      <c r="G193" s="3"/>
      <c r="H193" s="3"/>
      <c r="I193" s="3"/>
      <c r="K193"/>
      <c r="L193" s="1"/>
    </row>
    <row r="194" spans="1:12" s="2" customFormat="1">
      <c r="A194"/>
      <c r="B194" s="1"/>
      <c r="C194"/>
      <c r="D194" s="3"/>
      <c r="E194" s="3"/>
      <c r="F194" s="3"/>
      <c r="G194" s="3"/>
      <c r="H194" s="3"/>
      <c r="I194" s="3"/>
      <c r="K194"/>
      <c r="L194" s="1"/>
    </row>
    <row r="195" spans="1:12" s="2" customFormat="1">
      <c r="A195"/>
      <c r="B195" s="1"/>
      <c r="C195"/>
      <c r="D195" s="3"/>
      <c r="E195" s="3"/>
      <c r="F195" s="3"/>
      <c r="G195" s="3"/>
      <c r="H195" s="3"/>
      <c r="I195" s="3"/>
      <c r="K195"/>
      <c r="L195" s="1"/>
    </row>
    <row r="196" spans="1:12" s="2" customFormat="1">
      <c r="A196"/>
      <c r="B196" s="1"/>
      <c r="C196"/>
      <c r="D196" s="3"/>
      <c r="E196" s="3"/>
      <c r="F196" s="3"/>
      <c r="G196" s="3"/>
      <c r="H196" s="3"/>
      <c r="I196" s="3"/>
      <c r="K196"/>
      <c r="L196" s="1"/>
    </row>
    <row r="197" spans="1:12" s="2" customFormat="1">
      <c r="A197"/>
      <c r="B197" s="1"/>
      <c r="C197"/>
      <c r="D197" s="3"/>
      <c r="E197" s="3"/>
      <c r="F197" s="3"/>
      <c r="G197" s="3"/>
      <c r="H197" s="3"/>
      <c r="I197" s="3"/>
      <c r="K197"/>
      <c r="L197" s="1"/>
    </row>
    <row r="198" spans="1:12" s="2" customFormat="1">
      <c r="A198"/>
      <c r="B198" s="1"/>
      <c r="C198"/>
      <c r="D198" s="3"/>
      <c r="E198" s="3"/>
      <c r="F198" s="3"/>
      <c r="G198" s="3"/>
      <c r="H198" s="3"/>
      <c r="I198" s="3"/>
      <c r="K198"/>
      <c r="L198" s="1"/>
    </row>
  </sheetData>
  <mergeCells count="9">
    <mergeCell ref="L3:L4"/>
    <mergeCell ref="B12:K12"/>
    <mergeCell ref="B19:K19"/>
    <mergeCell ref="C1:J1"/>
    <mergeCell ref="B3:B4"/>
    <mergeCell ref="D3:F3"/>
    <mergeCell ref="G3:I3"/>
    <mergeCell ref="J3:J4"/>
    <mergeCell ref="K3:K4"/>
  </mergeCells>
  <pageMargins left="0.19685039370078741" right="0" top="0.19685039370078741" bottom="0" header="0.19685039370078741" footer="0"/>
  <pageSetup paperSize="9" scale="8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E0C4F-AAAE-4660-9FE9-5FD528B77D4B}">
  <dimension ref="B2:D79"/>
  <sheetViews>
    <sheetView workbookViewId="0">
      <selection activeCell="B7" sqref="B7"/>
    </sheetView>
  </sheetViews>
  <sheetFormatPr defaultRowHeight="15"/>
  <cols>
    <col min="2" max="2" width="24.5703125" bestFit="1" customWidth="1"/>
    <col min="4" max="4" width="24.5703125" bestFit="1" customWidth="1"/>
  </cols>
  <sheetData>
    <row r="2" spans="2:4">
      <c r="B2" t="s">
        <v>113</v>
      </c>
      <c r="C2" t="s">
        <v>112</v>
      </c>
      <c r="D2" t="s">
        <v>114</v>
      </c>
    </row>
    <row r="3" spans="2:4">
      <c r="B3" s="20" t="s">
        <v>26</v>
      </c>
      <c r="C3" s="85">
        <v>81</v>
      </c>
      <c r="D3" s="115" t="s">
        <v>28</v>
      </c>
    </row>
    <row r="4" spans="2:4">
      <c r="B4" s="20" t="s">
        <v>12</v>
      </c>
      <c r="C4" s="85">
        <v>10</v>
      </c>
      <c r="D4" t="s">
        <v>84</v>
      </c>
    </row>
    <row r="5" spans="2:4">
      <c r="B5" s="20" t="s">
        <v>66</v>
      </c>
      <c r="C5" s="85">
        <v>71</v>
      </c>
      <c r="D5" t="s">
        <v>84</v>
      </c>
    </row>
    <row r="6" spans="2:4">
      <c r="B6" s="20" t="s">
        <v>46</v>
      </c>
      <c r="C6" s="85">
        <v>46</v>
      </c>
      <c r="D6" s="117" t="s">
        <v>60</v>
      </c>
    </row>
    <row r="7" spans="2:4">
      <c r="B7" s="20" t="s">
        <v>34</v>
      </c>
      <c r="C7" s="85">
        <v>62</v>
      </c>
      <c r="D7" s="118" t="s">
        <v>42</v>
      </c>
    </row>
    <row r="8" spans="2:4">
      <c r="B8" s="20" t="s">
        <v>9</v>
      </c>
      <c r="C8" s="85">
        <v>40</v>
      </c>
      <c r="D8" s="117" t="s">
        <v>60</v>
      </c>
    </row>
    <row r="9" spans="2:4">
      <c r="B9" s="20" t="s">
        <v>73</v>
      </c>
      <c r="C9" s="85">
        <v>22</v>
      </c>
      <c r="D9" s="116" t="s">
        <v>109</v>
      </c>
    </row>
    <row r="10" spans="2:4">
      <c r="B10" s="20" t="s">
        <v>71</v>
      </c>
      <c r="C10" s="85">
        <v>24</v>
      </c>
      <c r="D10" s="116" t="s">
        <v>109</v>
      </c>
    </row>
    <row r="11" spans="2:4">
      <c r="B11" s="20" t="s">
        <v>75</v>
      </c>
      <c r="C11" s="85">
        <v>20</v>
      </c>
      <c r="D11" s="116" t="s">
        <v>109</v>
      </c>
    </row>
    <row r="12" spans="2:4">
      <c r="B12" s="20" t="s">
        <v>77</v>
      </c>
      <c r="C12" s="85">
        <v>18</v>
      </c>
      <c r="D12" t="s">
        <v>84</v>
      </c>
    </row>
    <row r="13" spans="2:4">
      <c r="B13" s="20" t="s">
        <v>55</v>
      </c>
      <c r="C13" s="85">
        <v>36</v>
      </c>
      <c r="D13" s="117" t="s">
        <v>60</v>
      </c>
    </row>
    <row r="14" spans="2:4">
      <c r="B14" s="20" t="s">
        <v>21</v>
      </c>
      <c r="C14" s="85">
        <v>86</v>
      </c>
      <c r="D14" s="115" t="s">
        <v>28</v>
      </c>
    </row>
    <row r="15" spans="2:4">
      <c r="B15" s="20" t="s">
        <v>38</v>
      </c>
      <c r="C15" s="85">
        <v>57</v>
      </c>
      <c r="D15" s="118" t="s">
        <v>42</v>
      </c>
    </row>
    <row r="16" spans="2:4">
      <c r="B16" s="20" t="s">
        <v>10</v>
      </c>
      <c r="C16" s="85">
        <v>50</v>
      </c>
      <c r="D16" s="118" t="s">
        <v>42</v>
      </c>
    </row>
    <row r="17" spans="2:4">
      <c r="B17" s="20" t="s">
        <v>18</v>
      </c>
      <c r="C17" s="85">
        <v>92</v>
      </c>
      <c r="D17" s="115" t="s">
        <v>28</v>
      </c>
    </row>
    <row r="18" spans="2:4">
      <c r="B18" s="20" t="s">
        <v>72</v>
      </c>
      <c r="C18" s="85">
        <v>23</v>
      </c>
      <c r="D18" s="116" t="s">
        <v>109</v>
      </c>
    </row>
    <row r="19" spans="2:4">
      <c r="B19" s="20" t="s">
        <v>33</v>
      </c>
      <c r="C19" s="85">
        <v>63</v>
      </c>
      <c r="D19" s="118" t="s">
        <v>42</v>
      </c>
    </row>
    <row r="20" spans="2:4">
      <c r="B20" s="20" t="s">
        <v>69</v>
      </c>
      <c r="C20" s="85">
        <v>26</v>
      </c>
      <c r="D20" t="s">
        <v>84</v>
      </c>
    </row>
    <row r="21" spans="2:4">
      <c r="B21" s="20" t="s">
        <v>64</v>
      </c>
      <c r="C21" s="85">
        <v>73</v>
      </c>
      <c r="D21" t="s">
        <v>84</v>
      </c>
    </row>
    <row r="22" spans="2:4">
      <c r="B22" s="20" t="s">
        <v>44</v>
      </c>
      <c r="C22" s="85">
        <v>48</v>
      </c>
      <c r="D22" s="32" t="s">
        <v>60</v>
      </c>
    </row>
    <row r="23" spans="2:4">
      <c r="B23" s="20" t="s">
        <v>11</v>
      </c>
      <c r="C23" s="85">
        <v>30</v>
      </c>
      <c r="D23" s="32" t="s">
        <v>60</v>
      </c>
    </row>
    <row r="24" spans="2:4">
      <c r="B24" s="20" t="s">
        <v>27</v>
      </c>
      <c r="C24" s="85">
        <v>80</v>
      </c>
      <c r="D24" s="24" t="s">
        <v>28</v>
      </c>
    </row>
    <row r="25" spans="2:4">
      <c r="B25" s="20" t="s">
        <v>36</v>
      </c>
      <c r="C25" s="85">
        <v>60</v>
      </c>
      <c r="D25" s="28" t="s">
        <v>42</v>
      </c>
    </row>
    <row r="26" spans="2:4">
      <c r="B26" s="20" t="s">
        <v>82</v>
      </c>
      <c r="C26" s="85">
        <v>12</v>
      </c>
      <c r="D26" s="46" t="s">
        <v>84</v>
      </c>
    </row>
    <row r="27" spans="2:4">
      <c r="B27" s="20" t="s">
        <v>14</v>
      </c>
      <c r="C27" s="85">
        <v>96</v>
      </c>
      <c r="D27" s="24" t="s">
        <v>28</v>
      </c>
    </row>
    <row r="28" spans="2:4">
      <c r="B28" s="20" t="s">
        <v>40</v>
      </c>
      <c r="C28" s="85">
        <v>55</v>
      </c>
      <c r="D28" s="28" t="s">
        <v>42</v>
      </c>
    </row>
    <row r="29" spans="2:4">
      <c r="B29" s="20" t="s">
        <v>53</v>
      </c>
      <c r="C29" s="85">
        <v>38</v>
      </c>
      <c r="D29" s="32" t="s">
        <v>60</v>
      </c>
    </row>
    <row r="30" spans="2:4">
      <c r="B30" s="20" t="s">
        <v>59</v>
      </c>
      <c r="C30" s="85">
        <v>31</v>
      </c>
      <c r="D30" s="32" t="s">
        <v>60</v>
      </c>
    </row>
    <row r="31" spans="2:4">
      <c r="B31" s="20" t="s">
        <v>81</v>
      </c>
      <c r="C31" s="85">
        <v>13</v>
      </c>
      <c r="D31" s="46" t="s">
        <v>84</v>
      </c>
    </row>
    <row r="32" spans="2:4">
      <c r="B32" s="20" t="s">
        <v>61</v>
      </c>
      <c r="C32" s="85">
        <v>77</v>
      </c>
      <c r="D32" s="46" t="s">
        <v>84</v>
      </c>
    </row>
    <row r="33" spans="2:4">
      <c r="B33" s="20" t="s">
        <v>70</v>
      </c>
      <c r="C33" s="85">
        <v>25</v>
      </c>
      <c r="D33" s="86" t="s">
        <v>109</v>
      </c>
    </row>
    <row r="34" spans="2:4">
      <c r="B34" s="20" t="s">
        <v>16</v>
      </c>
      <c r="C34" s="85">
        <v>94</v>
      </c>
      <c r="D34" s="24" t="s">
        <v>28</v>
      </c>
    </row>
    <row r="35" spans="2:4">
      <c r="B35" s="20" t="s">
        <v>80</v>
      </c>
      <c r="C35" s="85">
        <v>14</v>
      </c>
      <c r="D35" s="46" t="s">
        <v>84</v>
      </c>
    </row>
    <row r="36" spans="2:4">
      <c r="B36" s="20" t="s">
        <v>39</v>
      </c>
      <c r="C36" s="85">
        <v>56</v>
      </c>
      <c r="D36" s="28" t="s">
        <v>42</v>
      </c>
    </row>
    <row r="37" spans="2:4">
      <c r="B37" s="20" t="s">
        <v>25</v>
      </c>
      <c r="C37" s="85">
        <v>82</v>
      </c>
      <c r="D37" s="24" t="s">
        <v>28</v>
      </c>
    </row>
    <row r="38" spans="2:4">
      <c r="B38" s="20" t="s">
        <v>17</v>
      </c>
      <c r="C38" s="85">
        <v>93</v>
      </c>
      <c r="D38" s="24" t="s">
        <v>28</v>
      </c>
    </row>
    <row r="39" spans="2:4">
      <c r="B39" s="20" t="s">
        <v>30</v>
      </c>
      <c r="C39" s="85">
        <v>66</v>
      </c>
      <c r="D39" s="28" t="s">
        <v>42</v>
      </c>
    </row>
    <row r="40" spans="2:4">
      <c r="B40" s="20" t="s">
        <v>31</v>
      </c>
      <c r="C40" s="85">
        <v>65</v>
      </c>
      <c r="D40" s="28" t="s">
        <v>42</v>
      </c>
    </row>
    <row r="41" spans="2:4">
      <c r="B41" s="20" t="s">
        <v>62</v>
      </c>
      <c r="C41" s="85">
        <v>76</v>
      </c>
      <c r="D41" s="46" t="s">
        <v>84</v>
      </c>
    </row>
    <row r="42" spans="2:4">
      <c r="B42" s="20" t="s">
        <v>29</v>
      </c>
      <c r="C42" s="85">
        <v>67</v>
      </c>
      <c r="D42" s="28" t="s">
        <v>42</v>
      </c>
    </row>
    <row r="43" spans="2:4">
      <c r="B43" s="20" t="s">
        <v>3</v>
      </c>
      <c r="C43" s="85">
        <v>54</v>
      </c>
      <c r="D43" s="28" t="s">
        <v>42</v>
      </c>
    </row>
    <row r="44" spans="2:4">
      <c r="B44" s="20" t="s">
        <v>24</v>
      </c>
      <c r="C44" s="85">
        <v>83</v>
      </c>
      <c r="D44" s="24" t="s">
        <v>28</v>
      </c>
    </row>
    <row r="45" spans="2:4">
      <c r="B45" s="20" t="s">
        <v>48</v>
      </c>
      <c r="C45" s="85">
        <v>44</v>
      </c>
      <c r="D45" s="32" t="s">
        <v>60</v>
      </c>
    </row>
    <row r="46" spans="2:4">
      <c r="B46" s="20" t="s">
        <v>43</v>
      </c>
      <c r="C46" s="85">
        <v>49</v>
      </c>
      <c r="D46" s="32" t="s">
        <v>60</v>
      </c>
    </row>
    <row r="47" spans="2:4">
      <c r="B47" s="20" t="s">
        <v>37</v>
      </c>
      <c r="C47" s="85">
        <v>58</v>
      </c>
      <c r="D47" s="28" t="s">
        <v>42</v>
      </c>
    </row>
    <row r="48" spans="2:4">
      <c r="B48" s="20" t="s">
        <v>56</v>
      </c>
      <c r="C48" s="85">
        <v>35</v>
      </c>
      <c r="D48" s="32" t="s">
        <v>60</v>
      </c>
    </row>
    <row r="49" spans="2:4">
      <c r="B49" s="20" t="s">
        <v>15</v>
      </c>
      <c r="C49" s="85">
        <v>95</v>
      </c>
      <c r="D49" s="24" t="s">
        <v>28</v>
      </c>
    </row>
    <row r="50" spans="2:4">
      <c r="B50" s="20" t="s">
        <v>47</v>
      </c>
      <c r="C50" s="85">
        <v>45</v>
      </c>
      <c r="D50" s="32" t="s">
        <v>60</v>
      </c>
    </row>
    <row r="51" spans="2:4">
      <c r="B51" s="20" t="s">
        <v>22</v>
      </c>
      <c r="C51" s="85">
        <v>85</v>
      </c>
      <c r="D51" s="24" t="s">
        <v>28</v>
      </c>
    </row>
    <row r="52" spans="2:4">
      <c r="B52" s="20" t="s">
        <v>74</v>
      </c>
      <c r="C52" s="85">
        <v>21</v>
      </c>
      <c r="D52" s="86" t="s">
        <v>109</v>
      </c>
    </row>
    <row r="53" spans="2:4">
      <c r="B53" s="20" t="s">
        <v>67</v>
      </c>
      <c r="C53" s="85">
        <v>70</v>
      </c>
      <c r="D53" s="46" t="s">
        <v>84</v>
      </c>
    </row>
    <row r="54" spans="2:4">
      <c r="B54" s="20" t="s">
        <v>78</v>
      </c>
      <c r="C54" s="85">
        <v>16</v>
      </c>
      <c r="D54" s="46" t="s">
        <v>84</v>
      </c>
    </row>
    <row r="55" spans="2:4">
      <c r="B55" s="20" t="s">
        <v>5</v>
      </c>
      <c r="C55" s="85">
        <v>52</v>
      </c>
      <c r="D55" s="28" t="s">
        <v>42</v>
      </c>
    </row>
    <row r="56" spans="2:4">
      <c r="B56" s="20" t="s">
        <v>4</v>
      </c>
      <c r="C56" s="85">
        <v>51</v>
      </c>
      <c r="D56" s="28" t="s">
        <v>42</v>
      </c>
    </row>
    <row r="57" spans="2:4">
      <c r="B57" s="20" t="s">
        <v>50</v>
      </c>
      <c r="C57" s="85">
        <v>42</v>
      </c>
      <c r="D57" s="32" t="s">
        <v>60</v>
      </c>
    </row>
    <row r="58" spans="2:4">
      <c r="B58" s="20" t="s">
        <v>57</v>
      </c>
      <c r="C58" s="85">
        <v>33</v>
      </c>
      <c r="D58" s="32" t="s">
        <v>60</v>
      </c>
    </row>
    <row r="59" spans="2:4">
      <c r="B59" s="20" t="s">
        <v>45</v>
      </c>
      <c r="C59" s="85">
        <v>47</v>
      </c>
      <c r="D59" s="32" t="s">
        <v>60</v>
      </c>
    </row>
    <row r="60" spans="2:4">
      <c r="B60" s="20" t="s">
        <v>20</v>
      </c>
      <c r="C60" s="85">
        <v>90</v>
      </c>
      <c r="D60" s="24" t="s">
        <v>28</v>
      </c>
    </row>
    <row r="61" spans="2:4">
      <c r="B61" s="20" t="s">
        <v>19</v>
      </c>
      <c r="C61" s="85">
        <v>91</v>
      </c>
      <c r="D61" s="24" t="s">
        <v>28</v>
      </c>
    </row>
    <row r="62" spans="2:4">
      <c r="B62" s="20" t="s">
        <v>83</v>
      </c>
      <c r="C62" s="85">
        <v>11</v>
      </c>
      <c r="D62" s="46" t="s">
        <v>84</v>
      </c>
    </row>
    <row r="63" spans="2:4">
      <c r="B63" s="20" t="s">
        <v>2</v>
      </c>
      <c r="C63" s="85">
        <v>75</v>
      </c>
      <c r="D63" s="46" t="s">
        <v>84</v>
      </c>
    </row>
    <row r="64" spans="2:4">
      <c r="B64" s="20" t="s">
        <v>63</v>
      </c>
      <c r="C64" s="85">
        <v>74</v>
      </c>
      <c r="D64" s="46" t="s">
        <v>84</v>
      </c>
    </row>
    <row r="65" spans="2:4">
      <c r="B65" s="20" t="s">
        <v>68</v>
      </c>
      <c r="C65" s="85">
        <v>27</v>
      </c>
      <c r="D65" s="86" t="s">
        <v>109</v>
      </c>
    </row>
    <row r="66" spans="2:4">
      <c r="B66" s="20" t="s">
        <v>76</v>
      </c>
      <c r="C66" s="85">
        <v>19</v>
      </c>
      <c r="D66" s="46" t="s">
        <v>84</v>
      </c>
    </row>
    <row r="67" spans="2:4">
      <c r="B67" s="20" t="s">
        <v>6</v>
      </c>
      <c r="C67" s="85">
        <v>17</v>
      </c>
      <c r="D67" s="46" t="s">
        <v>84</v>
      </c>
    </row>
    <row r="68" spans="2:4">
      <c r="B68" s="20" t="s">
        <v>32</v>
      </c>
      <c r="C68" s="85">
        <v>64</v>
      </c>
      <c r="D68" s="28" t="s">
        <v>42</v>
      </c>
    </row>
    <row r="69" spans="2:4">
      <c r="B69" s="20" t="s">
        <v>65</v>
      </c>
      <c r="C69" s="85">
        <v>72</v>
      </c>
      <c r="D69" s="46" t="s">
        <v>84</v>
      </c>
    </row>
    <row r="70" spans="2:4">
      <c r="B70" s="20" t="s">
        <v>23</v>
      </c>
      <c r="C70" s="85">
        <v>84</v>
      </c>
      <c r="D70" s="24" t="s">
        <v>28</v>
      </c>
    </row>
    <row r="71" spans="2:4">
      <c r="B71" s="20" t="s">
        <v>58</v>
      </c>
      <c r="C71" s="85">
        <v>32</v>
      </c>
      <c r="D71" s="32" t="s">
        <v>60</v>
      </c>
    </row>
    <row r="72" spans="2:4">
      <c r="B72" s="20" t="s">
        <v>49</v>
      </c>
      <c r="C72" s="85">
        <v>43</v>
      </c>
      <c r="D72" s="32" t="s">
        <v>60</v>
      </c>
    </row>
    <row r="73" spans="2:4">
      <c r="B73" s="20" t="s">
        <v>52</v>
      </c>
      <c r="C73" s="85">
        <v>39</v>
      </c>
      <c r="D73" s="32" t="s">
        <v>60</v>
      </c>
    </row>
    <row r="74" spans="2:4">
      <c r="B74" s="20" t="s">
        <v>79</v>
      </c>
      <c r="C74" s="85">
        <v>15</v>
      </c>
      <c r="D74" s="46" t="s">
        <v>84</v>
      </c>
    </row>
    <row r="75" spans="2:4">
      <c r="B75" s="20" t="s">
        <v>54</v>
      </c>
      <c r="C75" s="85">
        <v>37</v>
      </c>
      <c r="D75" s="32" t="s">
        <v>60</v>
      </c>
    </row>
    <row r="76" spans="2:4">
      <c r="B76" s="20" t="s">
        <v>51</v>
      </c>
      <c r="C76" s="85">
        <v>41</v>
      </c>
      <c r="D76" s="32" t="s">
        <v>60</v>
      </c>
    </row>
    <row r="77" spans="2:4">
      <c r="B77" s="20" t="s">
        <v>41</v>
      </c>
      <c r="C77" s="85">
        <v>53</v>
      </c>
      <c r="D77" s="28" t="s">
        <v>42</v>
      </c>
    </row>
    <row r="78" spans="2:4">
      <c r="B78" s="20" t="s">
        <v>35</v>
      </c>
      <c r="C78" s="85">
        <v>61</v>
      </c>
      <c r="D78" s="28" t="s">
        <v>42</v>
      </c>
    </row>
    <row r="79" spans="2:4">
      <c r="B79" s="20" t="s">
        <v>8</v>
      </c>
      <c r="C79" s="85">
        <v>34</v>
      </c>
      <c r="D79" s="32" t="s">
        <v>60</v>
      </c>
    </row>
  </sheetData>
  <sortState xmlns:xlrd2="http://schemas.microsoft.com/office/spreadsheetml/2017/richdata2" ref="A3:D79">
    <sortCondition ref="B3:B7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2</vt:i4>
      </vt:variant>
    </vt:vector>
  </HeadingPairs>
  <TitlesOfParts>
    <vt:vector size="9" baseType="lpstr">
      <vt:lpstr>เรียงตาม-รหัส</vt:lpstr>
      <vt:lpstr>เรียงลำดับจำนวนผู้สูงอายุ</vt:lpstr>
      <vt:lpstr>เรียงลำดับร้อยละผู้สูงอายุ</vt:lpstr>
      <vt:lpstr>3ปี</vt:lpstr>
      <vt:lpstr>2563</vt:lpstr>
      <vt:lpstr>ภาพ</vt:lpstr>
      <vt:lpstr>Sheet1</vt:lpstr>
      <vt:lpstr>ภาพ!Print_Titles</vt:lpstr>
      <vt:lpstr>'เรียงตาม-รหัส'!Print_Titles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2020-01-27T04:34:01Z</cp:lastPrinted>
  <dcterms:created xsi:type="dcterms:W3CDTF">2020-01-19T03:05:11Z</dcterms:created>
  <dcterms:modified xsi:type="dcterms:W3CDTF">2021-01-16T16:31:35Z</dcterms:modified>
</cp:coreProperties>
</file>