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mel\Desktop\หนึ่ง\สถิติผู้สูงอายุ\เดือนธันวาคม 2565\"/>
    </mc:Choice>
  </mc:AlternateContent>
  <xr:revisionPtr revIDLastSave="0" documentId="13_ncr:1_{BB75D4E9-6F2E-4C14-A4DA-2CB6B37793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ธ.ค. 65" sheetId="2" r:id="rId1"/>
    <sheet name="Sheet1" sheetId="3" r:id="rId2"/>
  </sheets>
  <definedNames>
    <definedName name="_xlnm.Print_Area" localSheetId="0">'ธ.ค. 65'!$A$1:$AI$28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3" l="1"/>
  <c r="K22" i="3"/>
  <c r="J22" i="3"/>
  <c r="O22" i="3"/>
  <c r="J39" i="3"/>
  <c r="K39" i="3"/>
  <c r="L39" i="3"/>
  <c r="M39" i="3"/>
  <c r="N39" i="3"/>
  <c r="O39" i="3"/>
  <c r="P39" i="3"/>
  <c r="Q39" i="3"/>
  <c r="R39" i="3"/>
  <c r="M17" i="3"/>
  <c r="N17" i="3"/>
  <c r="O17" i="3"/>
  <c r="P17" i="3"/>
  <c r="Q17" i="3"/>
  <c r="R17" i="3"/>
  <c r="S17" i="3"/>
  <c r="T17" i="3"/>
  <c r="U17" i="3"/>
  <c r="V17" i="3"/>
  <c r="W17" i="3"/>
  <c r="X17" i="3"/>
  <c r="L17" i="3"/>
  <c r="K17" i="3"/>
  <c r="J17" i="3"/>
  <c r="G17" i="3"/>
  <c r="F17" i="3"/>
  <c r="E17" i="3"/>
  <c r="AI14" i="2"/>
  <c r="W6" i="2"/>
  <c r="AI12" i="2"/>
  <c r="AF13" i="2"/>
  <c r="AF12" i="2"/>
  <c r="W7" i="2"/>
  <c r="K7" i="2"/>
  <c r="H7" i="2"/>
  <c r="E7" i="2"/>
  <c r="AC6" i="2"/>
  <c r="Z6" i="2"/>
  <c r="T6" i="2"/>
  <c r="Q6" i="2"/>
  <c r="N6" i="2"/>
  <c r="K6" i="2"/>
  <c r="H6" i="2"/>
  <c r="E6" i="2"/>
  <c r="N18" i="2"/>
  <c r="U17" i="2" l="1"/>
  <c r="U19" i="2" s="1"/>
  <c r="W18" i="2"/>
  <c r="Q18" i="2"/>
  <c r="K18" i="2"/>
  <c r="H18" i="2"/>
  <c r="E18" i="2"/>
  <c r="D17" i="2" l="1"/>
  <c r="D19" i="2" s="1"/>
  <c r="C17" i="2"/>
  <c r="C19" i="2" s="1"/>
  <c r="AI11" i="2" l="1"/>
  <c r="AI13" i="2" l="1"/>
  <c r="AI15" i="2" l="1"/>
  <c r="AI10" i="2" l="1"/>
  <c r="AF15" i="2"/>
  <c r="AF14" i="2"/>
  <c r="AF11" i="2"/>
  <c r="AF10" i="2"/>
  <c r="AF9" i="2"/>
  <c r="AC10" i="2"/>
  <c r="Z10" i="2"/>
  <c r="W10" i="2"/>
  <c r="AC15" i="2" l="1"/>
  <c r="Z15" i="2"/>
  <c r="W15" i="2"/>
  <c r="AI8" i="2" l="1"/>
  <c r="AF8" i="2"/>
  <c r="AI7" i="2" l="1"/>
  <c r="AF7" i="2"/>
  <c r="AH17" i="2" l="1"/>
  <c r="AG17" i="2"/>
  <c r="AE17" i="2"/>
  <c r="AD17" i="2"/>
  <c r="AI16" i="2"/>
  <c r="AF16" i="2"/>
  <c r="AI9" i="2"/>
  <c r="AI6" i="2"/>
  <c r="AI17" i="2" l="1"/>
  <c r="AF17" i="2"/>
  <c r="S17" i="2" l="1"/>
  <c r="S19" i="2" s="1"/>
  <c r="R17" i="2"/>
  <c r="R19" i="2" s="1"/>
  <c r="P17" i="2"/>
  <c r="O17" i="2"/>
  <c r="M17" i="2"/>
  <c r="M19" i="2" s="1"/>
  <c r="L17" i="2"/>
  <c r="L19" i="2" s="1"/>
  <c r="J17" i="2"/>
  <c r="J19" i="2" s="1"/>
  <c r="I17" i="2"/>
  <c r="I19" i="2" s="1"/>
  <c r="G17" i="2"/>
  <c r="G19" i="2" s="1"/>
  <c r="F17" i="2"/>
  <c r="F19" i="2" s="1"/>
  <c r="E8" i="2" l="1"/>
  <c r="T16" i="2" l="1"/>
  <c r="T15" i="2"/>
  <c r="T14" i="2"/>
  <c r="T13" i="2"/>
  <c r="T12" i="2"/>
  <c r="T11" i="2"/>
  <c r="T10" i="2"/>
  <c r="T9" i="2"/>
  <c r="T8" i="2"/>
  <c r="T7" i="2"/>
  <c r="T17" i="2" l="1"/>
  <c r="T19" i="2" s="1"/>
  <c r="AB17" i="2" l="1"/>
  <c r="AB19" i="2" s="1"/>
  <c r="AA17" i="2"/>
  <c r="AA19" i="2" s="1"/>
  <c r="Y17" i="2"/>
  <c r="Y19" i="2" s="1"/>
  <c r="X17" i="2"/>
  <c r="X19" i="2" s="1"/>
  <c r="V17" i="2"/>
  <c r="V19" i="2" s="1"/>
  <c r="AC16" i="2"/>
  <c r="Z16" i="2"/>
  <c r="W16" i="2"/>
  <c r="Q16" i="2"/>
  <c r="N16" i="2"/>
  <c r="K16" i="2"/>
  <c r="H16" i="2"/>
  <c r="E16" i="2"/>
  <c r="N15" i="2"/>
  <c r="K15" i="2"/>
  <c r="H15" i="2"/>
  <c r="E15" i="2"/>
  <c r="AC14" i="2"/>
  <c r="Z14" i="2"/>
  <c r="W14" i="2"/>
  <c r="Q14" i="2"/>
  <c r="N14" i="2"/>
  <c r="K14" i="2"/>
  <c r="H14" i="2"/>
  <c r="E14" i="2"/>
  <c r="AC13" i="2"/>
  <c r="Z13" i="2"/>
  <c r="W13" i="2"/>
  <c r="Q13" i="2"/>
  <c r="N13" i="2"/>
  <c r="K13" i="2"/>
  <c r="H13" i="2"/>
  <c r="E13" i="2"/>
  <c r="AC12" i="2"/>
  <c r="Z12" i="2"/>
  <c r="W12" i="2"/>
  <c r="Q12" i="2"/>
  <c r="N12" i="2"/>
  <c r="K12" i="2"/>
  <c r="H12" i="2"/>
  <c r="E12" i="2"/>
  <c r="AC11" i="2"/>
  <c r="Z11" i="2"/>
  <c r="W11" i="2"/>
  <c r="Q11" i="2"/>
  <c r="N11" i="2"/>
  <c r="K11" i="2"/>
  <c r="H11" i="2"/>
  <c r="E11" i="2"/>
  <c r="Q10" i="2"/>
  <c r="N10" i="2"/>
  <c r="K10" i="2"/>
  <c r="H10" i="2"/>
  <c r="E10" i="2"/>
  <c r="AC9" i="2"/>
  <c r="Z9" i="2"/>
  <c r="W9" i="2"/>
  <c r="Q9" i="2"/>
  <c r="N9" i="2"/>
  <c r="K9" i="2"/>
  <c r="H9" i="2"/>
  <c r="E9" i="2"/>
  <c r="AC8" i="2"/>
  <c r="Z8" i="2"/>
  <c r="W8" i="2"/>
  <c r="Q8" i="2"/>
  <c r="N8" i="2"/>
  <c r="K8" i="2"/>
  <c r="H8" i="2"/>
  <c r="AC7" i="2"/>
  <c r="Z7" i="2"/>
  <c r="Q7" i="2"/>
  <c r="N7" i="2"/>
  <c r="H17" i="2" l="1"/>
  <c r="K17" i="2"/>
  <c r="Z17" i="2"/>
  <c r="E17" i="2"/>
  <c r="E19" i="2" s="1"/>
  <c r="Q17" i="2"/>
  <c r="Q19" i="2" s="1"/>
  <c r="N17" i="2"/>
  <c r="W17" i="2"/>
  <c r="AC17" i="2"/>
  <c r="AC19" i="2" s="1"/>
  <c r="K19" i="2" l="1"/>
  <c r="N19" i="2"/>
  <c r="Z19" i="2"/>
  <c r="W19" i="2"/>
  <c r="H19" i="2"/>
</calcChain>
</file>

<file path=xl/sharedStrings.xml><?xml version="1.0" encoding="utf-8"?>
<sst xmlns="http://schemas.openxmlformats.org/spreadsheetml/2006/main" count="84" uniqueCount="42">
  <si>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</si>
  <si>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</si>
  <si>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</si>
  <si>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</si>
  <si>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</si>
  <si>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</si>
  <si>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</si>
  <si>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</si>
  <si>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</si>
  <si>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</si>
  <si>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</si>
  <si>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</si>
  <si>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</si>
  <si>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</si>
  <si>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</si>
  <si>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</si>
  <si>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จำนวนผู้สูงอายุที่มีภาวะสมองเสื่อม</t>
  </si>
  <si>
    <t>พบอาการบ่งชี้ของอาการสมองเสื่อม</t>
  </si>
  <si>
    <t>มีอาการสมองเสื่อม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</si>
  <si>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</si>
  <si>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</si>
  <si>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</si>
  <si>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ปทุมธานี</t>
  </si>
  <si>
    <t>บ้านบุรีรัมย์</t>
  </si>
  <si>
    <t>นครพนม</t>
  </si>
  <si>
    <t>บ้านธรรมปกรณ์ (เชียงใหม่)</t>
  </si>
  <si>
    <t>ลำปาง</t>
  </si>
  <si>
    <t>ภูเก็ต</t>
  </si>
  <si>
    <t>บ้านทักษิณ จังหวัดยะลา</t>
  </si>
  <si>
    <t>-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</si>
  <si>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</si>
  <si>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</si>
  <si>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</si>
  <si>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</si>
  <si>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</si>
  <si>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</si>
  <si>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               2. ศพส. ขอนแก่น ให้บริการรูปแบบบริการทางสังคม (ไม่มีผู้สูงอายุแบบเต็มเวลา)              </t>
  </si>
  <si>
    <t xml:space="preserve">วาสนะเวศม์ </t>
  </si>
  <si>
    <t xml:space="preserve">บ้านบางละมุง </t>
  </si>
  <si>
    <t xml:space="preserve">สงขลา </t>
  </si>
  <si>
    <t>ประจำเดือน ธันวาคม 2565</t>
  </si>
  <si>
    <t>ข้อมูล ณ วันที่ 30 ธันวาคม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</si>
</sst>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  <family val="2"/>
      <scheme val="minor"/>
    </font>
    <font>
      <b/>
      <sz val="18"/>
      <name val="TH SarabunPSK"/>
      <family val="2"/>
    </font>
    <font>
      <b/>
      <sz val="14"/>
      <name val="TH SarabunPSK"/>
      <family val="2"/>
    </font>
    <font>
      <sz val="8"/>
      <name val="Calibri"/>
      <family val="2"/>
      <scheme val="minor"/>
    </font>
    <font>
      <b/>
      <sz val="22"/>
      <name val="TH SarabunPSK"/>
      <family val="2"/>
    </font>
    <font>
      <sz val="14"/>
      <name val="TH SarabunPSK"/>
      <family val="2"/>
    </font>
    <font>
      <sz val="16"/>
      <name val="Calibri"/>
      <family val="2"/>
      <scheme val="minor"/>
    </font>
    <font>
      <b/>
      <sz val="16"/>
      <name val="Calibri"/>
      <family val="2"/>
      <charset val="222"/>
      <scheme val="minor"/>
    </font>
    <font>
      <sz val="11"/>
      <name val="TH SarabunPSK"/>
      <family val="2"/>
    </font>
    <font>
      <b/>
      <sz val="1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8"/>
      <name val="Arial"/>
    </font>
    <font>
      <sz val="14"/>
      <color rgb="FF000000"/>
      <name val="TH SarabunPSK"/>
    </font>
    <font>
      <sz val="12"/>
      <color rgb="FF000000"/>
      <name val="TH SarabunPSK"/>
    </font>
    <font>
      <sz val="13"/>
      <color rgb="FF000000"/>
      <name val="TH SarabunPSK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5E9"/>
        <bgColor indexed="64"/>
      </patternFill>
    </fill>
    <fill>
      <patternFill patternType="solid">
        <fgColor rgb="FFFFBDC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1F3F1"/>
        <bgColor indexed="64"/>
      </patternFill>
    </fill>
    <fill>
      <patternFill patternType="solid">
        <fgColor rgb="FFB8E2D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3" fontId="4" fillId="0" borderId="0" xfId="0" applyNumberFormat="1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0" xfId="0" applyNumberFormat="1" applyFont="1"/>
    <xf numFmtId="0" fontId="3" fillId="2" borderId="1" xfId="0" applyFont="1" applyFill="1" applyBorder="1" applyAlignment="1">
      <alignment horizontal="center"/>
    </xf>
    <xf numFmtId="0" fontId="10" fillId="0" borderId="0" xfId="0" applyFont="1"/>
    <xf numFmtId="0" fontId="10" fillId="2" borderId="0" xfId="0" applyFont="1" applyFill="1"/>
    <xf numFmtId="0" fontId="11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164" fontId="6" fillId="3" borderId="9" xfId="1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3" borderId="9" xfId="1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9" xfId="1" applyNumberFormat="1" applyFont="1" applyFill="1" applyBorder="1" applyAlignment="1">
      <alignment horizontal="center" vertical="center"/>
    </xf>
    <xf numFmtId="0" fontId="3" fillId="0" borderId="1" xfId="0" applyFont="1" applyBorder="1"/>
    <xf numFmtId="1" fontId="12" fillId="3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 wrapText="1" readingOrder="1"/>
    </xf>
    <xf numFmtId="0" fontId="18" fillId="7" borderId="10" xfId="0" applyFont="1" applyFill="1" applyBorder="1" applyAlignment="1">
      <alignment horizontal="right" vertical="center" wrapText="1" readingOrder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right" vertical="center" wrapText="1"/>
    </xf>
    <xf numFmtId="0" fontId="19" fillId="0" borderId="11" xfId="0" applyFont="1" applyBorder="1" applyAlignment="1">
      <alignment horizontal="center" vertical="center" wrapText="1" readingOrder="1"/>
    </xf>
    <xf numFmtId="0" fontId="19" fillId="8" borderId="11" xfId="0" applyFont="1" applyFill="1" applyBorder="1" applyAlignment="1">
      <alignment horizontal="right" vertical="center" wrapText="1" readingOrder="1"/>
    </xf>
    <xf numFmtId="0" fontId="19" fillId="9" borderId="11" xfId="0" applyFont="1" applyFill="1" applyBorder="1" applyAlignment="1">
      <alignment horizontal="center" vertical="center" wrapText="1" readingOrder="1"/>
    </xf>
    <xf numFmtId="0" fontId="20" fillId="10" borderId="10" xfId="0" applyFont="1" applyFill="1" applyBorder="1" applyAlignment="1">
      <alignment horizontal="center" vertical="center" wrapText="1" readingOrder="1"/>
    </xf>
    <xf numFmtId="0" fontId="20" fillId="11" borderId="10" xfId="0" applyFont="1" applyFill="1" applyBorder="1" applyAlignment="1">
      <alignment horizontal="right" vertical="center" wrapText="1" readingOrder="1"/>
    </xf>
    <xf numFmtId="0" fontId="20" fillId="11" borderId="10" xfId="0" applyFont="1" applyFill="1" applyBorder="1" applyAlignment="1">
      <alignment horizontal="center" vertical="center" wrapText="1" readingOrder="1"/>
    </xf>
    <xf numFmtId="0" fontId="17" fillId="11" borderId="10" xfId="0" applyFont="1" applyFill="1" applyBorder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8"/>
  <sheetViews>
    <sheetView tabSelected="1" zoomScale="120" zoomScaleNormal="120" workbookViewId="0">
      <selection activeCell="X18" sqref="X18"/>
    </sheetView>
  </sheetViews>
  <sheetFormatPr defaultColWidth="9.140625" defaultRowHeight="15"/>
  <cols>
    <col min="1" max="1" width="3.140625" style="7" customWidth="1"/>
    <col min="2" max="2" width="22.85546875" style="2" bestFit="1" customWidth="1"/>
    <col min="3" max="3" width="7.42578125" style="2" customWidth="1"/>
    <col min="4" max="4" width="7" style="2" customWidth="1"/>
    <col min="5" max="5" width="7.7109375" style="2" bestFit="1" customWidth="1"/>
    <col min="6" max="6" width="6.140625" style="2" customWidth="1"/>
    <col min="7" max="7" width="6.28515625" style="2" customWidth="1"/>
    <col min="8" max="9" width="6.140625" style="2" customWidth="1"/>
    <col min="10" max="11" width="5.85546875" style="2" customWidth="1"/>
    <col min="12" max="13" width="6.140625" style="2" customWidth="1"/>
    <col min="14" max="14" width="5.85546875" style="2" customWidth="1"/>
    <col min="15" max="15" width="4.85546875" style="2" customWidth="1"/>
    <col min="16" max="16" width="7" style="2" customWidth="1"/>
    <col min="17" max="17" width="5.7109375" style="2" customWidth="1"/>
    <col min="18" max="19" width="6.42578125" style="2" customWidth="1"/>
    <col min="20" max="20" width="5.28515625" style="2" customWidth="1"/>
    <col min="21" max="21" width="7" style="2" bestFit="1" customWidth="1"/>
    <col min="22" max="22" width="7.28515625" style="2" bestFit="1" customWidth="1"/>
    <col min="23" max="23" width="6.140625" style="2" customWidth="1"/>
    <col min="24" max="24" width="7.28515625" style="2" bestFit="1" customWidth="1"/>
    <col min="25" max="25" width="6.42578125" style="2" customWidth="1"/>
    <col min="26" max="26" width="6.140625" style="2" bestFit="1" customWidth="1"/>
    <col min="27" max="27" width="6" style="2" customWidth="1"/>
    <col min="28" max="28" width="6.7109375" style="2" customWidth="1"/>
    <col min="29" max="29" width="5.85546875" style="2" customWidth="1"/>
    <col min="30" max="30" width="7.42578125" style="2" customWidth="1"/>
    <col min="31" max="31" width="8" style="2" customWidth="1"/>
    <col min="32" max="32" width="11.28515625" style="2" customWidth="1"/>
    <col min="33" max="33" width="8" style="2" customWidth="1"/>
    <col min="34" max="34" width="8.28515625" style="2" customWidth="1"/>
    <col min="35" max="35" width="5.140625" style="2" customWidth="1"/>
    <col min="36" max="16384" width="9.140625" style="2"/>
  </cols>
  <sheetData>
    <row r="1" spans="1:35" ht="42" customHeight="1">
      <c r="A1" s="52" t="s">
        <v>20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</row>
    <row r="2" spans="1:35" ht="42" customHeight="1">
      <c r="A2" s="54" t="s">
        <v>40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5" ht="29.25" customHeight="1">
      <c r="A3" s="67" t="s">
        <v>0</v>
      </c>
      <c r="B3" s="67" t="s">
        <v>4</v>
      </c>
      <c r="C3" s="67" t="s">
        <v>10</v>
      </c>
      <c r="D3" s="67"/>
      <c r="E3" s="67"/>
      <c r="F3" s="56" t="s">
        <v>8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/>
      <c r="U3" s="67" t="s">
        <v>9</v>
      </c>
      <c r="V3" s="67"/>
      <c r="W3" s="67"/>
      <c r="X3" s="67"/>
      <c r="Y3" s="67"/>
      <c r="Z3" s="67"/>
      <c r="AA3" s="67"/>
      <c r="AB3" s="67"/>
      <c r="AC3" s="56"/>
      <c r="AD3" s="60" t="s">
        <v>16</v>
      </c>
      <c r="AE3" s="61"/>
      <c r="AF3" s="61"/>
      <c r="AG3" s="61"/>
      <c r="AH3" s="61"/>
      <c r="AI3" s="62"/>
    </row>
    <row r="4" spans="1:35" ht="21">
      <c r="A4" s="68"/>
      <c r="B4" s="68"/>
      <c r="C4" s="69" t="s">
        <v>1</v>
      </c>
      <c r="D4" s="69" t="s">
        <v>2</v>
      </c>
      <c r="E4" s="69" t="s">
        <v>3</v>
      </c>
      <c r="F4" s="59" t="s">
        <v>12</v>
      </c>
      <c r="G4" s="59"/>
      <c r="H4" s="59"/>
      <c r="I4" s="59" t="s">
        <v>13</v>
      </c>
      <c r="J4" s="59"/>
      <c r="K4" s="59"/>
      <c r="L4" s="59" t="s">
        <v>14</v>
      </c>
      <c r="M4" s="59"/>
      <c r="N4" s="59"/>
      <c r="O4" s="59" t="s">
        <v>15</v>
      </c>
      <c r="P4" s="59"/>
      <c r="Q4" s="59"/>
      <c r="R4" s="59" t="s">
        <v>11</v>
      </c>
      <c r="S4" s="59"/>
      <c r="T4" s="59"/>
      <c r="U4" s="59" t="s">
        <v>5</v>
      </c>
      <c r="V4" s="59"/>
      <c r="W4" s="59"/>
      <c r="X4" s="59" t="s">
        <v>6</v>
      </c>
      <c r="Y4" s="59"/>
      <c r="Z4" s="59"/>
      <c r="AA4" s="59" t="s">
        <v>7</v>
      </c>
      <c r="AB4" s="59"/>
      <c r="AC4" s="59"/>
      <c r="AD4" s="63" t="s">
        <v>17</v>
      </c>
      <c r="AE4" s="63"/>
      <c r="AF4" s="63"/>
      <c r="AG4" s="55" t="s">
        <v>18</v>
      </c>
      <c r="AH4" s="55"/>
      <c r="AI4" s="55"/>
    </row>
    <row r="5" spans="1:35" ht="21">
      <c r="A5" s="68"/>
      <c r="B5" s="68"/>
      <c r="C5" s="69"/>
      <c r="D5" s="69"/>
      <c r="E5" s="69"/>
      <c r="F5" s="3" t="s">
        <v>1</v>
      </c>
      <c r="G5" s="3" t="s">
        <v>2</v>
      </c>
      <c r="H5" s="10" t="s">
        <v>3</v>
      </c>
      <c r="I5" s="3" t="s">
        <v>1</v>
      </c>
      <c r="J5" s="3" t="s">
        <v>2</v>
      </c>
      <c r="K5" s="10" t="s">
        <v>3</v>
      </c>
      <c r="L5" s="3" t="s">
        <v>1</v>
      </c>
      <c r="M5" s="3" t="s">
        <v>2</v>
      </c>
      <c r="N5" s="10" t="s">
        <v>3</v>
      </c>
      <c r="O5" s="3" t="s">
        <v>1</v>
      </c>
      <c r="P5" s="3" t="s">
        <v>2</v>
      </c>
      <c r="Q5" s="10" t="s">
        <v>3</v>
      </c>
      <c r="R5" s="3" t="s">
        <v>1</v>
      </c>
      <c r="S5" s="3" t="s">
        <v>2</v>
      </c>
      <c r="T5" s="10" t="s">
        <v>3</v>
      </c>
      <c r="U5" s="3" t="s">
        <v>1</v>
      </c>
      <c r="V5" s="3" t="s">
        <v>2</v>
      </c>
      <c r="W5" s="10" t="s">
        <v>3</v>
      </c>
      <c r="X5" s="3" t="s">
        <v>1</v>
      </c>
      <c r="Y5" s="3" t="s">
        <v>2</v>
      </c>
      <c r="Z5" s="10" t="s">
        <v>3</v>
      </c>
      <c r="AA5" s="3" t="s">
        <v>1</v>
      </c>
      <c r="AB5" s="3" t="s">
        <v>2</v>
      </c>
      <c r="AC5" s="10" t="s">
        <v>3</v>
      </c>
      <c r="AD5" s="18" t="s">
        <v>1</v>
      </c>
      <c r="AE5" s="18" t="s">
        <v>2</v>
      </c>
      <c r="AF5" s="1" t="s">
        <v>3</v>
      </c>
      <c r="AG5" s="18" t="s">
        <v>1</v>
      </c>
      <c r="AH5" s="18" t="s">
        <v>2</v>
      </c>
      <c r="AI5" s="1" t="s">
        <v>3</v>
      </c>
    </row>
    <row r="6" spans="1:35" s="19" customFormat="1" ht="21">
      <c r="A6" s="50">
        <v>1</v>
      </c>
      <c r="B6" s="43" t="s">
        <v>21</v>
      </c>
      <c r="C6" s="44">
        <v>77</v>
      </c>
      <c r="D6" s="44">
        <v>156</v>
      </c>
      <c r="E6" s="45">
        <f t="shared" ref="E6:E16" si="0">C6+D6</f>
        <v>233</v>
      </c>
      <c r="F6" s="46">
        <v>26</v>
      </c>
      <c r="G6" s="46">
        <v>18</v>
      </c>
      <c r="H6" s="45">
        <f t="shared" ref="H6" si="1">F6+G6</f>
        <v>44</v>
      </c>
      <c r="I6" s="46">
        <v>33</v>
      </c>
      <c r="J6" s="46">
        <v>62</v>
      </c>
      <c r="K6" s="45">
        <f t="shared" ref="K6" si="2">I6+J6</f>
        <v>95</v>
      </c>
      <c r="L6" s="46">
        <v>14</v>
      </c>
      <c r="M6" s="46">
        <v>57</v>
      </c>
      <c r="N6" s="45">
        <f t="shared" ref="N6" si="3">L6+M6</f>
        <v>71</v>
      </c>
      <c r="O6" s="46">
        <v>4</v>
      </c>
      <c r="P6" s="46">
        <v>18</v>
      </c>
      <c r="Q6" s="45">
        <f t="shared" ref="Q6" si="4">O6+P6</f>
        <v>22</v>
      </c>
      <c r="R6" s="46">
        <v>0</v>
      </c>
      <c r="S6" s="46">
        <v>1</v>
      </c>
      <c r="T6" s="45">
        <f t="shared" ref="T6" si="5">R6+S6</f>
        <v>1</v>
      </c>
      <c r="U6" s="46">
        <v>45</v>
      </c>
      <c r="V6" s="46">
        <v>97</v>
      </c>
      <c r="W6" s="45">
        <f>U6+V6</f>
        <v>142</v>
      </c>
      <c r="X6" s="46">
        <v>20</v>
      </c>
      <c r="Y6" s="46">
        <v>5</v>
      </c>
      <c r="Z6" s="45">
        <f t="shared" ref="Z6" si="6">X6+Y6</f>
        <v>25</v>
      </c>
      <c r="AA6" s="46">
        <v>12</v>
      </c>
      <c r="AB6" s="46">
        <v>54</v>
      </c>
      <c r="AC6" s="45">
        <f t="shared" ref="AC6" si="7">AA6+AB6</f>
        <v>66</v>
      </c>
      <c r="AD6" s="51">
        <v>0</v>
      </c>
      <c r="AE6" s="51">
        <v>0</v>
      </c>
      <c r="AF6" s="45">
        <v>0</v>
      </c>
      <c r="AG6" s="49">
        <v>9</v>
      </c>
      <c r="AH6" s="49">
        <v>24</v>
      </c>
      <c r="AI6" s="47">
        <f t="shared" ref="AI6:AI8" si="8">AG6+AH6</f>
        <v>33</v>
      </c>
    </row>
    <row r="7" spans="1:35" s="19" customFormat="1" ht="21">
      <c r="A7" s="1">
        <v>2</v>
      </c>
      <c r="B7" s="43" t="s">
        <v>22</v>
      </c>
      <c r="C7" s="24">
        <v>38</v>
      </c>
      <c r="D7" s="24">
        <v>48</v>
      </c>
      <c r="E7" s="23">
        <f>C7+D7</f>
        <v>86</v>
      </c>
      <c r="F7" s="35">
        <v>13</v>
      </c>
      <c r="G7" s="35">
        <v>1</v>
      </c>
      <c r="H7" s="32">
        <f>F7+G7</f>
        <v>14</v>
      </c>
      <c r="I7" s="35">
        <v>17</v>
      </c>
      <c r="J7" s="35">
        <v>20</v>
      </c>
      <c r="K7" s="32">
        <f>I7+J7</f>
        <v>37</v>
      </c>
      <c r="L7" s="35">
        <v>7</v>
      </c>
      <c r="M7" s="35">
        <v>22</v>
      </c>
      <c r="N7" s="32">
        <f t="shared" ref="N7:N18" si="9">L7+M7</f>
        <v>29</v>
      </c>
      <c r="O7" s="35">
        <v>1</v>
      </c>
      <c r="P7" s="35">
        <v>5</v>
      </c>
      <c r="Q7" s="32">
        <f t="shared" ref="Q7:Q16" si="10">O7+P7</f>
        <v>6</v>
      </c>
      <c r="R7" s="31">
        <v>0</v>
      </c>
      <c r="S7" s="31">
        <v>0</v>
      </c>
      <c r="T7" s="32">
        <f t="shared" ref="T7:T16" si="11">R7+S7</f>
        <v>0</v>
      </c>
      <c r="U7" s="35">
        <v>16</v>
      </c>
      <c r="V7" s="35">
        <v>14</v>
      </c>
      <c r="W7" s="32">
        <f>U7+V7</f>
        <v>30</v>
      </c>
      <c r="X7" s="35">
        <v>14</v>
      </c>
      <c r="Y7" s="35">
        <v>18</v>
      </c>
      <c r="Z7" s="32">
        <f t="shared" ref="Z7:Z16" si="12">X7+Y7</f>
        <v>32</v>
      </c>
      <c r="AA7" s="35">
        <v>8</v>
      </c>
      <c r="AB7" s="35">
        <v>16</v>
      </c>
      <c r="AC7" s="32">
        <f t="shared" ref="AC7:AC16" si="13">AA7+AB7</f>
        <v>24</v>
      </c>
      <c r="AD7" s="33">
        <v>4</v>
      </c>
      <c r="AE7" s="33">
        <v>3</v>
      </c>
      <c r="AF7" s="32">
        <f t="shared" ref="AF7:AF15" si="14">AD7+AE7</f>
        <v>7</v>
      </c>
      <c r="AG7" s="34">
        <v>12</v>
      </c>
      <c r="AH7" s="34">
        <v>23</v>
      </c>
      <c r="AI7" s="32">
        <f t="shared" si="8"/>
        <v>35</v>
      </c>
    </row>
    <row r="8" spans="1:35" s="19" customFormat="1" ht="21">
      <c r="A8" s="50">
        <v>3</v>
      </c>
      <c r="B8" s="43" t="s">
        <v>37</v>
      </c>
      <c r="C8" s="44">
        <v>48</v>
      </c>
      <c r="D8" s="44">
        <v>100</v>
      </c>
      <c r="E8" s="45">
        <f t="shared" si="0"/>
        <v>148</v>
      </c>
      <c r="F8" s="46">
        <v>15</v>
      </c>
      <c r="G8" s="46">
        <v>10</v>
      </c>
      <c r="H8" s="47">
        <f t="shared" ref="H8:H16" si="15">F8+G8</f>
        <v>25</v>
      </c>
      <c r="I8" s="46">
        <v>12</v>
      </c>
      <c r="J8" s="46">
        <v>36</v>
      </c>
      <c r="K8" s="47">
        <f t="shared" ref="K8:K16" si="16">I8+J8</f>
        <v>48</v>
      </c>
      <c r="L8" s="46">
        <v>17</v>
      </c>
      <c r="M8" s="46">
        <v>42</v>
      </c>
      <c r="N8" s="47">
        <f t="shared" si="9"/>
        <v>59</v>
      </c>
      <c r="O8" s="46">
        <v>4</v>
      </c>
      <c r="P8" s="46">
        <v>11</v>
      </c>
      <c r="Q8" s="47">
        <f t="shared" si="10"/>
        <v>15</v>
      </c>
      <c r="R8" s="46">
        <v>0</v>
      </c>
      <c r="S8" s="46">
        <v>1</v>
      </c>
      <c r="T8" s="47">
        <f t="shared" si="11"/>
        <v>1</v>
      </c>
      <c r="U8" s="46">
        <v>15</v>
      </c>
      <c r="V8" s="46">
        <v>47</v>
      </c>
      <c r="W8" s="47">
        <f t="shared" ref="W8:W16" si="17">U8+V8</f>
        <v>62</v>
      </c>
      <c r="X8" s="46">
        <v>9</v>
      </c>
      <c r="Y8" s="46">
        <v>21</v>
      </c>
      <c r="Z8" s="47">
        <f t="shared" si="12"/>
        <v>30</v>
      </c>
      <c r="AA8" s="46">
        <v>24</v>
      </c>
      <c r="AB8" s="46">
        <v>32</v>
      </c>
      <c r="AC8" s="47">
        <f t="shared" si="13"/>
        <v>56</v>
      </c>
      <c r="AD8" s="48">
        <v>2</v>
      </c>
      <c r="AE8" s="48">
        <v>1</v>
      </c>
      <c r="AF8" s="47">
        <f t="shared" si="14"/>
        <v>3</v>
      </c>
      <c r="AG8" s="49">
        <v>3</v>
      </c>
      <c r="AH8" s="49">
        <v>10</v>
      </c>
      <c r="AI8" s="47">
        <f t="shared" si="8"/>
        <v>13</v>
      </c>
    </row>
    <row r="9" spans="1:35" s="19" customFormat="1" ht="21">
      <c r="A9" s="1">
        <v>4</v>
      </c>
      <c r="B9" s="43" t="s">
        <v>38</v>
      </c>
      <c r="C9" s="24">
        <v>66</v>
      </c>
      <c r="D9" s="24">
        <v>90</v>
      </c>
      <c r="E9" s="23">
        <f t="shared" si="0"/>
        <v>156</v>
      </c>
      <c r="F9" s="35">
        <v>19</v>
      </c>
      <c r="G9" s="35">
        <v>29</v>
      </c>
      <c r="H9" s="32">
        <f t="shared" si="15"/>
        <v>48</v>
      </c>
      <c r="I9" s="35">
        <v>36</v>
      </c>
      <c r="J9" s="35">
        <v>33</v>
      </c>
      <c r="K9" s="32">
        <f t="shared" si="16"/>
        <v>69</v>
      </c>
      <c r="L9" s="35">
        <v>11</v>
      </c>
      <c r="M9" s="35">
        <v>26</v>
      </c>
      <c r="N9" s="32">
        <f t="shared" si="9"/>
        <v>37</v>
      </c>
      <c r="O9" s="35">
        <v>0</v>
      </c>
      <c r="P9" s="35">
        <v>2</v>
      </c>
      <c r="Q9" s="32">
        <f t="shared" si="10"/>
        <v>2</v>
      </c>
      <c r="R9" s="31">
        <v>0</v>
      </c>
      <c r="S9" s="31">
        <v>0</v>
      </c>
      <c r="T9" s="32">
        <f t="shared" si="11"/>
        <v>0</v>
      </c>
      <c r="U9" s="35">
        <v>23</v>
      </c>
      <c r="V9" s="35">
        <v>44</v>
      </c>
      <c r="W9" s="32">
        <f t="shared" si="17"/>
        <v>67</v>
      </c>
      <c r="X9" s="35">
        <v>19</v>
      </c>
      <c r="Y9" s="35">
        <v>11</v>
      </c>
      <c r="Z9" s="32">
        <f t="shared" si="12"/>
        <v>30</v>
      </c>
      <c r="AA9" s="35">
        <v>24</v>
      </c>
      <c r="AB9" s="35">
        <v>35</v>
      </c>
      <c r="AC9" s="32">
        <f t="shared" si="13"/>
        <v>59</v>
      </c>
      <c r="AD9" s="33">
        <v>16</v>
      </c>
      <c r="AE9" s="33">
        <v>20</v>
      </c>
      <c r="AF9" s="32">
        <f t="shared" si="14"/>
        <v>36</v>
      </c>
      <c r="AG9" s="34">
        <v>10</v>
      </c>
      <c r="AH9" s="34">
        <v>15</v>
      </c>
      <c r="AI9" s="32">
        <f t="shared" ref="AI9:AI11" si="18">AG9+AH9</f>
        <v>25</v>
      </c>
    </row>
    <row r="10" spans="1:35" s="19" customFormat="1" ht="21">
      <c r="A10" s="1">
        <v>5</v>
      </c>
      <c r="B10" s="40" t="s">
        <v>23</v>
      </c>
      <c r="C10" s="24">
        <v>40</v>
      </c>
      <c r="D10" s="24">
        <v>34</v>
      </c>
      <c r="E10" s="23">
        <f t="shared" si="0"/>
        <v>74</v>
      </c>
      <c r="F10" s="35">
        <v>16</v>
      </c>
      <c r="G10" s="35">
        <v>5</v>
      </c>
      <c r="H10" s="32">
        <f t="shared" si="15"/>
        <v>21</v>
      </c>
      <c r="I10" s="35">
        <v>21</v>
      </c>
      <c r="J10" s="35">
        <v>17</v>
      </c>
      <c r="K10" s="32">
        <f t="shared" si="16"/>
        <v>38</v>
      </c>
      <c r="L10" s="35">
        <v>3</v>
      </c>
      <c r="M10" s="35">
        <v>9</v>
      </c>
      <c r="N10" s="32">
        <f t="shared" si="9"/>
        <v>12</v>
      </c>
      <c r="O10" s="35">
        <v>0</v>
      </c>
      <c r="P10" s="35">
        <v>3</v>
      </c>
      <c r="Q10" s="32">
        <f t="shared" si="10"/>
        <v>3</v>
      </c>
      <c r="R10" s="31">
        <v>0</v>
      </c>
      <c r="S10" s="31">
        <v>0</v>
      </c>
      <c r="T10" s="32">
        <f t="shared" si="11"/>
        <v>0</v>
      </c>
      <c r="U10" s="35">
        <v>9</v>
      </c>
      <c r="V10" s="35">
        <v>9</v>
      </c>
      <c r="W10" s="32">
        <f t="shared" si="17"/>
        <v>18</v>
      </c>
      <c r="X10" s="35">
        <v>24</v>
      </c>
      <c r="Y10" s="35">
        <v>13</v>
      </c>
      <c r="Z10" s="32">
        <f t="shared" si="12"/>
        <v>37</v>
      </c>
      <c r="AA10" s="35">
        <v>7</v>
      </c>
      <c r="AB10" s="35">
        <v>12</v>
      </c>
      <c r="AC10" s="32">
        <f t="shared" si="13"/>
        <v>19</v>
      </c>
      <c r="AD10" s="33">
        <v>0</v>
      </c>
      <c r="AE10" s="33">
        <v>0</v>
      </c>
      <c r="AF10" s="32">
        <f t="shared" si="14"/>
        <v>0</v>
      </c>
      <c r="AG10" s="34">
        <v>6</v>
      </c>
      <c r="AH10" s="34">
        <v>6</v>
      </c>
      <c r="AI10" s="32">
        <f t="shared" si="18"/>
        <v>12</v>
      </c>
    </row>
    <row r="11" spans="1:35" s="19" customFormat="1" ht="21">
      <c r="A11" s="1">
        <v>6</v>
      </c>
      <c r="B11" s="40" t="s">
        <v>24</v>
      </c>
      <c r="C11" s="24">
        <v>35</v>
      </c>
      <c r="D11" s="24">
        <v>38</v>
      </c>
      <c r="E11" s="23">
        <f t="shared" si="0"/>
        <v>73</v>
      </c>
      <c r="F11" s="35">
        <v>14</v>
      </c>
      <c r="G11" s="35">
        <v>5</v>
      </c>
      <c r="H11" s="32">
        <f t="shared" si="15"/>
        <v>19</v>
      </c>
      <c r="I11" s="35">
        <v>12</v>
      </c>
      <c r="J11" s="35">
        <v>17</v>
      </c>
      <c r="K11" s="32">
        <f t="shared" si="16"/>
        <v>29</v>
      </c>
      <c r="L11" s="35">
        <v>8</v>
      </c>
      <c r="M11" s="35">
        <v>14</v>
      </c>
      <c r="N11" s="32">
        <f t="shared" si="9"/>
        <v>22</v>
      </c>
      <c r="O11" s="35">
        <v>1</v>
      </c>
      <c r="P11" s="35">
        <v>2</v>
      </c>
      <c r="Q11" s="32">
        <f t="shared" si="10"/>
        <v>3</v>
      </c>
      <c r="R11" s="31">
        <v>0</v>
      </c>
      <c r="S11" s="31">
        <v>0</v>
      </c>
      <c r="T11" s="32">
        <f t="shared" si="11"/>
        <v>0</v>
      </c>
      <c r="U11" s="35">
        <v>5</v>
      </c>
      <c r="V11" s="35">
        <v>5</v>
      </c>
      <c r="W11" s="32">
        <f t="shared" si="17"/>
        <v>10</v>
      </c>
      <c r="X11" s="35">
        <v>22</v>
      </c>
      <c r="Y11" s="35">
        <v>21</v>
      </c>
      <c r="Z11" s="32">
        <f t="shared" si="12"/>
        <v>43</v>
      </c>
      <c r="AA11" s="35">
        <v>8</v>
      </c>
      <c r="AB11" s="35">
        <v>12</v>
      </c>
      <c r="AC11" s="32">
        <f t="shared" si="13"/>
        <v>20</v>
      </c>
      <c r="AD11" s="33">
        <v>10</v>
      </c>
      <c r="AE11" s="33">
        <v>9</v>
      </c>
      <c r="AF11" s="32">
        <f t="shared" si="14"/>
        <v>19</v>
      </c>
      <c r="AG11" s="34">
        <v>13</v>
      </c>
      <c r="AH11" s="34">
        <v>13</v>
      </c>
      <c r="AI11" s="32">
        <f t="shared" si="18"/>
        <v>26</v>
      </c>
    </row>
    <row r="12" spans="1:35" s="19" customFormat="1" ht="21">
      <c r="A12" s="1">
        <v>7</v>
      </c>
      <c r="B12" s="4" t="s">
        <v>25</v>
      </c>
      <c r="C12" s="22">
        <v>62</v>
      </c>
      <c r="D12" s="22">
        <v>66</v>
      </c>
      <c r="E12" s="23">
        <f t="shared" si="0"/>
        <v>128</v>
      </c>
      <c r="F12" s="31">
        <v>21</v>
      </c>
      <c r="G12" s="31">
        <v>10</v>
      </c>
      <c r="H12" s="32">
        <f t="shared" si="15"/>
        <v>31</v>
      </c>
      <c r="I12" s="31">
        <v>29</v>
      </c>
      <c r="J12" s="31">
        <v>29</v>
      </c>
      <c r="K12" s="32">
        <f t="shared" si="16"/>
        <v>58</v>
      </c>
      <c r="L12" s="31">
        <v>12</v>
      </c>
      <c r="M12" s="31">
        <v>21</v>
      </c>
      <c r="N12" s="32">
        <f t="shared" si="9"/>
        <v>33</v>
      </c>
      <c r="O12" s="31">
        <v>0</v>
      </c>
      <c r="P12" s="31">
        <v>6</v>
      </c>
      <c r="Q12" s="32">
        <f t="shared" si="10"/>
        <v>6</v>
      </c>
      <c r="R12" s="31">
        <v>0</v>
      </c>
      <c r="S12" s="31">
        <v>0</v>
      </c>
      <c r="T12" s="32">
        <f t="shared" si="11"/>
        <v>0</v>
      </c>
      <c r="U12" s="31">
        <v>31</v>
      </c>
      <c r="V12" s="31">
        <v>22</v>
      </c>
      <c r="W12" s="32">
        <f t="shared" si="17"/>
        <v>53</v>
      </c>
      <c r="X12" s="31">
        <v>26</v>
      </c>
      <c r="Y12" s="31">
        <v>29</v>
      </c>
      <c r="Z12" s="32">
        <f t="shared" si="12"/>
        <v>55</v>
      </c>
      <c r="AA12" s="31">
        <v>5</v>
      </c>
      <c r="AB12" s="31">
        <v>15</v>
      </c>
      <c r="AC12" s="32">
        <f t="shared" si="13"/>
        <v>20</v>
      </c>
      <c r="AD12" s="33">
        <v>1</v>
      </c>
      <c r="AE12" s="33">
        <v>1</v>
      </c>
      <c r="AF12" s="41">
        <f>AD12+AE12</f>
        <v>2</v>
      </c>
      <c r="AG12" s="34">
        <v>2</v>
      </c>
      <c r="AH12" s="34">
        <v>1</v>
      </c>
      <c r="AI12" s="32">
        <f>AG12+AH12</f>
        <v>3</v>
      </c>
    </row>
    <row r="13" spans="1:35" s="19" customFormat="1" ht="21">
      <c r="A13" s="1">
        <v>8</v>
      </c>
      <c r="B13" s="40" t="s">
        <v>26</v>
      </c>
      <c r="C13" s="24">
        <v>45</v>
      </c>
      <c r="D13" s="24">
        <v>45</v>
      </c>
      <c r="E13" s="23">
        <f t="shared" si="0"/>
        <v>90</v>
      </c>
      <c r="F13" s="35">
        <v>18</v>
      </c>
      <c r="G13" s="35">
        <v>18</v>
      </c>
      <c r="H13" s="32">
        <f t="shared" si="15"/>
        <v>36</v>
      </c>
      <c r="I13" s="35">
        <v>20</v>
      </c>
      <c r="J13" s="35">
        <v>16</v>
      </c>
      <c r="K13" s="32">
        <f t="shared" si="16"/>
        <v>36</v>
      </c>
      <c r="L13" s="35">
        <v>6</v>
      </c>
      <c r="M13" s="35">
        <v>9</v>
      </c>
      <c r="N13" s="32">
        <f t="shared" si="9"/>
        <v>15</v>
      </c>
      <c r="O13" s="35">
        <v>1</v>
      </c>
      <c r="P13" s="35">
        <v>1</v>
      </c>
      <c r="Q13" s="32">
        <f t="shared" si="10"/>
        <v>2</v>
      </c>
      <c r="R13" s="31">
        <v>0</v>
      </c>
      <c r="S13" s="31">
        <v>1</v>
      </c>
      <c r="T13" s="32">
        <f t="shared" si="11"/>
        <v>1</v>
      </c>
      <c r="U13" s="35">
        <v>13</v>
      </c>
      <c r="V13" s="35">
        <v>10</v>
      </c>
      <c r="W13" s="32">
        <f t="shared" si="17"/>
        <v>23</v>
      </c>
      <c r="X13" s="35">
        <v>21</v>
      </c>
      <c r="Y13" s="35">
        <v>20</v>
      </c>
      <c r="Z13" s="32">
        <f t="shared" si="12"/>
        <v>41</v>
      </c>
      <c r="AA13" s="35">
        <v>11</v>
      </c>
      <c r="AB13" s="35">
        <v>15</v>
      </c>
      <c r="AC13" s="32">
        <f t="shared" si="13"/>
        <v>26</v>
      </c>
      <c r="AD13" s="33">
        <v>0</v>
      </c>
      <c r="AE13" s="33">
        <v>0</v>
      </c>
      <c r="AF13" s="32">
        <f>AD13+AE13</f>
        <v>0</v>
      </c>
      <c r="AG13" s="34">
        <v>17</v>
      </c>
      <c r="AH13" s="34">
        <v>21</v>
      </c>
      <c r="AI13" s="32">
        <f>AG13+AH13</f>
        <v>38</v>
      </c>
    </row>
    <row r="14" spans="1:35" s="19" customFormat="1" ht="21">
      <c r="A14" s="1">
        <v>9</v>
      </c>
      <c r="B14" s="4" t="s">
        <v>39</v>
      </c>
      <c r="C14" s="22">
        <v>53</v>
      </c>
      <c r="D14" s="22">
        <v>49</v>
      </c>
      <c r="E14" s="23">
        <f t="shared" si="0"/>
        <v>102</v>
      </c>
      <c r="F14" s="31">
        <v>28</v>
      </c>
      <c r="G14" s="31">
        <v>17</v>
      </c>
      <c r="H14" s="32">
        <f t="shared" si="15"/>
        <v>45</v>
      </c>
      <c r="I14" s="31">
        <v>18</v>
      </c>
      <c r="J14" s="31">
        <v>17</v>
      </c>
      <c r="K14" s="32">
        <f t="shared" si="16"/>
        <v>35</v>
      </c>
      <c r="L14" s="31">
        <v>6</v>
      </c>
      <c r="M14" s="31">
        <v>12</v>
      </c>
      <c r="N14" s="32">
        <f t="shared" si="9"/>
        <v>18</v>
      </c>
      <c r="O14" s="31">
        <v>1</v>
      </c>
      <c r="P14" s="31">
        <v>3</v>
      </c>
      <c r="Q14" s="32">
        <f t="shared" si="10"/>
        <v>4</v>
      </c>
      <c r="R14" s="31">
        <v>0</v>
      </c>
      <c r="S14" s="31">
        <v>0</v>
      </c>
      <c r="T14" s="32">
        <f t="shared" si="11"/>
        <v>0</v>
      </c>
      <c r="U14" s="31">
        <v>19</v>
      </c>
      <c r="V14" s="31">
        <v>8</v>
      </c>
      <c r="W14" s="32">
        <f t="shared" si="17"/>
        <v>27</v>
      </c>
      <c r="X14" s="31">
        <v>34</v>
      </c>
      <c r="Y14" s="31">
        <v>39</v>
      </c>
      <c r="Z14" s="32">
        <f t="shared" si="12"/>
        <v>73</v>
      </c>
      <c r="AA14" s="31">
        <v>0</v>
      </c>
      <c r="AB14" s="31">
        <v>2</v>
      </c>
      <c r="AC14" s="32">
        <f t="shared" si="13"/>
        <v>2</v>
      </c>
      <c r="AD14" s="33">
        <v>5</v>
      </c>
      <c r="AE14" s="33">
        <v>5</v>
      </c>
      <c r="AF14" s="32">
        <f t="shared" si="14"/>
        <v>10</v>
      </c>
      <c r="AG14" s="34">
        <v>5</v>
      </c>
      <c r="AH14" s="34">
        <v>9</v>
      </c>
      <c r="AI14" s="32">
        <f>AG14+AH14</f>
        <v>14</v>
      </c>
    </row>
    <row r="15" spans="1:35" s="20" customFormat="1" ht="21">
      <c r="A15" s="1">
        <v>10</v>
      </c>
      <c r="B15" s="43" t="s">
        <v>27</v>
      </c>
      <c r="C15" s="22">
        <v>31</v>
      </c>
      <c r="D15" s="22">
        <v>40</v>
      </c>
      <c r="E15" s="23">
        <f t="shared" si="0"/>
        <v>71</v>
      </c>
      <c r="F15" s="31">
        <v>12</v>
      </c>
      <c r="G15" s="31">
        <v>10</v>
      </c>
      <c r="H15" s="32">
        <f t="shared" si="15"/>
        <v>22</v>
      </c>
      <c r="I15" s="31">
        <v>14</v>
      </c>
      <c r="J15" s="31">
        <v>24</v>
      </c>
      <c r="K15" s="32">
        <f t="shared" si="16"/>
        <v>38</v>
      </c>
      <c r="L15" s="31">
        <v>4</v>
      </c>
      <c r="M15" s="31">
        <v>5</v>
      </c>
      <c r="N15" s="32">
        <f t="shared" si="9"/>
        <v>9</v>
      </c>
      <c r="O15" s="31">
        <v>1</v>
      </c>
      <c r="P15" s="31">
        <v>1</v>
      </c>
      <c r="Q15" s="32">
        <v>2</v>
      </c>
      <c r="R15" s="31">
        <v>0</v>
      </c>
      <c r="S15" s="31">
        <v>0</v>
      </c>
      <c r="T15" s="32">
        <f t="shared" si="11"/>
        <v>0</v>
      </c>
      <c r="U15" s="35">
        <v>13</v>
      </c>
      <c r="V15" s="35">
        <v>15</v>
      </c>
      <c r="W15" s="32">
        <f t="shared" si="17"/>
        <v>28</v>
      </c>
      <c r="X15" s="35">
        <v>9</v>
      </c>
      <c r="Y15" s="35">
        <v>12</v>
      </c>
      <c r="Z15" s="32">
        <f t="shared" ref="Z15" si="19">X15+Y15</f>
        <v>21</v>
      </c>
      <c r="AA15" s="35">
        <v>9</v>
      </c>
      <c r="AB15" s="35">
        <v>13</v>
      </c>
      <c r="AC15" s="32">
        <f t="shared" ref="AC15" si="20">AA15+AB15</f>
        <v>22</v>
      </c>
      <c r="AD15" s="33">
        <v>4</v>
      </c>
      <c r="AE15" s="33">
        <v>5</v>
      </c>
      <c r="AF15" s="32">
        <f t="shared" si="14"/>
        <v>9</v>
      </c>
      <c r="AG15" s="34">
        <v>0</v>
      </c>
      <c r="AH15" s="34">
        <v>0</v>
      </c>
      <c r="AI15" s="32">
        <f t="shared" ref="AI14:AI15" si="21">AG15+AH15</f>
        <v>0</v>
      </c>
    </row>
    <row r="16" spans="1:35" s="19" customFormat="1" ht="21">
      <c r="A16" s="1">
        <v>11</v>
      </c>
      <c r="B16" s="40" t="s">
        <v>28</v>
      </c>
      <c r="C16" s="24">
        <v>31</v>
      </c>
      <c r="D16" s="24">
        <v>30</v>
      </c>
      <c r="E16" s="23">
        <f t="shared" si="0"/>
        <v>61</v>
      </c>
      <c r="F16" s="35">
        <v>15</v>
      </c>
      <c r="G16" s="35">
        <v>2</v>
      </c>
      <c r="H16" s="32">
        <f t="shared" si="15"/>
        <v>17</v>
      </c>
      <c r="I16" s="35">
        <v>11</v>
      </c>
      <c r="J16" s="35">
        <v>15</v>
      </c>
      <c r="K16" s="32">
        <f t="shared" si="16"/>
        <v>26</v>
      </c>
      <c r="L16" s="35">
        <v>6</v>
      </c>
      <c r="M16" s="35">
        <v>12</v>
      </c>
      <c r="N16" s="32">
        <f t="shared" si="9"/>
        <v>18</v>
      </c>
      <c r="O16" s="35">
        <v>0</v>
      </c>
      <c r="P16" s="35">
        <v>0</v>
      </c>
      <c r="Q16" s="32">
        <f t="shared" si="10"/>
        <v>0</v>
      </c>
      <c r="R16" s="31">
        <v>0</v>
      </c>
      <c r="S16" s="31">
        <v>0</v>
      </c>
      <c r="T16" s="32">
        <f t="shared" si="11"/>
        <v>0</v>
      </c>
      <c r="U16" s="35">
        <v>16</v>
      </c>
      <c r="V16" s="35">
        <v>11</v>
      </c>
      <c r="W16" s="32">
        <f t="shared" si="17"/>
        <v>27</v>
      </c>
      <c r="X16" s="35">
        <v>12</v>
      </c>
      <c r="Y16" s="35">
        <v>15</v>
      </c>
      <c r="Z16" s="32">
        <f t="shared" si="12"/>
        <v>27</v>
      </c>
      <c r="AA16" s="35">
        <v>4</v>
      </c>
      <c r="AB16" s="35">
        <v>3</v>
      </c>
      <c r="AC16" s="32">
        <f t="shared" si="13"/>
        <v>7</v>
      </c>
      <c r="AD16" s="33">
        <v>7</v>
      </c>
      <c r="AE16" s="33">
        <v>5</v>
      </c>
      <c r="AF16" s="32">
        <f t="shared" ref="AF16" si="22">AD16+AE16</f>
        <v>12</v>
      </c>
      <c r="AG16" s="34">
        <v>5</v>
      </c>
      <c r="AH16" s="34">
        <v>4</v>
      </c>
      <c r="AI16" s="32">
        <f t="shared" ref="AI16" si="23">AG16+AH16</f>
        <v>9</v>
      </c>
    </row>
    <row r="17" spans="1:35" s="21" customFormat="1" ht="21.75" thickBot="1">
      <c r="A17" s="59" t="s">
        <v>3</v>
      </c>
      <c r="B17" s="59"/>
      <c r="C17" s="25">
        <f>SUM(C6:C16)</f>
        <v>526</v>
      </c>
      <c r="D17" s="25">
        <f>SUM(D6:D16)</f>
        <v>696</v>
      </c>
      <c r="E17" s="26">
        <f t="shared" ref="E17:T17" si="24">SUM(E6:E16)</f>
        <v>1222</v>
      </c>
      <c r="F17" s="36">
        <f t="shared" si="24"/>
        <v>197</v>
      </c>
      <c r="G17" s="36">
        <f t="shared" si="24"/>
        <v>125</v>
      </c>
      <c r="H17" s="37">
        <f t="shared" si="24"/>
        <v>322</v>
      </c>
      <c r="I17" s="36">
        <f t="shared" si="24"/>
        <v>223</v>
      </c>
      <c r="J17" s="36">
        <f t="shared" si="24"/>
        <v>286</v>
      </c>
      <c r="K17" s="37">
        <f t="shared" si="24"/>
        <v>509</v>
      </c>
      <c r="L17" s="36">
        <f t="shared" si="24"/>
        <v>94</v>
      </c>
      <c r="M17" s="36">
        <f t="shared" si="24"/>
        <v>229</v>
      </c>
      <c r="N17" s="37">
        <f t="shared" si="24"/>
        <v>323</v>
      </c>
      <c r="O17" s="36">
        <f t="shared" si="24"/>
        <v>13</v>
      </c>
      <c r="P17" s="36">
        <f t="shared" si="24"/>
        <v>52</v>
      </c>
      <c r="Q17" s="37">
        <f t="shared" si="24"/>
        <v>65</v>
      </c>
      <c r="R17" s="38">
        <f t="shared" si="24"/>
        <v>0</v>
      </c>
      <c r="S17" s="39">
        <f t="shared" si="24"/>
        <v>3</v>
      </c>
      <c r="T17" s="37">
        <f t="shared" si="24"/>
        <v>3</v>
      </c>
      <c r="U17" s="36">
        <f t="shared" ref="U17:AC17" si="25">SUM(U6:U16)</f>
        <v>205</v>
      </c>
      <c r="V17" s="36">
        <f t="shared" si="25"/>
        <v>282</v>
      </c>
      <c r="W17" s="37">
        <f t="shared" si="25"/>
        <v>487</v>
      </c>
      <c r="X17" s="36">
        <f t="shared" si="25"/>
        <v>210</v>
      </c>
      <c r="Y17" s="36">
        <f t="shared" si="25"/>
        <v>204</v>
      </c>
      <c r="Z17" s="37">
        <f t="shared" si="25"/>
        <v>414</v>
      </c>
      <c r="AA17" s="36">
        <f>SUM(AA6:AA16)</f>
        <v>112</v>
      </c>
      <c r="AB17" s="36">
        <f t="shared" si="25"/>
        <v>209</v>
      </c>
      <c r="AC17" s="37">
        <f t="shared" si="25"/>
        <v>321</v>
      </c>
      <c r="AD17" s="37">
        <f t="shared" ref="AD17:AI17" si="26">SUM(AD6:AD16)</f>
        <v>49</v>
      </c>
      <c r="AE17" s="37">
        <f t="shared" si="26"/>
        <v>49</v>
      </c>
      <c r="AF17" s="37">
        <f t="shared" si="26"/>
        <v>98</v>
      </c>
      <c r="AG17" s="37">
        <f t="shared" si="26"/>
        <v>82</v>
      </c>
      <c r="AH17" s="37">
        <f t="shared" si="26"/>
        <v>126</v>
      </c>
      <c r="AI17" s="37">
        <f t="shared" si="26"/>
        <v>208</v>
      </c>
    </row>
    <row r="18" spans="1:35" s="19" customFormat="1" ht="21">
      <c r="A18" s="4">
        <v>12</v>
      </c>
      <c r="B18" s="4" t="s">
        <v>35</v>
      </c>
      <c r="C18" s="27">
        <v>147</v>
      </c>
      <c r="D18" s="27">
        <v>218</v>
      </c>
      <c r="E18" s="28">
        <f t="shared" ref="E18" si="27">C18+D18</f>
        <v>365</v>
      </c>
      <c r="F18" s="27">
        <v>36</v>
      </c>
      <c r="G18" s="27">
        <v>98</v>
      </c>
      <c r="H18" s="28">
        <f t="shared" ref="H18" si="28">F18+G18</f>
        <v>134</v>
      </c>
      <c r="I18" s="27">
        <v>62</v>
      </c>
      <c r="J18" s="27">
        <v>72</v>
      </c>
      <c r="K18" s="28">
        <f t="shared" ref="K18" si="29">I18+J18</f>
        <v>134</v>
      </c>
      <c r="L18" s="27">
        <v>34</v>
      </c>
      <c r="M18" s="27">
        <v>48</v>
      </c>
      <c r="N18" s="23">
        <f t="shared" si="9"/>
        <v>82</v>
      </c>
      <c r="O18" s="27">
        <v>15</v>
      </c>
      <c r="P18" s="27">
        <v>0</v>
      </c>
      <c r="Q18" s="28">
        <f t="shared" ref="Q18" si="30">O18+P18</f>
        <v>15</v>
      </c>
      <c r="R18" s="27">
        <v>0</v>
      </c>
      <c r="S18" s="27">
        <v>0</v>
      </c>
      <c r="T18" s="28">
        <v>0</v>
      </c>
      <c r="U18" s="27">
        <v>147</v>
      </c>
      <c r="V18" s="27">
        <v>218</v>
      </c>
      <c r="W18" s="28">
        <f>U18+V18</f>
        <v>365</v>
      </c>
      <c r="X18" s="27">
        <v>0</v>
      </c>
      <c r="Y18" s="27">
        <v>0</v>
      </c>
      <c r="Z18" s="28">
        <v>0</v>
      </c>
      <c r="AA18" s="27">
        <v>0</v>
      </c>
      <c r="AB18" s="27">
        <v>0</v>
      </c>
      <c r="AC18" s="28">
        <v>0</v>
      </c>
      <c r="AD18" s="29" t="s">
        <v>29</v>
      </c>
      <c r="AE18" s="29" t="s">
        <v>29</v>
      </c>
      <c r="AF18" s="29" t="s">
        <v>29</v>
      </c>
      <c r="AG18" s="29" t="s">
        <v>29</v>
      </c>
      <c r="AH18" s="29" t="s">
        <v>29</v>
      </c>
      <c r="AI18" s="29" t="s">
        <v>29</v>
      </c>
    </row>
    <row r="19" spans="1:35" s="15" customFormat="1" ht="28.5" customHeight="1">
      <c r="A19" s="10"/>
      <c r="B19" s="16" t="s">
        <v>19</v>
      </c>
      <c r="C19" s="42">
        <f>SUM(C17:C18)</f>
        <v>673</v>
      </c>
      <c r="D19" s="24">
        <f t="shared" ref="D19:AB19" si="31">SUM(D17:D18)</f>
        <v>914</v>
      </c>
      <c r="E19" s="30">
        <f>SUM(E17:E18)</f>
        <v>1587</v>
      </c>
      <c r="F19" s="24">
        <f t="shared" si="31"/>
        <v>233</v>
      </c>
      <c r="G19" s="24">
        <f t="shared" si="31"/>
        <v>223</v>
      </c>
      <c r="H19" s="23">
        <f t="shared" si="31"/>
        <v>456</v>
      </c>
      <c r="I19" s="24">
        <f t="shared" si="31"/>
        <v>285</v>
      </c>
      <c r="J19" s="24">
        <f t="shared" si="31"/>
        <v>358</v>
      </c>
      <c r="K19" s="23">
        <f t="shared" si="31"/>
        <v>643</v>
      </c>
      <c r="L19" s="24">
        <f t="shared" si="31"/>
        <v>128</v>
      </c>
      <c r="M19" s="24">
        <f t="shared" si="31"/>
        <v>277</v>
      </c>
      <c r="N19" s="23">
        <f t="shared" si="31"/>
        <v>405</v>
      </c>
      <c r="O19" s="24">
        <v>0</v>
      </c>
      <c r="P19" s="24">
        <v>0</v>
      </c>
      <c r="Q19" s="23">
        <f t="shared" si="31"/>
        <v>80</v>
      </c>
      <c r="R19" s="24">
        <f t="shared" si="31"/>
        <v>0</v>
      </c>
      <c r="S19" s="24">
        <f t="shared" si="31"/>
        <v>3</v>
      </c>
      <c r="T19" s="23">
        <f t="shared" si="31"/>
        <v>3</v>
      </c>
      <c r="U19" s="24">
        <f t="shared" si="31"/>
        <v>352</v>
      </c>
      <c r="V19" s="24">
        <f t="shared" si="31"/>
        <v>500</v>
      </c>
      <c r="W19" s="23">
        <f t="shared" si="31"/>
        <v>852</v>
      </c>
      <c r="X19" s="24">
        <f t="shared" si="31"/>
        <v>210</v>
      </c>
      <c r="Y19" s="24">
        <f t="shared" si="31"/>
        <v>204</v>
      </c>
      <c r="Z19" s="23">
        <f t="shared" si="31"/>
        <v>414</v>
      </c>
      <c r="AA19" s="24">
        <f t="shared" si="31"/>
        <v>112</v>
      </c>
      <c r="AB19" s="24">
        <f t="shared" si="31"/>
        <v>209</v>
      </c>
      <c r="AC19" s="23">
        <f>SUM(AC17:AC18)</f>
        <v>321</v>
      </c>
      <c r="AD19" s="29" t="s">
        <v>29</v>
      </c>
      <c r="AE19" s="29" t="s">
        <v>29</v>
      </c>
      <c r="AF19" s="29" t="s">
        <v>29</v>
      </c>
      <c r="AG19" s="29" t="s">
        <v>29</v>
      </c>
      <c r="AH19" s="29" t="s">
        <v>29</v>
      </c>
      <c r="AI19" s="29" t="s">
        <v>29</v>
      </c>
    </row>
    <row r="20" spans="1:35"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35" ht="27" customHeight="1">
      <c r="A21" s="64" t="s">
        <v>30</v>
      </c>
      <c r="B21" s="64"/>
      <c r="C21" s="64"/>
      <c r="D21" s="6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35" ht="30.75" customHeight="1">
      <c r="A22" s="53" t="s">
        <v>41</v>
      </c>
      <c r="B22" s="53"/>
      <c r="C22" s="5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7"/>
    </row>
    <row r="23" spans="1:35" ht="21">
      <c r="A23" s="53" t="s">
        <v>31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8"/>
      <c r="AD23" s="65"/>
      <c r="AE23" s="65"/>
      <c r="AF23" s="65"/>
      <c r="AG23" s="65"/>
      <c r="AH23" s="65"/>
      <c r="AI23" s="65"/>
    </row>
    <row r="24" spans="1:35" ht="21">
      <c r="A24" s="53" t="s">
        <v>32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66"/>
      <c r="AE24" s="66"/>
      <c r="AF24" s="66"/>
      <c r="AG24" s="66"/>
      <c r="AH24" s="66"/>
      <c r="AI24" s="66"/>
    </row>
    <row r="25" spans="1:35" ht="21">
      <c r="A25" s="53" t="s">
        <v>33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66"/>
      <c r="AE25" s="66"/>
      <c r="AF25" s="66"/>
      <c r="AG25" s="66"/>
      <c r="AH25" s="66"/>
      <c r="AI25" s="66"/>
    </row>
    <row r="26" spans="1:35" ht="21">
      <c r="A26" s="53" t="s">
        <v>34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13"/>
      <c r="AE26" s="13"/>
      <c r="AF26" s="6"/>
      <c r="AG26" s="13"/>
      <c r="AH26" s="13"/>
      <c r="AI26" s="6"/>
    </row>
    <row r="27" spans="1:35" ht="24" customHeight="1">
      <c r="A27" s="64" t="s">
        <v>36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</row>
    <row r="28" spans="1:35">
      <c r="L28" s="9"/>
      <c r="N28" s="9"/>
      <c r="P28" s="17"/>
      <c r="Q28" s="17"/>
      <c r="S28" s="17"/>
      <c r="T28" s="17"/>
      <c r="V28" s="17"/>
      <c r="AD28" s="11"/>
      <c r="AE28" s="11"/>
      <c r="AF28" s="5"/>
      <c r="AG28" s="5"/>
      <c r="AH28" s="5"/>
      <c r="AI28" s="5"/>
    </row>
    <row r="29" spans="1:35">
      <c r="AD29" s="65"/>
      <c r="AE29" s="65"/>
      <c r="AF29" s="65"/>
      <c r="AG29" s="5"/>
      <c r="AH29" s="5"/>
      <c r="AI29" s="5"/>
    </row>
    <row r="30" spans="1:35" ht="15" customHeight="1">
      <c r="AD30" s="66"/>
      <c r="AE30" s="66"/>
      <c r="AF30" s="66"/>
      <c r="AG30" s="5"/>
      <c r="AH30" s="5"/>
      <c r="AI30" s="5"/>
    </row>
    <row r="31" spans="1:35" ht="15" customHeight="1">
      <c r="AD31" s="66"/>
      <c r="AE31" s="66"/>
      <c r="AF31" s="66"/>
      <c r="AG31" s="5"/>
      <c r="AH31" s="5"/>
      <c r="AI31" s="5"/>
    </row>
    <row r="32" spans="1:35" ht="21">
      <c r="Q32" s="17"/>
      <c r="U32" s="17"/>
      <c r="AD32" s="13"/>
      <c r="AE32" s="13"/>
      <c r="AF32" s="6"/>
      <c r="AG32" s="5"/>
      <c r="AH32" s="5"/>
      <c r="AI32" s="5"/>
    </row>
    <row r="33" spans="30:35" ht="21">
      <c r="AD33" s="6"/>
      <c r="AE33" s="6"/>
      <c r="AF33" s="6"/>
      <c r="AG33" s="5"/>
      <c r="AH33" s="5"/>
      <c r="AI33" s="5"/>
    </row>
    <row r="34" spans="30:35">
      <c r="AD34" s="5"/>
      <c r="AE34" s="5"/>
      <c r="AF34" s="5"/>
      <c r="AG34" s="5"/>
      <c r="AH34" s="5"/>
      <c r="AI34" s="5"/>
    </row>
    <row r="35" spans="30:35">
      <c r="AD35" s="5"/>
      <c r="AE35" s="5"/>
      <c r="AF35" s="5"/>
      <c r="AG35" s="5"/>
      <c r="AH35" s="5"/>
      <c r="AI35" s="5"/>
    </row>
    <row r="36" spans="30:35">
      <c r="AD36" s="5"/>
      <c r="AE36" s="5"/>
      <c r="AF36" s="5"/>
      <c r="AG36" s="5"/>
      <c r="AH36" s="5"/>
      <c r="AI36" s="5"/>
    </row>
    <row r="37" spans="30:35">
      <c r="AD37" s="5"/>
      <c r="AE37" s="5"/>
      <c r="AF37" s="5"/>
      <c r="AG37" s="5"/>
      <c r="AH37" s="5"/>
      <c r="AI37" s="5"/>
    </row>
    <row r="38" spans="30:35">
      <c r="AD38" s="5"/>
      <c r="AE38" s="5"/>
      <c r="AF38" s="5"/>
      <c r="AG38" s="5"/>
      <c r="AH38" s="5"/>
      <c r="AI38" s="5"/>
    </row>
  </sheetData>
  <mergeCells count="35">
    <mergeCell ref="AD29:AF29"/>
    <mergeCell ref="AD23:AF23"/>
    <mergeCell ref="AD24:AF25"/>
    <mergeCell ref="AD30:AF31"/>
    <mergeCell ref="A3:A5"/>
    <mergeCell ref="B3:B5"/>
    <mergeCell ref="C3:E3"/>
    <mergeCell ref="U3:AC3"/>
    <mergeCell ref="C4:C5"/>
    <mergeCell ref="D4:D5"/>
    <mergeCell ref="E4:E5"/>
    <mergeCell ref="F4:H4"/>
    <mergeCell ref="I4:K4"/>
    <mergeCell ref="L4:N4"/>
    <mergeCell ref="O4:Q4"/>
    <mergeCell ref="AA4:AC4"/>
    <mergeCell ref="A24:AC24"/>
    <mergeCell ref="A25:AC25"/>
    <mergeCell ref="U4:W4"/>
    <mergeCell ref="A21:D21"/>
    <mergeCell ref="A27:AI27"/>
    <mergeCell ref="A26:AC26"/>
    <mergeCell ref="A23:AB23"/>
    <mergeCell ref="AG23:AI23"/>
    <mergeCell ref="AG24:AI25"/>
    <mergeCell ref="A1:AI1"/>
    <mergeCell ref="A22:C22"/>
    <mergeCell ref="A2:AI2"/>
    <mergeCell ref="AG4:AI4"/>
    <mergeCell ref="F3:T3"/>
    <mergeCell ref="R4:T4"/>
    <mergeCell ref="A17:B17"/>
    <mergeCell ref="X4:Z4"/>
    <mergeCell ref="AD3:AI3"/>
    <mergeCell ref="AD4:AF4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0C133-C449-478E-8B55-DF2DD88E10E9}">
  <dimension ref="E5:X39"/>
  <sheetViews>
    <sheetView workbookViewId="0">
      <selection activeCell="G23" sqref="G23"/>
    </sheetView>
  </sheetViews>
  <sheetFormatPr defaultRowHeight="15"/>
  <sheetData>
    <row r="5" spans="5:24" ht="15.75" thickBot="1"/>
    <row r="6" spans="5:24" ht="19.5" thickBot="1">
      <c r="E6" s="70">
        <v>77</v>
      </c>
      <c r="F6" s="70">
        <v>156</v>
      </c>
      <c r="G6" s="71">
        <v>233</v>
      </c>
      <c r="J6" s="74">
        <v>26</v>
      </c>
      <c r="K6" s="74">
        <v>18</v>
      </c>
      <c r="L6" s="75">
        <v>44</v>
      </c>
      <c r="M6" s="74">
        <v>33</v>
      </c>
      <c r="N6" s="74">
        <v>62</v>
      </c>
      <c r="O6" s="75">
        <v>95</v>
      </c>
      <c r="P6" s="74">
        <v>14</v>
      </c>
      <c r="Q6" s="74">
        <v>57</v>
      </c>
      <c r="R6" s="75">
        <v>71</v>
      </c>
      <c r="S6" s="74">
        <v>4</v>
      </c>
      <c r="T6" s="74">
        <v>18</v>
      </c>
      <c r="U6" s="75">
        <v>22</v>
      </c>
      <c r="V6" s="76">
        <v>0</v>
      </c>
      <c r="W6" s="76">
        <v>1</v>
      </c>
      <c r="X6" s="75">
        <v>1</v>
      </c>
    </row>
    <row r="7" spans="5:24" ht="19.5" thickBot="1">
      <c r="E7" s="70">
        <v>38</v>
      </c>
      <c r="F7" s="70">
        <v>48</v>
      </c>
      <c r="G7" s="71">
        <v>86</v>
      </c>
      <c r="J7" s="74">
        <v>13</v>
      </c>
      <c r="K7" s="74">
        <v>1</v>
      </c>
      <c r="L7" s="75">
        <v>14</v>
      </c>
      <c r="M7" s="74">
        <v>17</v>
      </c>
      <c r="N7" s="74">
        <v>20</v>
      </c>
      <c r="O7" s="75">
        <v>37</v>
      </c>
      <c r="P7" s="74">
        <v>7</v>
      </c>
      <c r="Q7" s="74">
        <v>22</v>
      </c>
      <c r="R7" s="75">
        <v>29</v>
      </c>
      <c r="S7" s="74">
        <v>1</v>
      </c>
      <c r="T7" s="74">
        <v>5</v>
      </c>
      <c r="U7" s="75">
        <v>6</v>
      </c>
      <c r="V7" s="76">
        <v>0</v>
      </c>
      <c r="W7" s="76">
        <v>0</v>
      </c>
      <c r="X7" s="75">
        <v>0</v>
      </c>
    </row>
    <row r="8" spans="5:24" ht="19.5" thickBot="1">
      <c r="E8" s="70">
        <v>48</v>
      </c>
      <c r="F8" s="70">
        <v>100</v>
      </c>
      <c r="G8" s="71">
        <v>148</v>
      </c>
      <c r="J8" s="74">
        <v>15</v>
      </c>
      <c r="K8" s="74">
        <v>10</v>
      </c>
      <c r="L8" s="75">
        <v>25</v>
      </c>
      <c r="M8" s="74">
        <v>12</v>
      </c>
      <c r="N8" s="74">
        <v>36</v>
      </c>
      <c r="O8" s="75">
        <v>48</v>
      </c>
      <c r="P8" s="74">
        <v>17</v>
      </c>
      <c r="Q8" s="74">
        <v>42</v>
      </c>
      <c r="R8" s="75">
        <v>59</v>
      </c>
      <c r="S8" s="74">
        <v>4</v>
      </c>
      <c r="T8" s="74">
        <v>11</v>
      </c>
      <c r="U8" s="75">
        <v>15</v>
      </c>
      <c r="V8" s="76">
        <v>0</v>
      </c>
      <c r="W8" s="76">
        <v>1</v>
      </c>
      <c r="X8" s="75">
        <v>1</v>
      </c>
    </row>
    <row r="9" spans="5:24" ht="19.5" thickBot="1">
      <c r="E9" s="70">
        <v>66</v>
      </c>
      <c r="F9" s="70">
        <v>90</v>
      </c>
      <c r="G9" s="71">
        <v>156</v>
      </c>
      <c r="J9" s="74">
        <v>19</v>
      </c>
      <c r="K9" s="74">
        <v>29</v>
      </c>
      <c r="L9" s="75">
        <v>48</v>
      </c>
      <c r="M9" s="74">
        <v>36</v>
      </c>
      <c r="N9" s="74">
        <v>33</v>
      </c>
      <c r="O9" s="75">
        <v>69</v>
      </c>
      <c r="P9" s="74">
        <v>11</v>
      </c>
      <c r="Q9" s="74">
        <v>26</v>
      </c>
      <c r="R9" s="75">
        <v>37</v>
      </c>
      <c r="S9" s="74">
        <v>0</v>
      </c>
      <c r="T9" s="74">
        <v>2</v>
      </c>
      <c r="U9" s="75">
        <v>2</v>
      </c>
      <c r="V9" s="76">
        <v>0</v>
      </c>
      <c r="W9" s="76">
        <v>0</v>
      </c>
      <c r="X9" s="75">
        <v>0</v>
      </c>
    </row>
    <row r="10" spans="5:24" ht="19.5" thickBot="1">
      <c r="E10" s="70">
        <v>40</v>
      </c>
      <c r="F10" s="70">
        <v>34</v>
      </c>
      <c r="G10" s="71">
        <v>74</v>
      </c>
      <c r="J10" s="74">
        <v>16</v>
      </c>
      <c r="K10" s="74">
        <v>5</v>
      </c>
      <c r="L10" s="75">
        <v>21</v>
      </c>
      <c r="M10" s="74">
        <v>21</v>
      </c>
      <c r="N10" s="74">
        <v>17</v>
      </c>
      <c r="O10" s="75">
        <v>38</v>
      </c>
      <c r="P10" s="74">
        <v>3</v>
      </c>
      <c r="Q10" s="74">
        <v>9</v>
      </c>
      <c r="R10" s="75">
        <v>12</v>
      </c>
      <c r="S10" s="74">
        <v>0</v>
      </c>
      <c r="T10" s="74">
        <v>3</v>
      </c>
      <c r="U10" s="75">
        <v>3</v>
      </c>
      <c r="V10" s="76">
        <v>0</v>
      </c>
      <c r="W10" s="76">
        <v>0</v>
      </c>
      <c r="X10" s="75">
        <v>0</v>
      </c>
    </row>
    <row r="11" spans="5:24" ht="19.5" thickBot="1">
      <c r="E11" s="70">
        <v>35</v>
      </c>
      <c r="F11" s="70">
        <v>38</v>
      </c>
      <c r="G11" s="71">
        <v>73</v>
      </c>
      <c r="J11" s="74">
        <v>14</v>
      </c>
      <c r="K11" s="74">
        <v>5</v>
      </c>
      <c r="L11" s="75">
        <v>19</v>
      </c>
      <c r="M11" s="74">
        <v>12</v>
      </c>
      <c r="N11" s="74">
        <v>17</v>
      </c>
      <c r="O11" s="75">
        <v>29</v>
      </c>
      <c r="P11" s="74">
        <v>8</v>
      </c>
      <c r="Q11" s="74">
        <v>14</v>
      </c>
      <c r="R11" s="75">
        <v>22</v>
      </c>
      <c r="S11" s="74">
        <v>1</v>
      </c>
      <c r="T11" s="74">
        <v>2</v>
      </c>
      <c r="U11" s="75">
        <v>3</v>
      </c>
      <c r="V11" s="76">
        <v>0</v>
      </c>
      <c r="W11" s="76">
        <v>0</v>
      </c>
      <c r="X11" s="75">
        <v>0</v>
      </c>
    </row>
    <row r="12" spans="5:24" ht="19.5" thickBot="1">
      <c r="E12" s="70">
        <v>62</v>
      </c>
      <c r="F12" s="70">
        <v>66</v>
      </c>
      <c r="G12" s="71">
        <v>128</v>
      </c>
      <c r="J12" s="74">
        <v>21</v>
      </c>
      <c r="K12" s="74">
        <v>10</v>
      </c>
      <c r="L12" s="75">
        <v>31</v>
      </c>
      <c r="M12" s="74">
        <v>29</v>
      </c>
      <c r="N12" s="74">
        <v>29</v>
      </c>
      <c r="O12" s="75">
        <v>58</v>
      </c>
      <c r="P12" s="74">
        <v>12</v>
      </c>
      <c r="Q12" s="74">
        <v>21</v>
      </c>
      <c r="R12" s="75">
        <v>33</v>
      </c>
      <c r="S12" s="74">
        <v>0</v>
      </c>
      <c r="T12" s="74">
        <v>6</v>
      </c>
      <c r="U12" s="75">
        <v>6</v>
      </c>
      <c r="V12" s="76">
        <v>0</v>
      </c>
      <c r="W12" s="76">
        <v>0</v>
      </c>
      <c r="X12" s="75">
        <v>0</v>
      </c>
    </row>
    <row r="13" spans="5:24" ht="19.5" thickBot="1">
      <c r="E13" s="70">
        <v>45</v>
      </c>
      <c r="F13" s="70">
        <v>45</v>
      </c>
      <c r="G13" s="71">
        <v>90</v>
      </c>
      <c r="J13" s="74">
        <v>18</v>
      </c>
      <c r="K13" s="74">
        <v>18</v>
      </c>
      <c r="L13" s="75">
        <v>36</v>
      </c>
      <c r="M13" s="74">
        <v>20</v>
      </c>
      <c r="N13" s="74">
        <v>16</v>
      </c>
      <c r="O13" s="75">
        <v>36</v>
      </c>
      <c r="P13" s="74">
        <v>6</v>
      </c>
      <c r="Q13" s="74">
        <v>9</v>
      </c>
      <c r="R13" s="75">
        <v>15</v>
      </c>
      <c r="S13" s="74">
        <v>1</v>
      </c>
      <c r="T13" s="74">
        <v>1</v>
      </c>
      <c r="U13" s="75">
        <v>2</v>
      </c>
      <c r="V13" s="76">
        <v>0</v>
      </c>
      <c r="W13" s="76">
        <v>1</v>
      </c>
      <c r="X13" s="75">
        <v>1</v>
      </c>
    </row>
    <row r="14" spans="5:24" ht="19.5" thickBot="1">
      <c r="E14" s="70">
        <v>53</v>
      </c>
      <c r="F14" s="70">
        <v>49</v>
      </c>
      <c r="G14" s="71">
        <v>102</v>
      </c>
      <c r="J14" s="74">
        <v>28</v>
      </c>
      <c r="K14" s="74">
        <v>17</v>
      </c>
      <c r="L14" s="75">
        <v>45</v>
      </c>
      <c r="M14" s="74">
        <v>18</v>
      </c>
      <c r="N14" s="74">
        <v>17</v>
      </c>
      <c r="O14" s="75">
        <v>35</v>
      </c>
      <c r="P14" s="74">
        <v>6</v>
      </c>
      <c r="Q14" s="74">
        <v>12</v>
      </c>
      <c r="R14" s="75">
        <v>18</v>
      </c>
      <c r="S14" s="74">
        <v>1</v>
      </c>
      <c r="T14" s="74">
        <v>3</v>
      </c>
      <c r="U14" s="75">
        <v>4</v>
      </c>
      <c r="V14" s="76">
        <v>0</v>
      </c>
      <c r="W14" s="76">
        <v>0</v>
      </c>
      <c r="X14" s="75">
        <v>0</v>
      </c>
    </row>
    <row r="15" spans="5:24" ht="19.5" thickBot="1">
      <c r="E15" s="70">
        <v>31</v>
      </c>
      <c r="F15" s="70">
        <v>40</v>
      </c>
      <c r="G15" s="71">
        <v>71</v>
      </c>
      <c r="J15" s="74">
        <v>12</v>
      </c>
      <c r="K15" s="74">
        <v>10</v>
      </c>
      <c r="L15" s="75">
        <v>22</v>
      </c>
      <c r="M15" s="74">
        <v>14</v>
      </c>
      <c r="N15" s="74">
        <v>24</v>
      </c>
      <c r="O15" s="75">
        <v>38</v>
      </c>
      <c r="P15" s="74">
        <v>4</v>
      </c>
      <c r="Q15" s="74">
        <v>5</v>
      </c>
      <c r="R15" s="75">
        <v>9</v>
      </c>
      <c r="S15" s="74">
        <v>1</v>
      </c>
      <c r="T15" s="74">
        <v>1</v>
      </c>
      <c r="U15" s="75">
        <v>2</v>
      </c>
      <c r="V15" s="76">
        <v>0</v>
      </c>
      <c r="W15" s="76">
        <v>0</v>
      </c>
      <c r="X15" s="75">
        <v>0</v>
      </c>
    </row>
    <row r="16" spans="5:24" ht="19.5" thickBot="1">
      <c r="E16" s="70">
        <v>31</v>
      </c>
      <c r="F16" s="70">
        <v>30</v>
      </c>
      <c r="G16" s="71">
        <v>61</v>
      </c>
      <c r="J16" s="74">
        <v>15</v>
      </c>
      <c r="K16" s="74">
        <v>2</v>
      </c>
      <c r="L16" s="75">
        <v>17</v>
      </c>
      <c r="M16" s="74">
        <v>11</v>
      </c>
      <c r="N16" s="74">
        <v>15</v>
      </c>
      <c r="O16" s="75">
        <v>26</v>
      </c>
      <c r="P16" s="74">
        <v>6</v>
      </c>
      <c r="Q16" s="74">
        <v>12</v>
      </c>
      <c r="R16" s="75">
        <v>18</v>
      </c>
      <c r="S16" s="74">
        <v>0</v>
      </c>
      <c r="T16" s="74">
        <v>0</v>
      </c>
      <c r="U16" s="75">
        <v>0</v>
      </c>
      <c r="V16" s="76">
        <v>0</v>
      </c>
      <c r="W16" s="76">
        <v>0</v>
      </c>
      <c r="X16" s="75">
        <v>0</v>
      </c>
    </row>
    <row r="17" spans="5:24" ht="24" thickBot="1">
      <c r="E17" s="72">
        <f>SUM(E6:E16)</f>
        <v>526</v>
      </c>
      <c r="F17" s="72">
        <f>SUM(F6:F16)</f>
        <v>696</v>
      </c>
      <c r="G17" s="73">
        <f>SUM(G6:G16)</f>
        <v>1222</v>
      </c>
      <c r="J17">
        <f>SUM(J6:J16)</f>
        <v>197</v>
      </c>
      <c r="K17">
        <f>SUM(K6:K16)</f>
        <v>125</v>
      </c>
      <c r="L17">
        <f>SUM(L6:L16)</f>
        <v>322</v>
      </c>
      <c r="M17">
        <f>SUM(M6:M16)</f>
        <v>223</v>
      </c>
      <c r="N17">
        <f>SUM(N6:N16)</f>
        <v>286</v>
      </c>
      <c r="O17">
        <f>SUM(O6:O16)</f>
        <v>509</v>
      </c>
      <c r="P17">
        <f>SUM(P6:P16)</f>
        <v>94</v>
      </c>
      <c r="Q17">
        <f>SUM(Q6:Q16)</f>
        <v>229</v>
      </c>
      <c r="R17">
        <f>SUM(R6:R16)</f>
        <v>323</v>
      </c>
      <c r="S17">
        <f>SUM(S6:S16)</f>
        <v>13</v>
      </c>
      <c r="T17">
        <f>SUM(T6:T16)</f>
        <v>52</v>
      </c>
      <c r="U17">
        <f>SUM(U6:U16)</f>
        <v>65</v>
      </c>
      <c r="V17">
        <f>SUM(V6:V16)</f>
        <v>0</v>
      </c>
      <c r="W17">
        <f>SUM(W6:W16)</f>
        <v>3</v>
      </c>
      <c r="X17">
        <f>SUM(X6:X16)</f>
        <v>3</v>
      </c>
    </row>
    <row r="22" spans="5:24">
      <c r="J22">
        <f>L17</f>
        <v>322</v>
      </c>
      <c r="K22">
        <f>L17+O17+R17+U17+X17</f>
        <v>1222</v>
      </c>
      <c r="O22">
        <f>L17+O17+R17+U17+X17</f>
        <v>1222</v>
      </c>
    </row>
    <row r="27" spans="5:24" ht="15.75" thickBot="1"/>
    <row r="28" spans="5:24" ht="18" thickBot="1">
      <c r="J28" s="77">
        <v>45</v>
      </c>
      <c r="K28" s="77">
        <v>97</v>
      </c>
      <c r="L28" s="78">
        <v>142</v>
      </c>
      <c r="M28" s="77">
        <v>20</v>
      </c>
      <c r="N28" s="77">
        <v>5</v>
      </c>
      <c r="O28" s="79">
        <v>25</v>
      </c>
      <c r="P28" s="77">
        <v>12</v>
      </c>
      <c r="Q28" s="77">
        <v>54</v>
      </c>
      <c r="R28" s="78">
        <v>66</v>
      </c>
    </row>
    <row r="29" spans="5:24" ht="18" thickBot="1">
      <c r="J29" s="77">
        <v>16</v>
      </c>
      <c r="K29" s="77">
        <v>14</v>
      </c>
      <c r="L29" s="78">
        <v>30</v>
      </c>
      <c r="M29" s="77">
        <v>14</v>
      </c>
      <c r="N29" s="77">
        <v>18</v>
      </c>
      <c r="O29" s="79">
        <v>32</v>
      </c>
      <c r="P29" s="77">
        <v>8</v>
      </c>
      <c r="Q29" s="77">
        <v>16</v>
      </c>
      <c r="R29" s="78">
        <v>24</v>
      </c>
    </row>
    <row r="30" spans="5:24" ht="18" thickBot="1">
      <c r="J30" s="77">
        <v>15</v>
      </c>
      <c r="K30" s="77">
        <v>47</v>
      </c>
      <c r="L30" s="78">
        <v>62</v>
      </c>
      <c r="M30" s="77">
        <v>9</v>
      </c>
      <c r="N30" s="77">
        <v>21</v>
      </c>
      <c r="O30" s="79">
        <v>30</v>
      </c>
      <c r="P30" s="77">
        <v>24</v>
      </c>
      <c r="Q30" s="77">
        <v>32</v>
      </c>
      <c r="R30" s="78">
        <v>56</v>
      </c>
    </row>
    <row r="31" spans="5:24" ht="18" thickBot="1">
      <c r="J31" s="77">
        <v>23</v>
      </c>
      <c r="K31" s="77">
        <v>44</v>
      </c>
      <c r="L31" s="78">
        <v>67</v>
      </c>
      <c r="M31" s="77">
        <v>19</v>
      </c>
      <c r="N31" s="77">
        <v>11</v>
      </c>
      <c r="O31" s="79">
        <v>30</v>
      </c>
      <c r="P31" s="77">
        <v>24</v>
      </c>
      <c r="Q31" s="77">
        <v>35</v>
      </c>
      <c r="R31" s="78">
        <v>59</v>
      </c>
    </row>
    <row r="32" spans="5:24" ht="18" thickBot="1">
      <c r="J32" s="77">
        <v>9</v>
      </c>
      <c r="K32" s="77">
        <v>9</v>
      </c>
      <c r="L32" s="78">
        <v>18</v>
      </c>
      <c r="M32" s="77">
        <v>24</v>
      </c>
      <c r="N32" s="77">
        <v>13</v>
      </c>
      <c r="O32" s="79">
        <v>37</v>
      </c>
      <c r="P32" s="77">
        <v>7</v>
      </c>
      <c r="Q32" s="77">
        <v>12</v>
      </c>
      <c r="R32" s="78">
        <v>19</v>
      </c>
    </row>
    <row r="33" spans="10:21" ht="18" thickBot="1">
      <c r="J33" s="77">
        <v>5</v>
      </c>
      <c r="K33" s="77">
        <v>5</v>
      </c>
      <c r="L33" s="78">
        <v>10</v>
      </c>
      <c r="M33" s="77">
        <v>22</v>
      </c>
      <c r="N33" s="77">
        <v>21</v>
      </c>
      <c r="O33" s="79">
        <v>43</v>
      </c>
      <c r="P33" s="77">
        <v>8</v>
      </c>
      <c r="Q33" s="77">
        <v>12</v>
      </c>
      <c r="R33" s="78">
        <v>20</v>
      </c>
    </row>
    <row r="34" spans="10:21" ht="18" thickBot="1">
      <c r="J34" s="77">
        <v>31</v>
      </c>
      <c r="K34" s="77">
        <v>22</v>
      </c>
      <c r="L34" s="78">
        <v>53</v>
      </c>
      <c r="M34" s="77">
        <v>26</v>
      </c>
      <c r="N34" s="77">
        <v>29</v>
      </c>
      <c r="O34" s="79">
        <v>55</v>
      </c>
      <c r="P34" s="77">
        <v>5</v>
      </c>
      <c r="Q34" s="77">
        <v>15</v>
      </c>
      <c r="R34" s="78">
        <v>20</v>
      </c>
    </row>
    <row r="35" spans="10:21" ht="18" thickBot="1">
      <c r="J35" s="77">
        <v>13</v>
      </c>
      <c r="K35" s="77">
        <v>10</v>
      </c>
      <c r="L35" s="78">
        <v>23</v>
      </c>
      <c r="M35" s="77">
        <v>21</v>
      </c>
      <c r="N35" s="77">
        <v>20</v>
      </c>
      <c r="O35" s="79">
        <v>41</v>
      </c>
      <c r="P35" s="77">
        <v>11</v>
      </c>
      <c r="Q35" s="77">
        <v>15</v>
      </c>
      <c r="R35" s="78">
        <v>26</v>
      </c>
    </row>
    <row r="36" spans="10:21" ht="18" thickBot="1">
      <c r="J36" s="77">
        <v>19</v>
      </c>
      <c r="K36" s="77">
        <v>8</v>
      </c>
      <c r="L36" s="78">
        <v>27</v>
      </c>
      <c r="M36" s="77">
        <v>34</v>
      </c>
      <c r="N36" s="77">
        <v>39</v>
      </c>
      <c r="O36" s="79">
        <v>73</v>
      </c>
      <c r="P36" s="77">
        <v>0</v>
      </c>
      <c r="Q36" s="77">
        <v>2</v>
      </c>
      <c r="R36" s="78">
        <v>2</v>
      </c>
      <c r="U36">
        <f>L39+O39+R39</f>
        <v>1222</v>
      </c>
    </row>
    <row r="37" spans="10:21" ht="18" thickBot="1">
      <c r="J37" s="77">
        <v>13</v>
      </c>
      <c r="K37" s="77">
        <v>15</v>
      </c>
      <c r="L37" s="78">
        <v>28</v>
      </c>
      <c r="M37" s="77">
        <v>9</v>
      </c>
      <c r="N37" s="77">
        <v>12</v>
      </c>
      <c r="O37" s="79">
        <v>21</v>
      </c>
      <c r="P37" s="77">
        <v>9</v>
      </c>
      <c r="Q37" s="77">
        <v>13</v>
      </c>
      <c r="R37" s="78">
        <v>22</v>
      </c>
    </row>
    <row r="38" spans="10:21" ht="18" thickBot="1">
      <c r="J38" s="77">
        <v>16</v>
      </c>
      <c r="K38" s="77">
        <v>11</v>
      </c>
      <c r="L38" s="78">
        <v>27</v>
      </c>
      <c r="M38" s="77">
        <v>12</v>
      </c>
      <c r="N38" s="77">
        <v>15</v>
      </c>
      <c r="O38" s="79">
        <v>27</v>
      </c>
      <c r="P38" s="77">
        <v>4</v>
      </c>
      <c r="Q38" s="77">
        <v>3</v>
      </c>
      <c r="R38" s="78">
        <v>7</v>
      </c>
    </row>
    <row r="39" spans="10:21" ht="24" thickBot="1">
      <c r="J39" s="80">
        <f>SUM(J28:J38)</f>
        <v>205</v>
      </c>
      <c r="K39" s="80">
        <f>SUM(K28:K38)</f>
        <v>282</v>
      </c>
      <c r="L39" s="80">
        <f>SUM(L28:L38)</f>
        <v>487</v>
      </c>
      <c r="M39" s="80">
        <f>SUM(M28:M38)</f>
        <v>210</v>
      </c>
      <c r="N39" s="80">
        <f>SUM(N28:N38)</f>
        <v>204</v>
      </c>
      <c r="O39" s="80">
        <f>SUM(O28:O38)</f>
        <v>414</v>
      </c>
      <c r="P39" s="80">
        <f>SUM(P28:P38)</f>
        <v>112</v>
      </c>
      <c r="Q39" s="80">
        <f>SUM(Q28:Q38)</f>
        <v>209</v>
      </c>
      <c r="R39" s="80">
        <f>SUM(R28:R38)</f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ธ.ค. 65</vt:lpstr>
      <vt:lpstr>Sheet1</vt:lpstr>
      <vt:lpstr>'ธ.ค. 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Lemel</cp:lastModifiedBy>
  <cp:lastPrinted>2022-12-29T05:50:48Z</cp:lastPrinted>
  <dcterms:created xsi:type="dcterms:W3CDTF">2019-07-31T04:38:13Z</dcterms:created>
  <dcterms:modified xsi:type="dcterms:W3CDTF">2022-12-29T05:51:34Z</dcterms:modified>
</cp:coreProperties>
</file>