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G:\จัดซื้อจัดจ้างปี 69\ก่อสร้างบางแค\ไฟล์เอกสาร\"/>
    </mc:Choice>
  </mc:AlternateContent>
  <xr:revisionPtr revIDLastSave="0" documentId="8_{931A89CD-E870-4270-814B-44C228213075}" xr6:coauthVersionLast="47" xr6:coauthVersionMax="47" xr10:uidLastSave="{00000000-0000-0000-0000-000000000000}"/>
  <bookViews>
    <workbookView xWindow="-120" yWindow="-120" windowWidth="29040" windowHeight="15840" tabRatio="852" xr2:uid="{00000000-000D-0000-FFFF-FFFF00000000}"/>
  </bookViews>
  <sheets>
    <sheet name="Factor" sheetId="51" r:id="rId1"/>
    <sheet name="Factor (2)" sheetId="107" r:id="rId2"/>
    <sheet name="ปร.6" sheetId="44" r:id="rId3"/>
    <sheet name="ปร 5 (ก) " sheetId="8" r:id="rId4"/>
    <sheet name="ปร 5 (ข)" sheetId="9" r:id="rId5"/>
    <sheet name="ปร 4 (ข)" sheetId="52" r:id="rId6"/>
    <sheet name="ปร.4 ( พ ) (2)" sheetId="106" r:id="rId7"/>
    <sheet name="1.ปะหน้าโครงสร้าง" sheetId="39" r:id="rId8"/>
    <sheet name="1.โครงสร้าง" sheetId="40" r:id="rId9"/>
    <sheet name="2.ปะหน้าสถาปัตย์" sheetId="41" r:id="rId10"/>
    <sheet name="2.สถาปัตย์" sheetId="42" r:id="rId11"/>
    <sheet name="3.ปะหน้าประปา" sheetId="31" r:id="rId12"/>
    <sheet name="3.ประปา" sheetId="32" r:id="rId13"/>
    <sheet name="4.ปะหน้าไฟฟ้า" sheetId="30" r:id="rId14"/>
    <sheet name="4.ไฟฟ้า" sheetId="16" r:id="rId15"/>
    <sheet name="5.ปะหน้าดับเพลิง" sheetId="33" r:id="rId16"/>
    <sheet name="5.ดับเพลิง" sheetId="34" r:id="rId17"/>
    <sheet name="6.ปะหน้าปรับอากาศ" sheetId="35" r:id="rId18"/>
    <sheet name="6.ปรับอากาศ" sheetId="36" r:id="rId19"/>
    <sheet name="7.ปะหน้าลิฟท์" sheetId="37" r:id="rId20"/>
    <sheet name="7.ลิฟท์" sheetId="38" r:id="rId21"/>
    <sheet name="8.ปะหน้าโยธา" sheetId="48" r:id="rId22"/>
    <sheet name="8.โยธา" sheetId="49" r:id="rId23"/>
    <sheet name="9.ปะหน้าภูมิ" sheetId="46" r:id="rId24"/>
    <sheet name="9.ภูมิ" sheetId="47" r:id="rId25"/>
    <sheet name="10.ปะหน้ารื้อถอน" sheetId="53" r:id="rId26"/>
    <sheet name="10.รื้อถอน" sheetId="54" r:id="rId27"/>
    <sheet name="11.ปะหน้าถมดิน" sheetId="55" r:id="rId28"/>
    <sheet name="11.ถมดิน" sheetId="56" r:id="rId29"/>
    <sheet name="12. ปะหน้าพลังงานทดแทน" sheetId="69" r:id="rId30"/>
    <sheet name="12.พลังงานทดแทน" sheetId="79" r:id="rId31"/>
    <sheet name="13. ปะหน้าคอมพิวเตอร์" sheetId="71" r:id="rId32"/>
    <sheet name="13.คอมพิวเตอร์" sheetId="80" r:id="rId33"/>
    <sheet name="14.ปะหน้าสระ" sheetId="63" r:id="rId34"/>
    <sheet name="14.สระ" sheetId="83" r:id="rId35"/>
    <sheet name="15. ปะหน้าอัจฉริยะ" sheetId="75" r:id="rId36"/>
    <sheet name="15.อัจฉริยะ" sheetId="84" r:id="rId37"/>
    <sheet name="16. ปะหน้า ERV" sheetId="85" r:id="rId38"/>
    <sheet name="16.ERV" sheetId="86" r:id="rId39"/>
    <sheet name="17. ปะหน้า ทดสอบ" sheetId="104" r:id="rId40"/>
    <sheet name="17.ทดสอบ" sheetId="105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" localSheetId="0" hidden="1">#REF!</definedName>
    <definedName name="_" localSheetId="1" hidden="1">#REF!</definedName>
    <definedName name="_" localSheetId="6" hidden="1">#REF!</definedName>
    <definedName name="_" hidden="1">#REF!</definedName>
    <definedName name="____________________________________VE32" localSheetId="0" hidden="1">{#N/A,#N/A,TRUE,"Str.";#N/A,#N/A,TRUE,"Steel &amp; Roof";#N/A,#N/A,TRUE,"Arc.";#N/A,#N/A,TRUE,"Preliminary";#N/A,#N/A,TRUE,"Sum_Prelim"}</definedName>
    <definedName name="____________________________________VE32" localSheetId="1" hidden="1">{#N/A,#N/A,TRUE,"Str.";#N/A,#N/A,TRUE,"Steel &amp; Roof";#N/A,#N/A,TRUE,"Arc.";#N/A,#N/A,TRUE,"Preliminary";#N/A,#N/A,TRUE,"Sum_Prelim"}</definedName>
    <definedName name="____________________________________VE32" localSheetId="6" hidden="1">{#N/A,#N/A,TRUE,"Str.";#N/A,#N/A,TRUE,"Steel &amp; Roof";#N/A,#N/A,TRUE,"Arc.";#N/A,#N/A,TRUE,"Preliminary";#N/A,#N/A,TRUE,"Sum_Prelim"}</definedName>
    <definedName name="____________________________________VE32" hidden="1">{#N/A,#N/A,TRUE,"Str.";#N/A,#N/A,TRUE,"Steel &amp; Roof";#N/A,#N/A,TRUE,"Arc.";#N/A,#N/A,TRUE,"Preliminary";#N/A,#N/A,TRUE,"Sum_Prelim"}</definedName>
    <definedName name="_______________________________VE32" localSheetId="0" hidden="1">{#N/A,#N/A,TRUE,"Str.";#N/A,#N/A,TRUE,"Steel &amp; Roof";#N/A,#N/A,TRUE,"Arc.";#N/A,#N/A,TRUE,"Preliminary";#N/A,#N/A,TRUE,"Sum_Prelim"}</definedName>
    <definedName name="_______________________________VE32" localSheetId="1" hidden="1">{#N/A,#N/A,TRUE,"Str.";#N/A,#N/A,TRUE,"Steel &amp; Roof";#N/A,#N/A,TRUE,"Arc.";#N/A,#N/A,TRUE,"Preliminary";#N/A,#N/A,TRUE,"Sum_Prelim"}</definedName>
    <definedName name="_______________________________VE32" localSheetId="6" hidden="1">{#N/A,#N/A,TRUE,"Str.";#N/A,#N/A,TRUE,"Steel &amp; Roof";#N/A,#N/A,TRUE,"Arc.";#N/A,#N/A,TRUE,"Preliminary";#N/A,#N/A,TRUE,"Sum_Prelim"}</definedName>
    <definedName name="_______________________________VE32" hidden="1">{#N/A,#N/A,TRUE,"Str.";#N/A,#N/A,TRUE,"Steel &amp; Roof";#N/A,#N/A,TRUE,"Arc.";#N/A,#N/A,TRUE,"Preliminary";#N/A,#N/A,TRUE,"Sum_Prelim"}</definedName>
    <definedName name="____________________________VE32" localSheetId="0" hidden="1">{#N/A,#N/A,TRUE,"Str.";#N/A,#N/A,TRUE,"Steel &amp; Roof";#N/A,#N/A,TRUE,"Arc.";#N/A,#N/A,TRUE,"Preliminary";#N/A,#N/A,TRUE,"Sum_Prelim"}</definedName>
    <definedName name="____________________________VE32" localSheetId="1" hidden="1">{#N/A,#N/A,TRUE,"Str.";#N/A,#N/A,TRUE,"Steel &amp; Roof";#N/A,#N/A,TRUE,"Arc.";#N/A,#N/A,TRUE,"Preliminary";#N/A,#N/A,TRUE,"Sum_Prelim"}</definedName>
    <definedName name="____________________________VE32" localSheetId="6" hidden="1">{#N/A,#N/A,TRUE,"Str.";#N/A,#N/A,TRUE,"Steel &amp; Roof";#N/A,#N/A,TRUE,"Arc.";#N/A,#N/A,TRUE,"Preliminary";#N/A,#N/A,TRUE,"Sum_Prelim"}</definedName>
    <definedName name="____________________________VE32" hidden="1">{#N/A,#N/A,TRUE,"Str.";#N/A,#N/A,TRUE,"Steel &amp; Roof";#N/A,#N/A,TRUE,"Arc.";#N/A,#N/A,TRUE,"Preliminary";#N/A,#N/A,TRUE,"Sum_Prelim"}</definedName>
    <definedName name="___________________________VE32" localSheetId="0" hidden="1">{#N/A,#N/A,TRUE,"Str.";#N/A,#N/A,TRUE,"Steel &amp; Roof";#N/A,#N/A,TRUE,"Arc.";#N/A,#N/A,TRUE,"Preliminary";#N/A,#N/A,TRUE,"Sum_Prelim"}</definedName>
    <definedName name="___________________________VE32" localSheetId="1" hidden="1">{#N/A,#N/A,TRUE,"Str.";#N/A,#N/A,TRUE,"Steel &amp; Roof";#N/A,#N/A,TRUE,"Arc.";#N/A,#N/A,TRUE,"Preliminary";#N/A,#N/A,TRUE,"Sum_Prelim"}</definedName>
    <definedName name="___________________________VE32" localSheetId="6" hidden="1">{#N/A,#N/A,TRUE,"Str.";#N/A,#N/A,TRUE,"Steel &amp; Roof";#N/A,#N/A,TRUE,"Arc.";#N/A,#N/A,TRUE,"Preliminary";#N/A,#N/A,TRUE,"Sum_Prelim"}</definedName>
    <definedName name="___________________________VE32" hidden="1">{#N/A,#N/A,TRUE,"Str.";#N/A,#N/A,TRUE,"Steel &amp; Roof";#N/A,#N/A,TRUE,"Arc.";#N/A,#N/A,TRUE,"Preliminary";#N/A,#N/A,TRUE,"Sum_Prelim"}</definedName>
    <definedName name="__________________________VE32" localSheetId="0" hidden="1">{#N/A,#N/A,TRUE,"Str.";#N/A,#N/A,TRUE,"Steel &amp; Roof";#N/A,#N/A,TRUE,"Arc.";#N/A,#N/A,TRUE,"Preliminary";#N/A,#N/A,TRUE,"Sum_Prelim"}</definedName>
    <definedName name="__________________________VE32" localSheetId="1" hidden="1">{#N/A,#N/A,TRUE,"Str.";#N/A,#N/A,TRUE,"Steel &amp; Roof";#N/A,#N/A,TRUE,"Arc.";#N/A,#N/A,TRUE,"Preliminary";#N/A,#N/A,TRUE,"Sum_Prelim"}</definedName>
    <definedName name="__________________________VE32" localSheetId="6" hidden="1">{#N/A,#N/A,TRUE,"Str.";#N/A,#N/A,TRUE,"Steel &amp; Roof";#N/A,#N/A,TRUE,"Arc.";#N/A,#N/A,TRUE,"Preliminary";#N/A,#N/A,TRUE,"Sum_Prelim"}</definedName>
    <definedName name="__________________________VE32" hidden="1">{#N/A,#N/A,TRUE,"Str.";#N/A,#N/A,TRUE,"Steel &amp; Roof";#N/A,#N/A,TRUE,"Arc.";#N/A,#N/A,TRUE,"Preliminary";#N/A,#N/A,TRUE,"Sum_Prelim"}</definedName>
    <definedName name="_________________________a1" localSheetId="0" hidden="1">{"cashflow",#N/A,FALSE,"CASHFLOW "}</definedName>
    <definedName name="_________________________a1" localSheetId="1" hidden="1">{"cashflow",#N/A,FALSE,"CASHFLOW "}</definedName>
    <definedName name="_________________________a1" localSheetId="6" hidden="1">{"cashflow",#N/A,FALSE,"CASHFLOW "}</definedName>
    <definedName name="_________________________a1" hidden="1">{"cashflow",#N/A,FALSE,"CASHFLOW "}</definedName>
    <definedName name="_________________________a10" localSheetId="0" hidden="1">{"sales",#N/A,FALSE,"SALES"}</definedName>
    <definedName name="_________________________a10" localSheetId="1" hidden="1">{"sales",#N/A,FALSE,"SALES"}</definedName>
    <definedName name="_________________________a10" localSheetId="6" hidden="1">{"sales",#N/A,FALSE,"SALES"}</definedName>
    <definedName name="_________________________a10" hidden="1">{"sales",#N/A,FALSE,"SALES"}</definedName>
    <definedName name="_________________________a2" localSheetId="0" hidden="1">{"hilight1",#N/A,FALSE,"HILIGHT1"}</definedName>
    <definedName name="_________________________a2" localSheetId="1" hidden="1">{"hilight1",#N/A,FALSE,"HILIGHT1"}</definedName>
    <definedName name="_________________________a2" localSheetId="6" hidden="1">{"hilight1",#N/A,FALSE,"HILIGHT1"}</definedName>
    <definedName name="_________________________a2" hidden="1">{"hilight1",#N/A,FALSE,"HILIGHT1"}</definedName>
    <definedName name="_________________________a3" localSheetId="0" hidden="1">{"hilight2",#N/A,FALSE,"HILIGHT2"}</definedName>
    <definedName name="_________________________a3" localSheetId="1" hidden="1">{"hilight2",#N/A,FALSE,"HILIGHT2"}</definedName>
    <definedName name="_________________________a3" localSheetId="6" hidden="1">{"hilight2",#N/A,FALSE,"HILIGHT2"}</definedName>
    <definedName name="_________________________a3" hidden="1">{"hilight2",#N/A,FALSE,"HILIGHT2"}</definedName>
    <definedName name="_________________________a4" localSheetId="0" hidden="1">{"hilight3",#N/A,FALSE,"HILIGHT3"}</definedName>
    <definedName name="_________________________a4" localSheetId="1" hidden="1">{"hilight3",#N/A,FALSE,"HILIGHT3"}</definedName>
    <definedName name="_________________________a4" localSheetId="6" hidden="1">{"hilight3",#N/A,FALSE,"HILIGHT3"}</definedName>
    <definedName name="_________________________a4" hidden="1">{"hilight3",#N/A,FALSE,"HILIGHT3"}</definedName>
    <definedName name="_________________________a5" localSheetId="0" hidden="1">{"income",#N/A,FALSE,"INCOME"}</definedName>
    <definedName name="_________________________a5" localSheetId="1" hidden="1">{"income",#N/A,FALSE,"INCOME"}</definedName>
    <definedName name="_________________________a5" localSheetId="6" hidden="1">{"income",#N/A,FALSE,"INCOME"}</definedName>
    <definedName name="_________________________a5" hidden="1">{"income",#N/A,FALSE,"INCOME"}</definedName>
    <definedName name="_________________________a6" localSheetId="0" hidden="1">{"index",#N/A,FALSE,"INDEX"}</definedName>
    <definedName name="_________________________a6" localSheetId="1" hidden="1">{"index",#N/A,FALSE,"INDEX"}</definedName>
    <definedName name="_________________________a6" localSheetId="6" hidden="1">{"index",#N/A,FALSE,"INDEX"}</definedName>
    <definedName name="_________________________a6" hidden="1">{"index",#N/A,FALSE,"INDEX"}</definedName>
    <definedName name="_________________________a7" localSheetId="0" hidden="1">{"PRINT_EST",#N/A,FALSE,"ESTMON"}</definedName>
    <definedName name="_________________________a7" localSheetId="1" hidden="1">{"PRINT_EST",#N/A,FALSE,"ESTMON"}</definedName>
    <definedName name="_________________________a7" localSheetId="6" hidden="1">{"PRINT_EST",#N/A,FALSE,"ESTMON"}</definedName>
    <definedName name="_________________________a7" hidden="1">{"PRINT_EST",#N/A,FALSE,"ESTMON"}</definedName>
    <definedName name="_________________________a8" localSheetId="0" hidden="1">{"revsale",#N/A,FALSE,"REV-ยุพดี"}</definedName>
    <definedName name="_________________________a8" localSheetId="1" hidden="1">{"revsale",#N/A,FALSE,"REV-ยุพดี"}</definedName>
    <definedName name="_________________________a8" localSheetId="6" hidden="1">{"revsale",#N/A,FALSE,"REV-ยุพดี"}</definedName>
    <definedName name="_________________________a8" hidden="1">{"revsale",#N/A,FALSE,"REV-ยุพดี"}</definedName>
    <definedName name="_________________________a9" localSheetId="0" hidden="1">{"revable",#N/A,FALSE,"REVABLE"}</definedName>
    <definedName name="_________________________a9" localSheetId="1" hidden="1">{"revable",#N/A,FALSE,"REVABLE"}</definedName>
    <definedName name="_________________________a9" localSheetId="6" hidden="1">{"revable",#N/A,FALSE,"REVABLE"}</definedName>
    <definedName name="_________________________a9" hidden="1">{"revable",#N/A,FALSE,"REVABLE"}</definedName>
    <definedName name="_________________________V1" localSheetId="0" hidden="1">{"sales",#N/A,FALSE,"SALES"}</definedName>
    <definedName name="_________________________V1" localSheetId="1" hidden="1">{"sales",#N/A,FALSE,"SALES"}</definedName>
    <definedName name="_________________________V1" localSheetId="6" hidden="1">{"sales",#N/A,FALSE,"SALES"}</definedName>
    <definedName name="_________________________V1" hidden="1">{"sales",#N/A,FALSE,"SALES"}</definedName>
    <definedName name="_________________________VE32" localSheetId="0" hidden="1">{#N/A,#N/A,TRUE,"Str.";#N/A,#N/A,TRUE,"Steel &amp; Roof";#N/A,#N/A,TRUE,"Arc.";#N/A,#N/A,TRUE,"Preliminary";#N/A,#N/A,TRUE,"Sum_Prelim"}</definedName>
    <definedName name="_________________________VE32" localSheetId="1" hidden="1">{#N/A,#N/A,TRUE,"Str.";#N/A,#N/A,TRUE,"Steel &amp; Roof";#N/A,#N/A,TRUE,"Arc.";#N/A,#N/A,TRUE,"Preliminary";#N/A,#N/A,TRUE,"Sum_Prelim"}</definedName>
    <definedName name="_________________________VE32" localSheetId="6" hidden="1">{#N/A,#N/A,TRUE,"Str.";#N/A,#N/A,TRUE,"Steel &amp; Roof";#N/A,#N/A,TRUE,"Arc.";#N/A,#N/A,TRUE,"Preliminary";#N/A,#N/A,TRUE,"Sum_Prelim"}</definedName>
    <definedName name="_________________________VE32" hidden="1">{#N/A,#N/A,TRUE,"Str.";#N/A,#N/A,TRUE,"Steel &amp; Roof";#N/A,#N/A,TRUE,"Arc.";#N/A,#N/A,TRUE,"Preliminary";#N/A,#N/A,TRUE,"Sum_Prelim"}</definedName>
    <definedName name="________________________VE32" localSheetId="0" hidden="1">{#N/A,#N/A,TRUE,"Str.";#N/A,#N/A,TRUE,"Steel &amp; Roof";#N/A,#N/A,TRUE,"Arc.";#N/A,#N/A,TRUE,"Preliminary";#N/A,#N/A,TRUE,"Sum_Prelim"}</definedName>
    <definedName name="________________________VE32" localSheetId="1" hidden="1">{#N/A,#N/A,TRUE,"Str.";#N/A,#N/A,TRUE,"Steel &amp; Roof";#N/A,#N/A,TRUE,"Arc.";#N/A,#N/A,TRUE,"Preliminary";#N/A,#N/A,TRUE,"Sum_Prelim"}</definedName>
    <definedName name="________________________VE32" localSheetId="6" hidden="1">{#N/A,#N/A,TRUE,"Str.";#N/A,#N/A,TRUE,"Steel &amp; Roof";#N/A,#N/A,TRUE,"Arc.";#N/A,#N/A,TRUE,"Preliminary";#N/A,#N/A,TRUE,"Sum_Prelim"}</definedName>
    <definedName name="________________________VE32" hidden="1">{#N/A,#N/A,TRUE,"Str.";#N/A,#N/A,TRUE,"Steel &amp; Roof";#N/A,#N/A,TRUE,"Arc.";#N/A,#N/A,TRUE,"Preliminary";#N/A,#N/A,TRUE,"Sum_Prelim"}</definedName>
    <definedName name="_______________________a1" localSheetId="0" hidden="1">{"cashflow",#N/A,FALSE,"CASHFLOW "}</definedName>
    <definedName name="_______________________a1" localSheetId="1" hidden="1">{"cashflow",#N/A,FALSE,"CASHFLOW "}</definedName>
    <definedName name="_______________________a1" localSheetId="6" hidden="1">{"cashflow",#N/A,FALSE,"CASHFLOW "}</definedName>
    <definedName name="_______________________a1" hidden="1">{"cashflow",#N/A,FALSE,"CASHFLOW "}</definedName>
    <definedName name="_______________________a10" localSheetId="0" hidden="1">{"sales",#N/A,FALSE,"SALES"}</definedName>
    <definedName name="_______________________a10" localSheetId="1" hidden="1">{"sales",#N/A,FALSE,"SALES"}</definedName>
    <definedName name="_______________________a10" localSheetId="6" hidden="1">{"sales",#N/A,FALSE,"SALES"}</definedName>
    <definedName name="_______________________a10" hidden="1">{"sales",#N/A,FALSE,"SALES"}</definedName>
    <definedName name="_______________________a2" localSheetId="0" hidden="1">{"hilight1",#N/A,FALSE,"HILIGHT1"}</definedName>
    <definedName name="_______________________a2" localSheetId="1" hidden="1">{"hilight1",#N/A,FALSE,"HILIGHT1"}</definedName>
    <definedName name="_______________________a2" localSheetId="6" hidden="1">{"hilight1",#N/A,FALSE,"HILIGHT1"}</definedName>
    <definedName name="_______________________a2" hidden="1">{"hilight1",#N/A,FALSE,"HILIGHT1"}</definedName>
    <definedName name="_______________________a3" localSheetId="0" hidden="1">{"hilight2",#N/A,FALSE,"HILIGHT2"}</definedName>
    <definedName name="_______________________a3" localSheetId="1" hidden="1">{"hilight2",#N/A,FALSE,"HILIGHT2"}</definedName>
    <definedName name="_______________________a3" localSheetId="6" hidden="1">{"hilight2",#N/A,FALSE,"HILIGHT2"}</definedName>
    <definedName name="_______________________a3" hidden="1">{"hilight2",#N/A,FALSE,"HILIGHT2"}</definedName>
    <definedName name="_______________________a4" localSheetId="0" hidden="1">{"hilight3",#N/A,FALSE,"HILIGHT3"}</definedName>
    <definedName name="_______________________a4" localSheetId="1" hidden="1">{"hilight3",#N/A,FALSE,"HILIGHT3"}</definedName>
    <definedName name="_______________________a4" localSheetId="6" hidden="1">{"hilight3",#N/A,FALSE,"HILIGHT3"}</definedName>
    <definedName name="_______________________a4" hidden="1">{"hilight3",#N/A,FALSE,"HILIGHT3"}</definedName>
    <definedName name="_______________________a5" localSheetId="0" hidden="1">{"income",#N/A,FALSE,"INCOME"}</definedName>
    <definedName name="_______________________a5" localSheetId="1" hidden="1">{"income",#N/A,FALSE,"INCOME"}</definedName>
    <definedName name="_______________________a5" localSheetId="6" hidden="1">{"income",#N/A,FALSE,"INCOME"}</definedName>
    <definedName name="_______________________a5" hidden="1">{"income",#N/A,FALSE,"INCOME"}</definedName>
    <definedName name="_______________________a6" localSheetId="0" hidden="1">{"index",#N/A,FALSE,"INDEX"}</definedName>
    <definedName name="_______________________a6" localSheetId="1" hidden="1">{"index",#N/A,FALSE,"INDEX"}</definedName>
    <definedName name="_______________________a6" localSheetId="6" hidden="1">{"index",#N/A,FALSE,"INDEX"}</definedName>
    <definedName name="_______________________a6" hidden="1">{"index",#N/A,FALSE,"INDEX"}</definedName>
    <definedName name="_______________________a7" localSheetId="0" hidden="1">{"PRINT_EST",#N/A,FALSE,"ESTMON"}</definedName>
    <definedName name="_______________________a7" localSheetId="1" hidden="1">{"PRINT_EST",#N/A,FALSE,"ESTMON"}</definedName>
    <definedName name="_______________________a7" localSheetId="6" hidden="1">{"PRINT_EST",#N/A,FALSE,"ESTMON"}</definedName>
    <definedName name="_______________________a7" hidden="1">{"PRINT_EST",#N/A,FALSE,"ESTMON"}</definedName>
    <definedName name="_______________________a8" localSheetId="0" hidden="1">{"revsale",#N/A,FALSE,"REV-ยุพดี"}</definedName>
    <definedName name="_______________________a8" localSheetId="1" hidden="1">{"revsale",#N/A,FALSE,"REV-ยุพดี"}</definedName>
    <definedName name="_______________________a8" localSheetId="6" hidden="1">{"revsale",#N/A,FALSE,"REV-ยุพดี"}</definedName>
    <definedName name="_______________________a8" hidden="1">{"revsale",#N/A,FALSE,"REV-ยุพดี"}</definedName>
    <definedName name="_______________________a9" localSheetId="0" hidden="1">{"revable",#N/A,FALSE,"REVABLE"}</definedName>
    <definedName name="_______________________a9" localSheetId="1" hidden="1">{"revable",#N/A,FALSE,"REVABLE"}</definedName>
    <definedName name="_______________________a9" localSheetId="6" hidden="1">{"revable",#N/A,FALSE,"REVABLE"}</definedName>
    <definedName name="_______________________a9" hidden="1">{"revable",#N/A,FALSE,"REVABLE"}</definedName>
    <definedName name="_______________________V1" localSheetId="0" hidden="1">{"sales",#N/A,FALSE,"SALES"}</definedName>
    <definedName name="_______________________V1" localSheetId="1" hidden="1">{"sales",#N/A,FALSE,"SALES"}</definedName>
    <definedName name="_______________________V1" localSheetId="6" hidden="1">{"sales",#N/A,FALSE,"SALES"}</definedName>
    <definedName name="_______________________V1" hidden="1">{"sales",#N/A,FALSE,"SALES"}</definedName>
    <definedName name="_______________________VE32" localSheetId="0" hidden="1">{#N/A,#N/A,TRUE,"Str.";#N/A,#N/A,TRUE,"Steel &amp; Roof";#N/A,#N/A,TRUE,"Arc.";#N/A,#N/A,TRUE,"Preliminary";#N/A,#N/A,TRUE,"Sum_Prelim"}</definedName>
    <definedName name="_______________________VE32" localSheetId="1" hidden="1">{#N/A,#N/A,TRUE,"Str.";#N/A,#N/A,TRUE,"Steel &amp; Roof";#N/A,#N/A,TRUE,"Arc.";#N/A,#N/A,TRUE,"Preliminary";#N/A,#N/A,TRUE,"Sum_Prelim"}</definedName>
    <definedName name="_______________________VE32" localSheetId="6" hidden="1">{#N/A,#N/A,TRUE,"Str.";#N/A,#N/A,TRUE,"Steel &amp; Roof";#N/A,#N/A,TRUE,"Arc.";#N/A,#N/A,TRUE,"Preliminary";#N/A,#N/A,TRUE,"Sum_Prelim"}</definedName>
    <definedName name="_______________________VE32" hidden="1">{#N/A,#N/A,TRUE,"Str.";#N/A,#N/A,TRUE,"Steel &amp; Roof";#N/A,#N/A,TRUE,"Arc.";#N/A,#N/A,TRUE,"Preliminary";#N/A,#N/A,TRUE,"Sum_Prelim"}</definedName>
    <definedName name="______________________a1" localSheetId="0" hidden="1">{"cashflow",#N/A,FALSE,"CASHFLOW "}</definedName>
    <definedName name="______________________a1" localSheetId="1" hidden="1">{"cashflow",#N/A,FALSE,"CASHFLOW "}</definedName>
    <definedName name="______________________a1" localSheetId="6" hidden="1">{"cashflow",#N/A,FALSE,"CASHFLOW "}</definedName>
    <definedName name="______________________a1" hidden="1">{"cashflow",#N/A,FALSE,"CASHFLOW "}</definedName>
    <definedName name="______________________a10" localSheetId="0" hidden="1">{"sales",#N/A,FALSE,"SALES"}</definedName>
    <definedName name="______________________a10" localSheetId="1" hidden="1">{"sales",#N/A,FALSE,"SALES"}</definedName>
    <definedName name="______________________a10" localSheetId="6" hidden="1">{"sales",#N/A,FALSE,"SALES"}</definedName>
    <definedName name="______________________a10" hidden="1">{"sales",#N/A,FALSE,"SALES"}</definedName>
    <definedName name="______________________a2" localSheetId="0" hidden="1">{"hilight1",#N/A,FALSE,"HILIGHT1"}</definedName>
    <definedName name="______________________a2" localSheetId="1" hidden="1">{"hilight1",#N/A,FALSE,"HILIGHT1"}</definedName>
    <definedName name="______________________a2" localSheetId="6" hidden="1">{"hilight1",#N/A,FALSE,"HILIGHT1"}</definedName>
    <definedName name="______________________a2" hidden="1">{"hilight1",#N/A,FALSE,"HILIGHT1"}</definedName>
    <definedName name="______________________a3" localSheetId="0" hidden="1">{"hilight2",#N/A,FALSE,"HILIGHT2"}</definedName>
    <definedName name="______________________a3" localSheetId="1" hidden="1">{"hilight2",#N/A,FALSE,"HILIGHT2"}</definedName>
    <definedName name="______________________a3" localSheetId="6" hidden="1">{"hilight2",#N/A,FALSE,"HILIGHT2"}</definedName>
    <definedName name="______________________a3" hidden="1">{"hilight2",#N/A,FALSE,"HILIGHT2"}</definedName>
    <definedName name="______________________a4" localSheetId="0" hidden="1">{"hilight3",#N/A,FALSE,"HILIGHT3"}</definedName>
    <definedName name="______________________a4" localSheetId="1" hidden="1">{"hilight3",#N/A,FALSE,"HILIGHT3"}</definedName>
    <definedName name="______________________a4" localSheetId="6" hidden="1">{"hilight3",#N/A,FALSE,"HILIGHT3"}</definedName>
    <definedName name="______________________a4" hidden="1">{"hilight3",#N/A,FALSE,"HILIGHT3"}</definedName>
    <definedName name="______________________a5" localSheetId="0" hidden="1">{"income",#N/A,FALSE,"INCOME"}</definedName>
    <definedName name="______________________a5" localSheetId="1" hidden="1">{"income",#N/A,FALSE,"INCOME"}</definedName>
    <definedName name="______________________a5" localSheetId="6" hidden="1">{"income",#N/A,FALSE,"INCOME"}</definedName>
    <definedName name="______________________a5" hidden="1">{"income",#N/A,FALSE,"INCOME"}</definedName>
    <definedName name="______________________a6" localSheetId="0" hidden="1">{"index",#N/A,FALSE,"INDEX"}</definedName>
    <definedName name="______________________a6" localSheetId="1" hidden="1">{"index",#N/A,FALSE,"INDEX"}</definedName>
    <definedName name="______________________a6" localSheetId="6" hidden="1">{"index",#N/A,FALSE,"INDEX"}</definedName>
    <definedName name="______________________a6" hidden="1">{"index",#N/A,FALSE,"INDEX"}</definedName>
    <definedName name="______________________a7" localSheetId="0" hidden="1">{"PRINT_EST",#N/A,FALSE,"ESTMON"}</definedName>
    <definedName name="______________________a7" localSheetId="1" hidden="1">{"PRINT_EST",#N/A,FALSE,"ESTMON"}</definedName>
    <definedName name="______________________a7" localSheetId="6" hidden="1">{"PRINT_EST",#N/A,FALSE,"ESTMON"}</definedName>
    <definedName name="______________________a7" hidden="1">{"PRINT_EST",#N/A,FALSE,"ESTMON"}</definedName>
    <definedName name="______________________a8" localSheetId="0" hidden="1">{"revsale",#N/A,FALSE,"REV-ยุพดี"}</definedName>
    <definedName name="______________________a8" localSheetId="1" hidden="1">{"revsale",#N/A,FALSE,"REV-ยุพดี"}</definedName>
    <definedName name="______________________a8" localSheetId="6" hidden="1">{"revsale",#N/A,FALSE,"REV-ยุพดี"}</definedName>
    <definedName name="______________________a8" hidden="1">{"revsale",#N/A,FALSE,"REV-ยุพดี"}</definedName>
    <definedName name="______________________a9" localSheetId="0" hidden="1">{"revable",#N/A,FALSE,"REVABLE"}</definedName>
    <definedName name="______________________a9" localSheetId="1" hidden="1">{"revable",#N/A,FALSE,"REVABLE"}</definedName>
    <definedName name="______________________a9" localSheetId="6" hidden="1">{"revable",#N/A,FALSE,"REVABLE"}</definedName>
    <definedName name="______________________a9" hidden="1">{"revable",#N/A,FALSE,"REVABLE"}</definedName>
    <definedName name="______________________V1" localSheetId="0" hidden="1">{"sales",#N/A,FALSE,"SALES"}</definedName>
    <definedName name="______________________V1" localSheetId="1" hidden="1">{"sales",#N/A,FALSE,"SALES"}</definedName>
    <definedName name="______________________V1" localSheetId="6" hidden="1">{"sales",#N/A,FALSE,"SALES"}</definedName>
    <definedName name="______________________V1" hidden="1">{"sales",#N/A,FALSE,"SALES"}</definedName>
    <definedName name="______________________VE32" localSheetId="0" hidden="1">{#N/A,#N/A,TRUE,"Str.";#N/A,#N/A,TRUE,"Steel &amp; Roof";#N/A,#N/A,TRUE,"Arc.";#N/A,#N/A,TRUE,"Preliminary";#N/A,#N/A,TRUE,"Sum_Prelim"}</definedName>
    <definedName name="______________________VE32" localSheetId="1" hidden="1">{#N/A,#N/A,TRUE,"Str.";#N/A,#N/A,TRUE,"Steel &amp; Roof";#N/A,#N/A,TRUE,"Arc.";#N/A,#N/A,TRUE,"Preliminary";#N/A,#N/A,TRUE,"Sum_Prelim"}</definedName>
    <definedName name="______________________VE32" localSheetId="6" hidden="1">{#N/A,#N/A,TRUE,"Str.";#N/A,#N/A,TRUE,"Steel &amp; Roof";#N/A,#N/A,TRUE,"Arc.";#N/A,#N/A,TRUE,"Preliminary";#N/A,#N/A,TRUE,"Sum_Prelim"}</definedName>
    <definedName name="______________________VE32" hidden="1">{#N/A,#N/A,TRUE,"Str.";#N/A,#N/A,TRUE,"Steel &amp; Roof";#N/A,#N/A,TRUE,"Arc.";#N/A,#N/A,TRUE,"Preliminary";#N/A,#N/A,TRUE,"Sum_Prelim"}</definedName>
    <definedName name="_____________________VE32" localSheetId="0" hidden="1">{#N/A,#N/A,TRUE,"Str.";#N/A,#N/A,TRUE,"Steel &amp; Roof";#N/A,#N/A,TRUE,"Arc.";#N/A,#N/A,TRUE,"Preliminary";#N/A,#N/A,TRUE,"Sum_Prelim"}</definedName>
    <definedName name="_____________________VE32" localSheetId="1" hidden="1">{#N/A,#N/A,TRUE,"Str.";#N/A,#N/A,TRUE,"Steel &amp; Roof";#N/A,#N/A,TRUE,"Arc.";#N/A,#N/A,TRUE,"Preliminary";#N/A,#N/A,TRUE,"Sum_Prelim"}</definedName>
    <definedName name="_____________________VE32" localSheetId="6" hidden="1">{#N/A,#N/A,TRUE,"Str.";#N/A,#N/A,TRUE,"Steel &amp; Roof";#N/A,#N/A,TRUE,"Arc.";#N/A,#N/A,TRUE,"Preliminary";#N/A,#N/A,TRUE,"Sum_Prelim"}</definedName>
    <definedName name="_____________________VE32" hidden="1">{#N/A,#N/A,TRUE,"Str.";#N/A,#N/A,TRUE,"Steel &amp; Roof";#N/A,#N/A,TRUE,"Arc.";#N/A,#N/A,TRUE,"Preliminary";#N/A,#N/A,TRUE,"Sum_Prelim"}</definedName>
    <definedName name="____________________a1" localSheetId="0" hidden="1">{"cashflow",#N/A,FALSE,"CASHFLOW "}</definedName>
    <definedName name="____________________a1" localSheetId="1" hidden="1">{"cashflow",#N/A,FALSE,"CASHFLOW "}</definedName>
    <definedName name="____________________a1" localSheetId="6" hidden="1">{"cashflow",#N/A,FALSE,"CASHFLOW "}</definedName>
    <definedName name="____________________a1" hidden="1">{"cashflow",#N/A,FALSE,"CASHFLOW "}</definedName>
    <definedName name="____________________a10" localSheetId="0" hidden="1">{"sales",#N/A,FALSE,"SALES"}</definedName>
    <definedName name="____________________a10" localSheetId="1" hidden="1">{"sales",#N/A,FALSE,"SALES"}</definedName>
    <definedName name="____________________a10" localSheetId="6" hidden="1">{"sales",#N/A,FALSE,"SALES"}</definedName>
    <definedName name="____________________a10" hidden="1">{"sales",#N/A,FALSE,"SALES"}</definedName>
    <definedName name="____________________a2" localSheetId="0" hidden="1">{"hilight1",#N/A,FALSE,"HILIGHT1"}</definedName>
    <definedName name="____________________a2" localSheetId="1" hidden="1">{"hilight1",#N/A,FALSE,"HILIGHT1"}</definedName>
    <definedName name="____________________a2" localSheetId="6" hidden="1">{"hilight1",#N/A,FALSE,"HILIGHT1"}</definedName>
    <definedName name="____________________a2" hidden="1">{"hilight1",#N/A,FALSE,"HILIGHT1"}</definedName>
    <definedName name="____________________a3" localSheetId="0" hidden="1">{"hilight2",#N/A,FALSE,"HILIGHT2"}</definedName>
    <definedName name="____________________a3" localSheetId="1" hidden="1">{"hilight2",#N/A,FALSE,"HILIGHT2"}</definedName>
    <definedName name="____________________a3" localSheetId="6" hidden="1">{"hilight2",#N/A,FALSE,"HILIGHT2"}</definedName>
    <definedName name="____________________a3" hidden="1">{"hilight2",#N/A,FALSE,"HILIGHT2"}</definedName>
    <definedName name="____________________a4" localSheetId="0" hidden="1">{"hilight3",#N/A,FALSE,"HILIGHT3"}</definedName>
    <definedName name="____________________a4" localSheetId="1" hidden="1">{"hilight3",#N/A,FALSE,"HILIGHT3"}</definedName>
    <definedName name="____________________a4" localSheetId="6" hidden="1">{"hilight3",#N/A,FALSE,"HILIGHT3"}</definedName>
    <definedName name="____________________a4" hidden="1">{"hilight3",#N/A,FALSE,"HILIGHT3"}</definedName>
    <definedName name="____________________a5" localSheetId="0" hidden="1">{"income",#N/A,FALSE,"INCOME"}</definedName>
    <definedName name="____________________a5" localSheetId="1" hidden="1">{"income",#N/A,FALSE,"INCOME"}</definedName>
    <definedName name="____________________a5" localSheetId="6" hidden="1">{"income",#N/A,FALSE,"INCOME"}</definedName>
    <definedName name="____________________a5" hidden="1">{"income",#N/A,FALSE,"INCOME"}</definedName>
    <definedName name="____________________a6" localSheetId="0" hidden="1">{"index",#N/A,FALSE,"INDEX"}</definedName>
    <definedName name="____________________a6" localSheetId="1" hidden="1">{"index",#N/A,FALSE,"INDEX"}</definedName>
    <definedName name="____________________a6" localSheetId="6" hidden="1">{"index",#N/A,FALSE,"INDEX"}</definedName>
    <definedName name="____________________a6" hidden="1">{"index",#N/A,FALSE,"INDEX"}</definedName>
    <definedName name="____________________a7" localSheetId="0" hidden="1">{"PRINT_EST",#N/A,FALSE,"ESTMON"}</definedName>
    <definedName name="____________________a7" localSheetId="1" hidden="1">{"PRINT_EST",#N/A,FALSE,"ESTMON"}</definedName>
    <definedName name="____________________a7" localSheetId="6" hidden="1">{"PRINT_EST",#N/A,FALSE,"ESTMON"}</definedName>
    <definedName name="____________________a7" hidden="1">{"PRINT_EST",#N/A,FALSE,"ESTMON"}</definedName>
    <definedName name="____________________a8" localSheetId="0" hidden="1">{"revsale",#N/A,FALSE,"REV-ยุพดี"}</definedName>
    <definedName name="____________________a8" localSheetId="1" hidden="1">{"revsale",#N/A,FALSE,"REV-ยุพดี"}</definedName>
    <definedName name="____________________a8" localSheetId="6" hidden="1">{"revsale",#N/A,FALSE,"REV-ยุพดี"}</definedName>
    <definedName name="____________________a8" hidden="1">{"revsale",#N/A,FALSE,"REV-ยุพดี"}</definedName>
    <definedName name="____________________a9" localSheetId="0" hidden="1">{"revable",#N/A,FALSE,"REVABLE"}</definedName>
    <definedName name="____________________a9" localSheetId="1" hidden="1">{"revable",#N/A,FALSE,"REVABLE"}</definedName>
    <definedName name="____________________a9" localSheetId="6" hidden="1">{"revable",#N/A,FALSE,"REVABLE"}</definedName>
    <definedName name="____________________a9" hidden="1">{"revable",#N/A,FALSE,"REVABLE"}</definedName>
    <definedName name="____________________V1" localSheetId="0" hidden="1">{"sales",#N/A,FALSE,"SALES"}</definedName>
    <definedName name="____________________V1" localSheetId="1" hidden="1">{"sales",#N/A,FALSE,"SALES"}</definedName>
    <definedName name="____________________V1" localSheetId="6" hidden="1">{"sales",#N/A,FALSE,"SALES"}</definedName>
    <definedName name="____________________V1" hidden="1">{"sales",#N/A,FALSE,"SALES"}</definedName>
    <definedName name="____________________VE32" localSheetId="0" hidden="1">{#N/A,#N/A,TRUE,"Str.";#N/A,#N/A,TRUE,"Steel &amp; Roof";#N/A,#N/A,TRUE,"Arc.";#N/A,#N/A,TRUE,"Preliminary";#N/A,#N/A,TRUE,"Sum_Prelim"}</definedName>
    <definedName name="____________________VE32" localSheetId="1" hidden="1">{#N/A,#N/A,TRUE,"Str.";#N/A,#N/A,TRUE,"Steel &amp; Roof";#N/A,#N/A,TRUE,"Arc.";#N/A,#N/A,TRUE,"Preliminary";#N/A,#N/A,TRUE,"Sum_Prelim"}</definedName>
    <definedName name="____________________VE32" localSheetId="6" hidden="1">{#N/A,#N/A,TRUE,"Str.";#N/A,#N/A,TRUE,"Steel &amp; Roof";#N/A,#N/A,TRUE,"Arc.";#N/A,#N/A,TRUE,"Preliminary";#N/A,#N/A,TRUE,"Sum_Prelim"}</definedName>
    <definedName name="____________________VE32" hidden="1">{#N/A,#N/A,TRUE,"Str.";#N/A,#N/A,TRUE,"Steel &amp; Roof";#N/A,#N/A,TRUE,"Arc.";#N/A,#N/A,TRUE,"Preliminary";#N/A,#N/A,TRUE,"Sum_Prelim"}</definedName>
    <definedName name="___________________a1" localSheetId="0" hidden="1">{"cashflow",#N/A,FALSE,"CASHFLOW "}</definedName>
    <definedName name="___________________a1" localSheetId="1" hidden="1">{"cashflow",#N/A,FALSE,"CASHFLOW "}</definedName>
    <definedName name="___________________a1" localSheetId="6" hidden="1">{"cashflow",#N/A,FALSE,"CASHFLOW "}</definedName>
    <definedName name="___________________a1" hidden="1">{"cashflow",#N/A,FALSE,"CASHFLOW "}</definedName>
    <definedName name="___________________a10" localSheetId="0" hidden="1">{"sales",#N/A,FALSE,"SALES"}</definedName>
    <definedName name="___________________a10" localSheetId="1" hidden="1">{"sales",#N/A,FALSE,"SALES"}</definedName>
    <definedName name="___________________a10" localSheetId="6" hidden="1">{"sales",#N/A,FALSE,"SALES"}</definedName>
    <definedName name="___________________a10" hidden="1">{"sales",#N/A,FALSE,"SALES"}</definedName>
    <definedName name="___________________a2" localSheetId="0" hidden="1">{"hilight1",#N/A,FALSE,"HILIGHT1"}</definedName>
    <definedName name="___________________a2" localSheetId="1" hidden="1">{"hilight1",#N/A,FALSE,"HILIGHT1"}</definedName>
    <definedName name="___________________a2" localSheetId="6" hidden="1">{"hilight1",#N/A,FALSE,"HILIGHT1"}</definedName>
    <definedName name="___________________a2" hidden="1">{"hilight1",#N/A,FALSE,"HILIGHT1"}</definedName>
    <definedName name="___________________a3" localSheetId="0" hidden="1">{"hilight2",#N/A,FALSE,"HILIGHT2"}</definedName>
    <definedName name="___________________a3" localSheetId="1" hidden="1">{"hilight2",#N/A,FALSE,"HILIGHT2"}</definedName>
    <definedName name="___________________a3" localSheetId="6" hidden="1">{"hilight2",#N/A,FALSE,"HILIGHT2"}</definedName>
    <definedName name="___________________a3" hidden="1">{"hilight2",#N/A,FALSE,"HILIGHT2"}</definedName>
    <definedName name="___________________a4" localSheetId="0" hidden="1">{"hilight3",#N/A,FALSE,"HILIGHT3"}</definedName>
    <definedName name="___________________a4" localSheetId="1" hidden="1">{"hilight3",#N/A,FALSE,"HILIGHT3"}</definedName>
    <definedName name="___________________a4" localSheetId="6" hidden="1">{"hilight3",#N/A,FALSE,"HILIGHT3"}</definedName>
    <definedName name="___________________a4" hidden="1">{"hilight3",#N/A,FALSE,"HILIGHT3"}</definedName>
    <definedName name="___________________a5" localSheetId="0" hidden="1">{"income",#N/A,FALSE,"INCOME"}</definedName>
    <definedName name="___________________a5" localSheetId="1" hidden="1">{"income",#N/A,FALSE,"INCOME"}</definedName>
    <definedName name="___________________a5" localSheetId="6" hidden="1">{"income",#N/A,FALSE,"INCOME"}</definedName>
    <definedName name="___________________a5" hidden="1">{"income",#N/A,FALSE,"INCOME"}</definedName>
    <definedName name="___________________a6" localSheetId="0" hidden="1">{"index",#N/A,FALSE,"INDEX"}</definedName>
    <definedName name="___________________a6" localSheetId="1" hidden="1">{"index",#N/A,FALSE,"INDEX"}</definedName>
    <definedName name="___________________a6" localSheetId="6" hidden="1">{"index",#N/A,FALSE,"INDEX"}</definedName>
    <definedName name="___________________a6" hidden="1">{"index",#N/A,FALSE,"INDEX"}</definedName>
    <definedName name="___________________a7" localSheetId="0" hidden="1">{"PRINT_EST",#N/A,FALSE,"ESTMON"}</definedName>
    <definedName name="___________________a7" localSheetId="1" hidden="1">{"PRINT_EST",#N/A,FALSE,"ESTMON"}</definedName>
    <definedName name="___________________a7" localSheetId="6" hidden="1">{"PRINT_EST",#N/A,FALSE,"ESTMON"}</definedName>
    <definedName name="___________________a7" hidden="1">{"PRINT_EST",#N/A,FALSE,"ESTMON"}</definedName>
    <definedName name="___________________a8" localSheetId="0" hidden="1">{"revsale",#N/A,FALSE,"REV-ยุพดี"}</definedName>
    <definedName name="___________________a8" localSheetId="1" hidden="1">{"revsale",#N/A,FALSE,"REV-ยุพดี"}</definedName>
    <definedName name="___________________a8" localSheetId="6" hidden="1">{"revsale",#N/A,FALSE,"REV-ยุพดี"}</definedName>
    <definedName name="___________________a8" hidden="1">{"revsale",#N/A,FALSE,"REV-ยุพดี"}</definedName>
    <definedName name="___________________a9" localSheetId="0" hidden="1">{"revable",#N/A,FALSE,"REVABLE"}</definedName>
    <definedName name="___________________a9" localSheetId="1" hidden="1">{"revable",#N/A,FALSE,"REVABLE"}</definedName>
    <definedName name="___________________a9" localSheetId="6" hidden="1">{"revable",#N/A,FALSE,"REVABLE"}</definedName>
    <definedName name="___________________a9" hidden="1">{"revable",#N/A,FALSE,"REVABLE"}</definedName>
    <definedName name="___________________V1" localSheetId="0" hidden="1">{"sales",#N/A,FALSE,"SALES"}</definedName>
    <definedName name="___________________V1" localSheetId="1" hidden="1">{"sales",#N/A,FALSE,"SALES"}</definedName>
    <definedName name="___________________V1" localSheetId="6" hidden="1">{"sales",#N/A,FALSE,"SALES"}</definedName>
    <definedName name="___________________V1" hidden="1">{"sales",#N/A,FALSE,"SALES"}</definedName>
    <definedName name="___________________VE32" localSheetId="0" hidden="1">{#N/A,#N/A,TRUE,"Str.";#N/A,#N/A,TRUE,"Steel &amp; Roof";#N/A,#N/A,TRUE,"Arc.";#N/A,#N/A,TRUE,"Preliminary";#N/A,#N/A,TRUE,"Sum_Prelim"}</definedName>
    <definedName name="___________________VE32" localSheetId="1" hidden="1">{#N/A,#N/A,TRUE,"Str.";#N/A,#N/A,TRUE,"Steel &amp; Roof";#N/A,#N/A,TRUE,"Arc.";#N/A,#N/A,TRUE,"Preliminary";#N/A,#N/A,TRUE,"Sum_Prelim"}</definedName>
    <definedName name="___________________VE32" localSheetId="6" hidden="1">{#N/A,#N/A,TRUE,"Str.";#N/A,#N/A,TRUE,"Steel &amp; Roof";#N/A,#N/A,TRUE,"Arc.";#N/A,#N/A,TRUE,"Preliminary";#N/A,#N/A,TRUE,"Sum_Prelim"}</definedName>
    <definedName name="___________________VE32" hidden="1">{#N/A,#N/A,TRUE,"Str.";#N/A,#N/A,TRUE,"Steel &amp; Roof";#N/A,#N/A,TRUE,"Arc.";#N/A,#N/A,TRUE,"Preliminary";#N/A,#N/A,TRUE,"Sum_Prelim"}</definedName>
    <definedName name="__________________a1" localSheetId="0" hidden="1">{"cashflow",#N/A,FALSE,"CASHFLOW "}</definedName>
    <definedName name="__________________a1" localSheetId="1" hidden="1">{"cashflow",#N/A,FALSE,"CASHFLOW "}</definedName>
    <definedName name="__________________a1" localSheetId="6" hidden="1">{"cashflow",#N/A,FALSE,"CASHFLOW "}</definedName>
    <definedName name="__________________a1" hidden="1">{"cashflow",#N/A,FALSE,"CASHFLOW "}</definedName>
    <definedName name="__________________a10" localSheetId="0" hidden="1">{"sales",#N/A,FALSE,"SALES"}</definedName>
    <definedName name="__________________a10" localSheetId="1" hidden="1">{"sales",#N/A,FALSE,"SALES"}</definedName>
    <definedName name="__________________a10" localSheetId="6" hidden="1">{"sales",#N/A,FALSE,"SALES"}</definedName>
    <definedName name="__________________a10" hidden="1">{"sales",#N/A,FALSE,"SALES"}</definedName>
    <definedName name="__________________a2" localSheetId="0" hidden="1">{"hilight1",#N/A,FALSE,"HILIGHT1"}</definedName>
    <definedName name="__________________a2" localSheetId="1" hidden="1">{"hilight1",#N/A,FALSE,"HILIGHT1"}</definedName>
    <definedName name="__________________a2" localSheetId="6" hidden="1">{"hilight1",#N/A,FALSE,"HILIGHT1"}</definedName>
    <definedName name="__________________a2" hidden="1">{"hilight1",#N/A,FALSE,"HILIGHT1"}</definedName>
    <definedName name="__________________a3" localSheetId="0" hidden="1">{"hilight2",#N/A,FALSE,"HILIGHT2"}</definedName>
    <definedName name="__________________a3" localSheetId="1" hidden="1">{"hilight2",#N/A,FALSE,"HILIGHT2"}</definedName>
    <definedName name="__________________a3" localSheetId="6" hidden="1">{"hilight2",#N/A,FALSE,"HILIGHT2"}</definedName>
    <definedName name="__________________a3" hidden="1">{"hilight2",#N/A,FALSE,"HILIGHT2"}</definedName>
    <definedName name="__________________a4" localSheetId="0" hidden="1">{"hilight3",#N/A,FALSE,"HILIGHT3"}</definedName>
    <definedName name="__________________a4" localSheetId="1" hidden="1">{"hilight3",#N/A,FALSE,"HILIGHT3"}</definedName>
    <definedName name="__________________a4" localSheetId="6" hidden="1">{"hilight3",#N/A,FALSE,"HILIGHT3"}</definedName>
    <definedName name="__________________a4" hidden="1">{"hilight3",#N/A,FALSE,"HILIGHT3"}</definedName>
    <definedName name="__________________a5" localSheetId="0" hidden="1">{"income",#N/A,FALSE,"INCOME"}</definedName>
    <definedName name="__________________a5" localSheetId="1" hidden="1">{"income",#N/A,FALSE,"INCOME"}</definedName>
    <definedName name="__________________a5" localSheetId="6" hidden="1">{"income",#N/A,FALSE,"INCOME"}</definedName>
    <definedName name="__________________a5" hidden="1">{"income",#N/A,FALSE,"INCOME"}</definedName>
    <definedName name="__________________a6" localSheetId="0" hidden="1">{"index",#N/A,FALSE,"INDEX"}</definedName>
    <definedName name="__________________a6" localSheetId="1" hidden="1">{"index",#N/A,FALSE,"INDEX"}</definedName>
    <definedName name="__________________a6" localSheetId="6" hidden="1">{"index",#N/A,FALSE,"INDEX"}</definedName>
    <definedName name="__________________a6" hidden="1">{"index",#N/A,FALSE,"INDEX"}</definedName>
    <definedName name="__________________a7" localSheetId="0" hidden="1">{"PRINT_EST",#N/A,FALSE,"ESTMON"}</definedName>
    <definedName name="__________________a7" localSheetId="1" hidden="1">{"PRINT_EST",#N/A,FALSE,"ESTMON"}</definedName>
    <definedName name="__________________a7" localSheetId="6" hidden="1">{"PRINT_EST",#N/A,FALSE,"ESTMON"}</definedName>
    <definedName name="__________________a7" hidden="1">{"PRINT_EST",#N/A,FALSE,"ESTMON"}</definedName>
    <definedName name="__________________a8" localSheetId="0" hidden="1">{"revsale",#N/A,FALSE,"REV-ยุพดี"}</definedName>
    <definedName name="__________________a8" localSheetId="1" hidden="1">{"revsale",#N/A,FALSE,"REV-ยุพดี"}</definedName>
    <definedName name="__________________a8" localSheetId="6" hidden="1">{"revsale",#N/A,FALSE,"REV-ยุพดี"}</definedName>
    <definedName name="__________________a8" hidden="1">{"revsale",#N/A,FALSE,"REV-ยุพดี"}</definedName>
    <definedName name="__________________a9" localSheetId="0" hidden="1">{"revable",#N/A,FALSE,"REVABLE"}</definedName>
    <definedName name="__________________a9" localSheetId="1" hidden="1">{"revable",#N/A,FALSE,"REVABLE"}</definedName>
    <definedName name="__________________a9" localSheetId="6" hidden="1">{"revable",#N/A,FALSE,"REVABLE"}</definedName>
    <definedName name="__________________a9" hidden="1">{"revable",#N/A,FALSE,"REVABLE"}</definedName>
    <definedName name="__________________V1" localSheetId="0" hidden="1">{"sales",#N/A,FALSE,"SALES"}</definedName>
    <definedName name="__________________V1" localSheetId="1" hidden="1">{"sales",#N/A,FALSE,"SALES"}</definedName>
    <definedName name="__________________V1" localSheetId="6" hidden="1">{"sales",#N/A,FALSE,"SALES"}</definedName>
    <definedName name="__________________V1" hidden="1">{"sales",#N/A,FALSE,"SALES"}</definedName>
    <definedName name="__________________VE32" localSheetId="0" hidden="1">{#N/A,#N/A,TRUE,"Str.";#N/A,#N/A,TRUE,"Steel &amp; Roof";#N/A,#N/A,TRUE,"Arc.";#N/A,#N/A,TRUE,"Preliminary";#N/A,#N/A,TRUE,"Sum_Prelim"}</definedName>
    <definedName name="__________________VE32" localSheetId="1" hidden="1">{#N/A,#N/A,TRUE,"Str.";#N/A,#N/A,TRUE,"Steel &amp; Roof";#N/A,#N/A,TRUE,"Arc.";#N/A,#N/A,TRUE,"Preliminary";#N/A,#N/A,TRUE,"Sum_Prelim"}</definedName>
    <definedName name="__________________VE32" localSheetId="6" hidden="1">{#N/A,#N/A,TRUE,"Str.";#N/A,#N/A,TRUE,"Steel &amp; Roof";#N/A,#N/A,TRUE,"Arc.";#N/A,#N/A,TRUE,"Preliminary";#N/A,#N/A,TRUE,"Sum_Prelim"}</definedName>
    <definedName name="__________________VE32" hidden="1">{#N/A,#N/A,TRUE,"Str.";#N/A,#N/A,TRUE,"Steel &amp; Roof";#N/A,#N/A,TRUE,"Arc.";#N/A,#N/A,TRUE,"Preliminary";#N/A,#N/A,TRUE,"Sum_Prelim"}</definedName>
    <definedName name="_________________a1" localSheetId="0" hidden="1">{"cashflow",#N/A,FALSE,"CASHFLOW "}</definedName>
    <definedName name="_________________a1" localSheetId="1" hidden="1">{"cashflow",#N/A,FALSE,"CASHFLOW "}</definedName>
    <definedName name="_________________a1" localSheetId="6" hidden="1">{"cashflow",#N/A,FALSE,"CASHFLOW "}</definedName>
    <definedName name="_________________a1" hidden="1">{"cashflow",#N/A,FALSE,"CASHFLOW "}</definedName>
    <definedName name="_________________a10" localSheetId="0" hidden="1">{"sales",#N/A,FALSE,"SALES"}</definedName>
    <definedName name="_________________a10" localSheetId="1" hidden="1">{"sales",#N/A,FALSE,"SALES"}</definedName>
    <definedName name="_________________a10" localSheetId="6" hidden="1">{"sales",#N/A,FALSE,"SALES"}</definedName>
    <definedName name="_________________a10" hidden="1">{"sales",#N/A,FALSE,"SALES"}</definedName>
    <definedName name="_________________a2" localSheetId="0" hidden="1">{"hilight1",#N/A,FALSE,"HILIGHT1"}</definedName>
    <definedName name="_________________a2" localSheetId="1" hidden="1">{"hilight1",#N/A,FALSE,"HILIGHT1"}</definedName>
    <definedName name="_________________a2" localSheetId="6" hidden="1">{"hilight1",#N/A,FALSE,"HILIGHT1"}</definedName>
    <definedName name="_________________a2" hidden="1">{"hilight1",#N/A,FALSE,"HILIGHT1"}</definedName>
    <definedName name="_________________a3" localSheetId="0" hidden="1">{"hilight2",#N/A,FALSE,"HILIGHT2"}</definedName>
    <definedName name="_________________a3" localSheetId="1" hidden="1">{"hilight2",#N/A,FALSE,"HILIGHT2"}</definedName>
    <definedName name="_________________a3" localSheetId="6" hidden="1">{"hilight2",#N/A,FALSE,"HILIGHT2"}</definedName>
    <definedName name="_________________a3" hidden="1">{"hilight2",#N/A,FALSE,"HILIGHT2"}</definedName>
    <definedName name="_________________a4" localSheetId="0" hidden="1">{"hilight3",#N/A,FALSE,"HILIGHT3"}</definedName>
    <definedName name="_________________a4" localSheetId="1" hidden="1">{"hilight3",#N/A,FALSE,"HILIGHT3"}</definedName>
    <definedName name="_________________a4" localSheetId="6" hidden="1">{"hilight3",#N/A,FALSE,"HILIGHT3"}</definedName>
    <definedName name="_________________a4" hidden="1">{"hilight3",#N/A,FALSE,"HILIGHT3"}</definedName>
    <definedName name="_________________a5" localSheetId="0" hidden="1">{"income",#N/A,FALSE,"INCOME"}</definedName>
    <definedName name="_________________a5" localSheetId="1" hidden="1">{"income",#N/A,FALSE,"INCOME"}</definedName>
    <definedName name="_________________a5" localSheetId="6" hidden="1">{"income",#N/A,FALSE,"INCOME"}</definedName>
    <definedName name="_________________a5" hidden="1">{"income",#N/A,FALSE,"INCOME"}</definedName>
    <definedName name="_________________a6" localSheetId="0" hidden="1">{"index",#N/A,FALSE,"INDEX"}</definedName>
    <definedName name="_________________a6" localSheetId="1" hidden="1">{"index",#N/A,FALSE,"INDEX"}</definedName>
    <definedName name="_________________a6" localSheetId="6" hidden="1">{"index",#N/A,FALSE,"INDEX"}</definedName>
    <definedName name="_________________a6" hidden="1">{"index",#N/A,FALSE,"INDEX"}</definedName>
    <definedName name="_________________a7" localSheetId="0" hidden="1">{"PRINT_EST",#N/A,FALSE,"ESTMON"}</definedName>
    <definedName name="_________________a7" localSheetId="1" hidden="1">{"PRINT_EST",#N/A,FALSE,"ESTMON"}</definedName>
    <definedName name="_________________a7" localSheetId="6" hidden="1">{"PRINT_EST",#N/A,FALSE,"ESTMON"}</definedName>
    <definedName name="_________________a7" hidden="1">{"PRINT_EST",#N/A,FALSE,"ESTMON"}</definedName>
    <definedName name="_________________a8" localSheetId="0" hidden="1">{"revsale",#N/A,FALSE,"REV-ยุพดี"}</definedName>
    <definedName name="_________________a8" localSheetId="1" hidden="1">{"revsale",#N/A,FALSE,"REV-ยุพดี"}</definedName>
    <definedName name="_________________a8" localSheetId="6" hidden="1">{"revsale",#N/A,FALSE,"REV-ยุพดี"}</definedName>
    <definedName name="_________________a8" hidden="1">{"revsale",#N/A,FALSE,"REV-ยุพดี"}</definedName>
    <definedName name="_________________a9" localSheetId="0" hidden="1">{"revable",#N/A,FALSE,"REVABLE"}</definedName>
    <definedName name="_________________a9" localSheetId="1" hidden="1">{"revable",#N/A,FALSE,"REVABLE"}</definedName>
    <definedName name="_________________a9" localSheetId="6" hidden="1">{"revable",#N/A,FALSE,"REVABLE"}</definedName>
    <definedName name="_________________a9" hidden="1">{"revable",#N/A,FALSE,"REVABLE"}</definedName>
    <definedName name="_________________new2" localSheetId="0" hidden="1">{#N/A,#N/A,TRUE,"SUM";#N/A,#N/A,TRUE,"EE";#N/A,#N/A,TRUE,"AC";#N/A,#N/A,TRUE,"SN"}</definedName>
    <definedName name="_________________new2" localSheetId="1" hidden="1">{#N/A,#N/A,TRUE,"SUM";#N/A,#N/A,TRUE,"EE";#N/A,#N/A,TRUE,"AC";#N/A,#N/A,TRUE,"SN"}</definedName>
    <definedName name="_________________new2" localSheetId="6" hidden="1">{#N/A,#N/A,TRUE,"SUM";#N/A,#N/A,TRUE,"EE";#N/A,#N/A,TRUE,"AC";#N/A,#N/A,TRUE,"SN"}</definedName>
    <definedName name="_________________new2" hidden="1">{#N/A,#N/A,TRUE,"SUM";#N/A,#N/A,TRUE,"EE";#N/A,#N/A,TRUE,"AC";#N/A,#N/A,TRUE,"SN"}</definedName>
    <definedName name="_________________V1" localSheetId="0" hidden="1">{"sales",#N/A,FALSE,"SALES"}</definedName>
    <definedName name="_________________V1" localSheetId="1" hidden="1">{"sales",#N/A,FALSE,"SALES"}</definedName>
    <definedName name="_________________V1" localSheetId="6" hidden="1">{"sales",#N/A,FALSE,"SALES"}</definedName>
    <definedName name="_________________V1" hidden="1">{"sales",#N/A,FALSE,"SALES"}</definedName>
    <definedName name="_________________VE32" localSheetId="0" hidden="1">{#N/A,#N/A,TRUE,"Str.";#N/A,#N/A,TRUE,"Steel &amp; Roof";#N/A,#N/A,TRUE,"Arc.";#N/A,#N/A,TRUE,"Preliminary";#N/A,#N/A,TRUE,"Sum_Prelim"}</definedName>
    <definedName name="_________________VE32" localSheetId="1" hidden="1">{#N/A,#N/A,TRUE,"Str.";#N/A,#N/A,TRUE,"Steel &amp; Roof";#N/A,#N/A,TRUE,"Arc.";#N/A,#N/A,TRUE,"Preliminary";#N/A,#N/A,TRUE,"Sum_Prelim"}</definedName>
    <definedName name="_________________VE32" localSheetId="6" hidden="1">{#N/A,#N/A,TRUE,"Str.";#N/A,#N/A,TRUE,"Steel &amp; Roof";#N/A,#N/A,TRUE,"Arc.";#N/A,#N/A,TRUE,"Preliminary";#N/A,#N/A,TRUE,"Sum_Prelim"}</definedName>
    <definedName name="_________________VE32" hidden="1">{#N/A,#N/A,TRUE,"Str.";#N/A,#N/A,TRUE,"Steel &amp; Roof";#N/A,#N/A,TRUE,"Arc.";#N/A,#N/A,TRUE,"Preliminary";#N/A,#N/A,TRUE,"Sum_Prelim"}</definedName>
    <definedName name="________________a1" localSheetId="0" hidden="1">{"cashflow",#N/A,FALSE,"CASHFLOW "}</definedName>
    <definedName name="________________a1" localSheetId="1" hidden="1">{"cashflow",#N/A,FALSE,"CASHFLOW "}</definedName>
    <definedName name="________________a1" localSheetId="6" hidden="1">{"cashflow",#N/A,FALSE,"CASHFLOW "}</definedName>
    <definedName name="________________a1" hidden="1">{"cashflow",#N/A,FALSE,"CASHFLOW "}</definedName>
    <definedName name="________________a10" localSheetId="0" hidden="1">{"sales",#N/A,FALSE,"SALES"}</definedName>
    <definedName name="________________a10" localSheetId="1" hidden="1">{"sales",#N/A,FALSE,"SALES"}</definedName>
    <definedName name="________________a10" localSheetId="6" hidden="1">{"sales",#N/A,FALSE,"SALES"}</definedName>
    <definedName name="________________a10" hidden="1">{"sales",#N/A,FALSE,"SALES"}</definedName>
    <definedName name="________________a2" localSheetId="0" hidden="1">{"hilight1",#N/A,FALSE,"HILIGHT1"}</definedName>
    <definedName name="________________a2" localSheetId="1" hidden="1">{"hilight1",#N/A,FALSE,"HILIGHT1"}</definedName>
    <definedName name="________________a2" localSheetId="6" hidden="1">{"hilight1",#N/A,FALSE,"HILIGHT1"}</definedName>
    <definedName name="________________a2" hidden="1">{"hilight1",#N/A,FALSE,"HILIGHT1"}</definedName>
    <definedName name="________________a3" localSheetId="0" hidden="1">{"hilight2",#N/A,FALSE,"HILIGHT2"}</definedName>
    <definedName name="________________a3" localSheetId="1" hidden="1">{"hilight2",#N/A,FALSE,"HILIGHT2"}</definedName>
    <definedName name="________________a3" localSheetId="6" hidden="1">{"hilight2",#N/A,FALSE,"HILIGHT2"}</definedName>
    <definedName name="________________a3" hidden="1">{"hilight2",#N/A,FALSE,"HILIGHT2"}</definedName>
    <definedName name="________________a4" localSheetId="0" hidden="1">{"hilight3",#N/A,FALSE,"HILIGHT3"}</definedName>
    <definedName name="________________a4" localSheetId="1" hidden="1">{"hilight3",#N/A,FALSE,"HILIGHT3"}</definedName>
    <definedName name="________________a4" localSheetId="6" hidden="1">{"hilight3",#N/A,FALSE,"HILIGHT3"}</definedName>
    <definedName name="________________a4" hidden="1">{"hilight3",#N/A,FALSE,"HILIGHT3"}</definedName>
    <definedName name="________________a5" localSheetId="0" hidden="1">{"income",#N/A,FALSE,"INCOME"}</definedName>
    <definedName name="________________a5" localSheetId="1" hidden="1">{"income",#N/A,FALSE,"INCOME"}</definedName>
    <definedName name="________________a5" localSheetId="6" hidden="1">{"income",#N/A,FALSE,"INCOME"}</definedName>
    <definedName name="________________a5" hidden="1">{"income",#N/A,FALSE,"INCOME"}</definedName>
    <definedName name="________________a6" localSheetId="0" hidden="1">{"index",#N/A,FALSE,"INDEX"}</definedName>
    <definedName name="________________a6" localSheetId="1" hidden="1">{"index",#N/A,FALSE,"INDEX"}</definedName>
    <definedName name="________________a6" localSheetId="6" hidden="1">{"index",#N/A,FALSE,"INDEX"}</definedName>
    <definedName name="________________a6" hidden="1">{"index",#N/A,FALSE,"INDEX"}</definedName>
    <definedName name="________________a7" localSheetId="0" hidden="1">{"PRINT_EST",#N/A,FALSE,"ESTMON"}</definedName>
    <definedName name="________________a7" localSheetId="1" hidden="1">{"PRINT_EST",#N/A,FALSE,"ESTMON"}</definedName>
    <definedName name="________________a7" localSheetId="6" hidden="1">{"PRINT_EST",#N/A,FALSE,"ESTMON"}</definedName>
    <definedName name="________________a7" hidden="1">{"PRINT_EST",#N/A,FALSE,"ESTMON"}</definedName>
    <definedName name="________________a8" localSheetId="0" hidden="1">{"revsale",#N/A,FALSE,"REV-ยุพดี"}</definedName>
    <definedName name="________________a8" localSheetId="1" hidden="1">{"revsale",#N/A,FALSE,"REV-ยุพดี"}</definedName>
    <definedName name="________________a8" localSheetId="6" hidden="1">{"revsale",#N/A,FALSE,"REV-ยุพดี"}</definedName>
    <definedName name="________________a8" hidden="1">{"revsale",#N/A,FALSE,"REV-ยุพดี"}</definedName>
    <definedName name="________________a9" localSheetId="0" hidden="1">{"revable",#N/A,FALSE,"REVABLE"}</definedName>
    <definedName name="________________a9" localSheetId="1" hidden="1">{"revable",#N/A,FALSE,"REVABLE"}</definedName>
    <definedName name="________________a9" localSheetId="6" hidden="1">{"revable",#N/A,FALSE,"REVABLE"}</definedName>
    <definedName name="________________a9" hidden="1">{"revable",#N/A,FALSE,"REVABLE"}</definedName>
    <definedName name="________________M5" localSheetId="0" hidden="1">{#N/A,#N/A,TRUE,"SUM";#N/A,#N/A,TRUE,"EE";#N/A,#N/A,TRUE,"AC";#N/A,#N/A,TRUE,"SN"}</definedName>
    <definedName name="________________M5" localSheetId="1" hidden="1">{#N/A,#N/A,TRUE,"SUM";#N/A,#N/A,TRUE,"EE";#N/A,#N/A,TRUE,"AC";#N/A,#N/A,TRUE,"SN"}</definedName>
    <definedName name="________________M5" localSheetId="6" hidden="1">{#N/A,#N/A,TRUE,"SUM";#N/A,#N/A,TRUE,"EE";#N/A,#N/A,TRUE,"AC";#N/A,#N/A,TRUE,"SN"}</definedName>
    <definedName name="________________M5" hidden="1">{#N/A,#N/A,TRUE,"SUM";#N/A,#N/A,TRUE,"EE";#N/A,#N/A,TRUE,"AC";#N/A,#N/A,TRUE,"SN"}</definedName>
    <definedName name="________________V1" localSheetId="0" hidden="1">{"sales",#N/A,FALSE,"SALES"}</definedName>
    <definedName name="________________V1" localSheetId="1" hidden="1">{"sales",#N/A,FALSE,"SALES"}</definedName>
    <definedName name="________________V1" localSheetId="6" hidden="1">{"sales",#N/A,FALSE,"SALES"}</definedName>
    <definedName name="________________V1" hidden="1">{"sales",#N/A,FALSE,"SALES"}</definedName>
    <definedName name="________________VE32" localSheetId="0" hidden="1">{#N/A,#N/A,TRUE,"Str.";#N/A,#N/A,TRUE,"Steel &amp; Roof";#N/A,#N/A,TRUE,"Arc.";#N/A,#N/A,TRUE,"Preliminary";#N/A,#N/A,TRUE,"Sum_Prelim"}</definedName>
    <definedName name="________________VE32" localSheetId="1" hidden="1">{#N/A,#N/A,TRUE,"Str.";#N/A,#N/A,TRUE,"Steel &amp; Roof";#N/A,#N/A,TRUE,"Arc.";#N/A,#N/A,TRUE,"Preliminary";#N/A,#N/A,TRUE,"Sum_Prelim"}</definedName>
    <definedName name="________________VE32" localSheetId="6" hidden="1">{#N/A,#N/A,TRUE,"Str.";#N/A,#N/A,TRUE,"Steel &amp; Roof";#N/A,#N/A,TRUE,"Arc.";#N/A,#N/A,TRUE,"Preliminary";#N/A,#N/A,TRUE,"Sum_Prelim"}</definedName>
    <definedName name="________________VE32" hidden="1">{#N/A,#N/A,TRUE,"Str.";#N/A,#N/A,TRUE,"Steel &amp; Roof";#N/A,#N/A,TRUE,"Arc.";#N/A,#N/A,TRUE,"Preliminary";#N/A,#N/A,TRUE,"Sum_Prelim"}</definedName>
    <definedName name="_______________a1" localSheetId="0" hidden="1">{"cashflow",#N/A,FALSE,"CASHFLOW "}</definedName>
    <definedName name="_______________a1" localSheetId="1" hidden="1">{"cashflow",#N/A,FALSE,"CASHFLOW "}</definedName>
    <definedName name="_______________a1" localSheetId="6" hidden="1">{"cashflow",#N/A,FALSE,"CASHFLOW "}</definedName>
    <definedName name="_______________a1" hidden="1">{"cashflow",#N/A,FALSE,"CASHFLOW "}</definedName>
    <definedName name="_______________a10" localSheetId="0" hidden="1">{"sales",#N/A,FALSE,"SALES"}</definedName>
    <definedName name="_______________a10" localSheetId="1" hidden="1">{"sales",#N/A,FALSE,"SALES"}</definedName>
    <definedName name="_______________a10" localSheetId="6" hidden="1">{"sales",#N/A,FALSE,"SALES"}</definedName>
    <definedName name="_______________a10" hidden="1">{"sales",#N/A,FALSE,"SALES"}</definedName>
    <definedName name="_______________a2" localSheetId="0" hidden="1">{"hilight1",#N/A,FALSE,"HILIGHT1"}</definedName>
    <definedName name="_______________a2" localSheetId="1" hidden="1">{"hilight1",#N/A,FALSE,"HILIGHT1"}</definedName>
    <definedName name="_______________a2" localSheetId="6" hidden="1">{"hilight1",#N/A,FALSE,"HILIGHT1"}</definedName>
    <definedName name="_______________a2" hidden="1">{"hilight1",#N/A,FALSE,"HILIGHT1"}</definedName>
    <definedName name="_______________a3" localSheetId="0" hidden="1">{"hilight2",#N/A,FALSE,"HILIGHT2"}</definedName>
    <definedName name="_______________a3" localSheetId="1" hidden="1">{"hilight2",#N/A,FALSE,"HILIGHT2"}</definedName>
    <definedName name="_______________a3" localSheetId="6" hidden="1">{"hilight2",#N/A,FALSE,"HILIGHT2"}</definedName>
    <definedName name="_______________a3" hidden="1">{"hilight2",#N/A,FALSE,"HILIGHT2"}</definedName>
    <definedName name="_______________a4" localSheetId="0" hidden="1">{"hilight3",#N/A,FALSE,"HILIGHT3"}</definedName>
    <definedName name="_______________a4" localSheetId="1" hidden="1">{"hilight3",#N/A,FALSE,"HILIGHT3"}</definedName>
    <definedName name="_______________a4" localSheetId="6" hidden="1">{"hilight3",#N/A,FALSE,"HILIGHT3"}</definedName>
    <definedName name="_______________a4" hidden="1">{"hilight3",#N/A,FALSE,"HILIGHT3"}</definedName>
    <definedName name="_______________a5" localSheetId="0" hidden="1">{"income",#N/A,FALSE,"INCOME"}</definedName>
    <definedName name="_______________a5" localSheetId="1" hidden="1">{"income",#N/A,FALSE,"INCOME"}</definedName>
    <definedName name="_______________a5" localSheetId="6" hidden="1">{"income",#N/A,FALSE,"INCOME"}</definedName>
    <definedName name="_______________a5" hidden="1">{"income",#N/A,FALSE,"INCOME"}</definedName>
    <definedName name="_______________a6" localSheetId="0" hidden="1">{"index",#N/A,FALSE,"INDEX"}</definedName>
    <definedName name="_______________a6" localSheetId="1" hidden="1">{"index",#N/A,FALSE,"INDEX"}</definedName>
    <definedName name="_______________a6" localSheetId="6" hidden="1">{"index",#N/A,FALSE,"INDEX"}</definedName>
    <definedName name="_______________a6" hidden="1">{"index",#N/A,FALSE,"INDEX"}</definedName>
    <definedName name="_______________a7" localSheetId="0" hidden="1">{"PRINT_EST",#N/A,FALSE,"ESTMON"}</definedName>
    <definedName name="_______________a7" localSheetId="1" hidden="1">{"PRINT_EST",#N/A,FALSE,"ESTMON"}</definedName>
    <definedName name="_______________a7" localSheetId="6" hidden="1">{"PRINT_EST",#N/A,FALSE,"ESTMON"}</definedName>
    <definedName name="_______________a7" hidden="1">{"PRINT_EST",#N/A,FALSE,"ESTMON"}</definedName>
    <definedName name="_______________a8" localSheetId="0" hidden="1">{"revsale",#N/A,FALSE,"REV-ยุพดี"}</definedName>
    <definedName name="_______________a8" localSheetId="1" hidden="1">{"revsale",#N/A,FALSE,"REV-ยุพดี"}</definedName>
    <definedName name="_______________a8" localSheetId="6" hidden="1">{"revsale",#N/A,FALSE,"REV-ยุพดี"}</definedName>
    <definedName name="_______________a8" hidden="1">{"revsale",#N/A,FALSE,"REV-ยุพดี"}</definedName>
    <definedName name="_______________a9" localSheetId="0" hidden="1">{"revable",#N/A,FALSE,"REVABLE"}</definedName>
    <definedName name="_______________a9" localSheetId="1" hidden="1">{"revable",#N/A,FALSE,"REVABLE"}</definedName>
    <definedName name="_______________a9" localSheetId="6" hidden="1">{"revable",#N/A,FALSE,"REVABLE"}</definedName>
    <definedName name="_______________a9" hidden="1">{"revable",#N/A,FALSE,"REVABLE"}</definedName>
    <definedName name="_______________new2" localSheetId="0" hidden="1">{#N/A,#N/A,TRUE,"SUM";#N/A,#N/A,TRUE,"EE";#N/A,#N/A,TRUE,"AC";#N/A,#N/A,TRUE,"SN"}</definedName>
    <definedName name="_______________new2" localSheetId="1" hidden="1">{#N/A,#N/A,TRUE,"SUM";#N/A,#N/A,TRUE,"EE";#N/A,#N/A,TRUE,"AC";#N/A,#N/A,TRUE,"SN"}</definedName>
    <definedName name="_______________new2" localSheetId="6" hidden="1">{#N/A,#N/A,TRUE,"SUM";#N/A,#N/A,TRUE,"EE";#N/A,#N/A,TRUE,"AC";#N/A,#N/A,TRUE,"SN"}</definedName>
    <definedName name="_______________new2" hidden="1">{#N/A,#N/A,TRUE,"SUM";#N/A,#N/A,TRUE,"EE";#N/A,#N/A,TRUE,"AC";#N/A,#N/A,TRUE,"SN"}</definedName>
    <definedName name="_______________V1" localSheetId="0" hidden="1">{"sales",#N/A,FALSE,"SALES"}</definedName>
    <definedName name="_______________V1" localSheetId="1" hidden="1">{"sales",#N/A,FALSE,"SALES"}</definedName>
    <definedName name="_______________V1" localSheetId="6" hidden="1">{"sales",#N/A,FALSE,"SALES"}</definedName>
    <definedName name="_______________V1" hidden="1">{"sales",#N/A,FALSE,"SALES"}</definedName>
    <definedName name="_______________VE32" localSheetId="0" hidden="1">{#N/A,#N/A,TRUE,"Str.";#N/A,#N/A,TRUE,"Steel &amp; Roof";#N/A,#N/A,TRUE,"Arc.";#N/A,#N/A,TRUE,"Preliminary";#N/A,#N/A,TRUE,"Sum_Prelim"}</definedName>
    <definedName name="_______________VE32" localSheetId="1" hidden="1">{#N/A,#N/A,TRUE,"Str.";#N/A,#N/A,TRUE,"Steel &amp; Roof";#N/A,#N/A,TRUE,"Arc.";#N/A,#N/A,TRUE,"Preliminary";#N/A,#N/A,TRUE,"Sum_Prelim"}</definedName>
    <definedName name="_______________VE32" localSheetId="6" hidden="1">{#N/A,#N/A,TRUE,"Str.";#N/A,#N/A,TRUE,"Steel &amp; Roof";#N/A,#N/A,TRUE,"Arc.";#N/A,#N/A,TRUE,"Preliminary";#N/A,#N/A,TRUE,"Sum_Prelim"}</definedName>
    <definedName name="_______________VE32" hidden="1">{#N/A,#N/A,TRUE,"Str.";#N/A,#N/A,TRUE,"Steel &amp; Roof";#N/A,#N/A,TRUE,"Arc.";#N/A,#N/A,TRUE,"Preliminary";#N/A,#N/A,TRUE,"Sum_Prelim"}</definedName>
    <definedName name="______________a1" localSheetId="0" hidden="1">{"cashflow",#N/A,FALSE,"CASHFLOW "}</definedName>
    <definedName name="______________a1" localSheetId="1" hidden="1">{"cashflow",#N/A,FALSE,"CASHFLOW "}</definedName>
    <definedName name="______________a1" localSheetId="6" hidden="1">{"cashflow",#N/A,FALSE,"CASHFLOW "}</definedName>
    <definedName name="______________a1" hidden="1">{"cashflow",#N/A,FALSE,"CASHFLOW "}</definedName>
    <definedName name="______________a10" localSheetId="0" hidden="1">{"sales",#N/A,FALSE,"SALES"}</definedName>
    <definedName name="______________a10" localSheetId="1" hidden="1">{"sales",#N/A,FALSE,"SALES"}</definedName>
    <definedName name="______________a10" localSheetId="6" hidden="1">{"sales",#N/A,FALSE,"SALES"}</definedName>
    <definedName name="______________a10" hidden="1">{"sales",#N/A,FALSE,"SALES"}</definedName>
    <definedName name="______________a2" localSheetId="0" hidden="1">{"hilight1",#N/A,FALSE,"HILIGHT1"}</definedName>
    <definedName name="______________a2" localSheetId="1" hidden="1">{"hilight1",#N/A,FALSE,"HILIGHT1"}</definedName>
    <definedName name="______________a2" localSheetId="6" hidden="1">{"hilight1",#N/A,FALSE,"HILIGHT1"}</definedName>
    <definedName name="______________a2" hidden="1">{"hilight1",#N/A,FALSE,"HILIGHT1"}</definedName>
    <definedName name="______________a3" localSheetId="0" hidden="1">{"hilight2",#N/A,FALSE,"HILIGHT2"}</definedName>
    <definedName name="______________a3" localSheetId="1" hidden="1">{"hilight2",#N/A,FALSE,"HILIGHT2"}</definedName>
    <definedName name="______________a3" localSheetId="6" hidden="1">{"hilight2",#N/A,FALSE,"HILIGHT2"}</definedName>
    <definedName name="______________a3" hidden="1">{"hilight2",#N/A,FALSE,"HILIGHT2"}</definedName>
    <definedName name="______________a4" localSheetId="0" hidden="1">{"hilight3",#N/A,FALSE,"HILIGHT3"}</definedName>
    <definedName name="______________a4" localSheetId="1" hidden="1">{"hilight3",#N/A,FALSE,"HILIGHT3"}</definedName>
    <definedName name="______________a4" localSheetId="6" hidden="1">{"hilight3",#N/A,FALSE,"HILIGHT3"}</definedName>
    <definedName name="______________a4" hidden="1">{"hilight3",#N/A,FALSE,"HILIGHT3"}</definedName>
    <definedName name="______________a5" localSheetId="0" hidden="1">{"income",#N/A,FALSE,"INCOME"}</definedName>
    <definedName name="______________a5" localSheetId="1" hidden="1">{"income",#N/A,FALSE,"INCOME"}</definedName>
    <definedName name="______________a5" localSheetId="6" hidden="1">{"income",#N/A,FALSE,"INCOME"}</definedName>
    <definedName name="______________a5" hidden="1">{"income",#N/A,FALSE,"INCOME"}</definedName>
    <definedName name="______________a6" localSheetId="0" hidden="1">{"index",#N/A,FALSE,"INDEX"}</definedName>
    <definedName name="______________a6" localSheetId="1" hidden="1">{"index",#N/A,FALSE,"INDEX"}</definedName>
    <definedName name="______________a6" localSheetId="6" hidden="1">{"index",#N/A,FALSE,"INDEX"}</definedName>
    <definedName name="______________a6" hidden="1">{"index",#N/A,FALSE,"INDEX"}</definedName>
    <definedName name="______________a7" localSheetId="0" hidden="1">{"PRINT_EST",#N/A,FALSE,"ESTMON"}</definedName>
    <definedName name="______________a7" localSheetId="1" hidden="1">{"PRINT_EST",#N/A,FALSE,"ESTMON"}</definedName>
    <definedName name="______________a7" localSheetId="6" hidden="1">{"PRINT_EST",#N/A,FALSE,"ESTMON"}</definedName>
    <definedName name="______________a7" hidden="1">{"PRINT_EST",#N/A,FALSE,"ESTMON"}</definedName>
    <definedName name="______________a8" localSheetId="0" hidden="1">{"revsale",#N/A,FALSE,"REV-ยุพดี"}</definedName>
    <definedName name="______________a8" localSheetId="1" hidden="1">{"revsale",#N/A,FALSE,"REV-ยุพดี"}</definedName>
    <definedName name="______________a8" localSheetId="6" hidden="1">{"revsale",#N/A,FALSE,"REV-ยุพดี"}</definedName>
    <definedName name="______________a8" hidden="1">{"revsale",#N/A,FALSE,"REV-ยุพดี"}</definedName>
    <definedName name="______________a9" localSheetId="0" hidden="1">{"revable",#N/A,FALSE,"REVABLE"}</definedName>
    <definedName name="______________a9" localSheetId="1" hidden="1">{"revable",#N/A,FALSE,"REVABLE"}</definedName>
    <definedName name="______________a9" localSheetId="6" hidden="1">{"revable",#N/A,FALSE,"REVABLE"}</definedName>
    <definedName name="______________a9" hidden="1">{"revable",#N/A,FALSE,"REVABLE"}</definedName>
    <definedName name="______________new2" localSheetId="0" hidden="1">{#N/A,#N/A,TRUE,"SUM";#N/A,#N/A,TRUE,"EE";#N/A,#N/A,TRUE,"AC";#N/A,#N/A,TRUE,"SN"}</definedName>
    <definedName name="______________new2" localSheetId="1" hidden="1">{#N/A,#N/A,TRUE,"SUM";#N/A,#N/A,TRUE,"EE";#N/A,#N/A,TRUE,"AC";#N/A,#N/A,TRUE,"SN"}</definedName>
    <definedName name="______________new2" localSheetId="6" hidden="1">{#N/A,#N/A,TRUE,"SUM";#N/A,#N/A,TRUE,"EE";#N/A,#N/A,TRUE,"AC";#N/A,#N/A,TRUE,"SN"}</definedName>
    <definedName name="______________new2" hidden="1">{#N/A,#N/A,TRUE,"SUM";#N/A,#N/A,TRUE,"EE";#N/A,#N/A,TRUE,"AC";#N/A,#N/A,TRUE,"SN"}</definedName>
    <definedName name="______________V1" localSheetId="0" hidden="1">{"sales",#N/A,FALSE,"SALES"}</definedName>
    <definedName name="______________V1" localSheetId="1" hidden="1">{"sales",#N/A,FALSE,"SALES"}</definedName>
    <definedName name="______________V1" localSheetId="6" hidden="1">{"sales",#N/A,FALSE,"SALES"}</definedName>
    <definedName name="______________V1" hidden="1">{"sales",#N/A,FALSE,"SALES"}</definedName>
    <definedName name="______________VE32" localSheetId="0" hidden="1">{#N/A,#N/A,TRUE,"Str.";#N/A,#N/A,TRUE,"Steel &amp; Roof";#N/A,#N/A,TRUE,"Arc.";#N/A,#N/A,TRUE,"Preliminary";#N/A,#N/A,TRUE,"Sum_Prelim"}</definedName>
    <definedName name="______________VE32" localSheetId="1" hidden="1">{#N/A,#N/A,TRUE,"Str.";#N/A,#N/A,TRUE,"Steel &amp; Roof";#N/A,#N/A,TRUE,"Arc.";#N/A,#N/A,TRUE,"Preliminary";#N/A,#N/A,TRUE,"Sum_Prelim"}</definedName>
    <definedName name="______________VE32" localSheetId="6" hidden="1">{#N/A,#N/A,TRUE,"Str.";#N/A,#N/A,TRUE,"Steel &amp; Roof";#N/A,#N/A,TRUE,"Arc.";#N/A,#N/A,TRUE,"Preliminary";#N/A,#N/A,TRUE,"Sum_Prelim"}</definedName>
    <definedName name="______________VE32" hidden="1">{#N/A,#N/A,TRUE,"Str.";#N/A,#N/A,TRUE,"Steel &amp; Roof";#N/A,#N/A,TRUE,"Arc.";#N/A,#N/A,TRUE,"Preliminary";#N/A,#N/A,TRUE,"Sum_Prelim"}</definedName>
    <definedName name="_____________a1" localSheetId="0" hidden="1">{"cashflow",#N/A,FALSE,"CASHFLOW "}</definedName>
    <definedName name="_____________a1" localSheetId="1" hidden="1">{"cashflow",#N/A,FALSE,"CASHFLOW "}</definedName>
    <definedName name="_____________a1" localSheetId="6" hidden="1">{"cashflow",#N/A,FALSE,"CASHFLOW "}</definedName>
    <definedName name="_____________a1" hidden="1">{"cashflow",#N/A,FALSE,"CASHFLOW "}</definedName>
    <definedName name="_____________a10" localSheetId="0" hidden="1">{"sales",#N/A,FALSE,"SALES"}</definedName>
    <definedName name="_____________a10" localSheetId="1" hidden="1">{"sales",#N/A,FALSE,"SALES"}</definedName>
    <definedName name="_____________a10" localSheetId="6" hidden="1">{"sales",#N/A,FALSE,"SALES"}</definedName>
    <definedName name="_____________a10" hidden="1">{"sales",#N/A,FALSE,"SALES"}</definedName>
    <definedName name="_____________a2" localSheetId="0" hidden="1">{"hilight1",#N/A,FALSE,"HILIGHT1"}</definedName>
    <definedName name="_____________a2" localSheetId="1" hidden="1">{"hilight1",#N/A,FALSE,"HILIGHT1"}</definedName>
    <definedName name="_____________a2" localSheetId="6" hidden="1">{"hilight1",#N/A,FALSE,"HILIGHT1"}</definedName>
    <definedName name="_____________a2" hidden="1">{"hilight1",#N/A,FALSE,"HILIGHT1"}</definedName>
    <definedName name="_____________a21" localSheetId="0" hidden="1">{"hilight1",#N/A,FALSE,"HILIGHT1"}</definedName>
    <definedName name="_____________a21" localSheetId="1" hidden="1">{"hilight1",#N/A,FALSE,"HILIGHT1"}</definedName>
    <definedName name="_____________a21" localSheetId="6" hidden="1">{"hilight1",#N/A,FALSE,"HILIGHT1"}</definedName>
    <definedName name="_____________a21" hidden="1">{"hilight1",#N/A,FALSE,"HILIGHT1"}</definedName>
    <definedName name="_____________a212" localSheetId="0" hidden="1">{"revable",#N/A,FALSE,"REVABLE"}</definedName>
    <definedName name="_____________a212" localSheetId="1" hidden="1">{"revable",#N/A,FALSE,"REVABLE"}</definedName>
    <definedName name="_____________a212" localSheetId="6" hidden="1">{"revable",#N/A,FALSE,"REVABLE"}</definedName>
    <definedName name="_____________a212" hidden="1">{"revable",#N/A,FALSE,"REVABLE"}</definedName>
    <definedName name="_____________a3" localSheetId="0" hidden="1">{"hilight2",#N/A,FALSE,"HILIGHT2"}</definedName>
    <definedName name="_____________a3" localSheetId="1" hidden="1">{"hilight2",#N/A,FALSE,"HILIGHT2"}</definedName>
    <definedName name="_____________a3" localSheetId="6" hidden="1">{"hilight2",#N/A,FALSE,"HILIGHT2"}</definedName>
    <definedName name="_____________a3" hidden="1">{"hilight2",#N/A,FALSE,"HILIGHT2"}</definedName>
    <definedName name="_____________a4" localSheetId="0" hidden="1">{"hilight3",#N/A,FALSE,"HILIGHT3"}</definedName>
    <definedName name="_____________a4" localSheetId="1" hidden="1">{"hilight3",#N/A,FALSE,"HILIGHT3"}</definedName>
    <definedName name="_____________a4" localSheetId="6" hidden="1">{"hilight3",#N/A,FALSE,"HILIGHT3"}</definedName>
    <definedName name="_____________a4" hidden="1">{"hilight3",#N/A,FALSE,"HILIGHT3"}</definedName>
    <definedName name="_____________a5" localSheetId="0" hidden="1">{"income",#N/A,FALSE,"INCOME"}</definedName>
    <definedName name="_____________a5" localSheetId="1" hidden="1">{"income",#N/A,FALSE,"INCOME"}</definedName>
    <definedName name="_____________a5" localSheetId="6" hidden="1">{"income",#N/A,FALSE,"INCOME"}</definedName>
    <definedName name="_____________a5" hidden="1">{"income",#N/A,FALSE,"INCOME"}</definedName>
    <definedName name="_____________a6" localSheetId="0" hidden="1">{"index",#N/A,FALSE,"INDEX"}</definedName>
    <definedName name="_____________a6" localSheetId="1" hidden="1">{"index",#N/A,FALSE,"INDEX"}</definedName>
    <definedName name="_____________a6" localSheetId="6" hidden="1">{"index",#N/A,FALSE,"INDEX"}</definedName>
    <definedName name="_____________a6" hidden="1">{"index",#N/A,FALSE,"INDEX"}</definedName>
    <definedName name="_____________a7" localSheetId="0" hidden="1">{"PRINT_EST",#N/A,FALSE,"ESTMON"}</definedName>
    <definedName name="_____________a7" localSheetId="1" hidden="1">{"PRINT_EST",#N/A,FALSE,"ESTMON"}</definedName>
    <definedName name="_____________a7" localSheetId="6" hidden="1">{"PRINT_EST",#N/A,FALSE,"ESTMON"}</definedName>
    <definedName name="_____________a7" hidden="1">{"PRINT_EST",#N/A,FALSE,"ESTMON"}</definedName>
    <definedName name="_____________a8" localSheetId="0" hidden="1">{"revsale",#N/A,FALSE,"REV-ยุพดี"}</definedName>
    <definedName name="_____________a8" localSheetId="1" hidden="1">{"revsale",#N/A,FALSE,"REV-ยุพดี"}</definedName>
    <definedName name="_____________a8" localSheetId="6" hidden="1">{"revsale",#N/A,FALSE,"REV-ยุพดี"}</definedName>
    <definedName name="_____________a8" hidden="1">{"revsale",#N/A,FALSE,"REV-ยุพดี"}</definedName>
    <definedName name="_____________a9" localSheetId="0" hidden="1">{"revable",#N/A,FALSE,"REVABLE"}</definedName>
    <definedName name="_____________a9" localSheetId="1" hidden="1">{"revable",#N/A,FALSE,"REVABLE"}</definedName>
    <definedName name="_____________a9" localSheetId="6" hidden="1">{"revable",#N/A,FALSE,"REVABLE"}</definedName>
    <definedName name="_____________a9" hidden="1">{"revable",#N/A,FALSE,"REVABLE"}</definedName>
    <definedName name="_____________eee1" localSheetId="0" hidden="1">{"revsale",#N/A,FALSE,"REV-ยุพดี"}</definedName>
    <definedName name="_____________eee1" localSheetId="1" hidden="1">{"revsale",#N/A,FALSE,"REV-ยุพดี"}</definedName>
    <definedName name="_____________eee1" localSheetId="6" hidden="1">{"revsale",#N/A,FALSE,"REV-ยุพดี"}</definedName>
    <definedName name="_____________eee1" hidden="1">{"revsale",#N/A,FALSE,"REV-ยุพดี"}</definedName>
    <definedName name="_____________lll1" localSheetId="0" hidden="1">{"sales",#N/A,FALSE,"SALES"}</definedName>
    <definedName name="_____________lll1" localSheetId="1" hidden="1">{"sales",#N/A,FALSE,"SALES"}</definedName>
    <definedName name="_____________lll1" localSheetId="6" hidden="1">{"sales",#N/A,FALSE,"SALES"}</definedName>
    <definedName name="_____________lll1" hidden="1">{"sales",#N/A,FALSE,"SALES"}</definedName>
    <definedName name="_____________M5" localSheetId="0" hidden="1">{#N/A,#N/A,TRUE,"SUM";#N/A,#N/A,TRUE,"EE";#N/A,#N/A,TRUE,"AC";#N/A,#N/A,TRUE,"SN"}</definedName>
    <definedName name="_____________M5" localSheetId="1" hidden="1">{#N/A,#N/A,TRUE,"SUM";#N/A,#N/A,TRUE,"EE";#N/A,#N/A,TRUE,"AC";#N/A,#N/A,TRUE,"SN"}</definedName>
    <definedName name="_____________M5" localSheetId="6" hidden="1">{#N/A,#N/A,TRUE,"SUM";#N/A,#N/A,TRUE,"EE";#N/A,#N/A,TRUE,"AC";#N/A,#N/A,TRUE,"SN"}</definedName>
    <definedName name="_____________M5" hidden="1">{#N/A,#N/A,TRUE,"SUM";#N/A,#N/A,TRUE,"EE";#N/A,#N/A,TRUE,"AC";#N/A,#N/A,TRUE,"SN"}</definedName>
    <definedName name="_____________new2" localSheetId="0" hidden="1">{#N/A,#N/A,TRUE,"SUM";#N/A,#N/A,TRUE,"EE";#N/A,#N/A,TRUE,"AC";#N/A,#N/A,TRUE,"SN"}</definedName>
    <definedName name="_____________new2" localSheetId="1" hidden="1">{#N/A,#N/A,TRUE,"SUM";#N/A,#N/A,TRUE,"EE";#N/A,#N/A,TRUE,"AC";#N/A,#N/A,TRUE,"SN"}</definedName>
    <definedName name="_____________new2" localSheetId="6" hidden="1">{#N/A,#N/A,TRUE,"SUM";#N/A,#N/A,TRUE,"EE";#N/A,#N/A,TRUE,"AC";#N/A,#N/A,TRUE,"SN"}</definedName>
    <definedName name="_____________new2" hidden="1">{#N/A,#N/A,TRUE,"SUM";#N/A,#N/A,TRUE,"EE";#N/A,#N/A,TRUE,"AC";#N/A,#N/A,TRUE,"SN"}</definedName>
    <definedName name="___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V1" localSheetId="0" hidden="1">{"sales",#N/A,FALSE,"SALES"}</definedName>
    <definedName name="_____________V1" localSheetId="1" hidden="1">{"sales",#N/A,FALSE,"SALES"}</definedName>
    <definedName name="_____________V1" localSheetId="6" hidden="1">{"sales",#N/A,FALSE,"SALES"}</definedName>
    <definedName name="_____________V1" hidden="1">{"sales",#N/A,FALSE,"SALES"}</definedName>
    <definedName name="_____________VE32" localSheetId="0" hidden="1">{#N/A,#N/A,TRUE,"Str.";#N/A,#N/A,TRUE,"Steel &amp; Roof";#N/A,#N/A,TRUE,"Arc.";#N/A,#N/A,TRUE,"Preliminary";#N/A,#N/A,TRUE,"Sum_Prelim"}</definedName>
    <definedName name="_____________VE32" localSheetId="1" hidden="1">{#N/A,#N/A,TRUE,"Str.";#N/A,#N/A,TRUE,"Steel &amp; Roof";#N/A,#N/A,TRUE,"Arc.";#N/A,#N/A,TRUE,"Preliminary";#N/A,#N/A,TRUE,"Sum_Prelim"}</definedName>
    <definedName name="_____________VE32" localSheetId="6" hidden="1">{#N/A,#N/A,TRUE,"Str.";#N/A,#N/A,TRUE,"Steel &amp; Roof";#N/A,#N/A,TRUE,"Arc.";#N/A,#N/A,TRUE,"Preliminary";#N/A,#N/A,TRUE,"Sum_Prelim"}</definedName>
    <definedName name="_____________VE32" hidden="1">{#N/A,#N/A,TRUE,"Str.";#N/A,#N/A,TRUE,"Steel &amp; Roof";#N/A,#N/A,TRUE,"Arc.";#N/A,#N/A,TRUE,"Preliminary";#N/A,#N/A,TRUE,"Sum_Prelim"}</definedName>
    <definedName name="____________a1" localSheetId="0" hidden="1">{"cashflow",#N/A,FALSE,"CASHFLOW "}</definedName>
    <definedName name="____________a1" localSheetId="1" hidden="1">{"cashflow",#N/A,FALSE,"CASHFLOW "}</definedName>
    <definedName name="____________a1" localSheetId="6" hidden="1">{"cashflow",#N/A,FALSE,"CASHFLOW "}</definedName>
    <definedName name="____________a1" hidden="1">{"cashflow",#N/A,FALSE,"CASHFLOW "}</definedName>
    <definedName name="____________a10" localSheetId="0" hidden="1">{"sales",#N/A,FALSE,"SALES"}</definedName>
    <definedName name="____________a10" localSheetId="1" hidden="1">{"sales",#N/A,FALSE,"SALES"}</definedName>
    <definedName name="____________a10" localSheetId="6" hidden="1">{"sales",#N/A,FALSE,"SALES"}</definedName>
    <definedName name="____________a10" hidden="1">{"sales",#N/A,FALSE,"SALES"}</definedName>
    <definedName name="____________a2" localSheetId="0" hidden="1">{"hilight1",#N/A,FALSE,"HILIGHT1"}</definedName>
    <definedName name="____________a2" localSheetId="1" hidden="1">{"hilight1",#N/A,FALSE,"HILIGHT1"}</definedName>
    <definedName name="____________a2" localSheetId="6" hidden="1">{"hilight1",#N/A,FALSE,"HILIGHT1"}</definedName>
    <definedName name="____________a2" hidden="1">{"hilight1",#N/A,FALSE,"HILIGHT1"}</definedName>
    <definedName name="____________a3" localSheetId="0" hidden="1">{"hilight2",#N/A,FALSE,"HILIGHT2"}</definedName>
    <definedName name="____________a3" localSheetId="1" hidden="1">{"hilight2",#N/A,FALSE,"HILIGHT2"}</definedName>
    <definedName name="____________a3" localSheetId="6" hidden="1">{"hilight2",#N/A,FALSE,"HILIGHT2"}</definedName>
    <definedName name="____________a3" hidden="1">{"hilight2",#N/A,FALSE,"HILIGHT2"}</definedName>
    <definedName name="____________a4" localSheetId="0" hidden="1">{"hilight3",#N/A,FALSE,"HILIGHT3"}</definedName>
    <definedName name="____________a4" localSheetId="1" hidden="1">{"hilight3",#N/A,FALSE,"HILIGHT3"}</definedName>
    <definedName name="____________a4" localSheetId="6" hidden="1">{"hilight3",#N/A,FALSE,"HILIGHT3"}</definedName>
    <definedName name="____________a4" hidden="1">{"hilight3",#N/A,FALSE,"HILIGHT3"}</definedName>
    <definedName name="____________a5" localSheetId="0" hidden="1">{"income",#N/A,FALSE,"INCOME"}</definedName>
    <definedName name="____________a5" localSheetId="1" hidden="1">{"income",#N/A,FALSE,"INCOME"}</definedName>
    <definedName name="____________a5" localSheetId="6" hidden="1">{"income",#N/A,FALSE,"INCOME"}</definedName>
    <definedName name="____________a5" hidden="1">{"income",#N/A,FALSE,"INCOME"}</definedName>
    <definedName name="____________a6" localSheetId="0" hidden="1">{"index",#N/A,FALSE,"INDEX"}</definedName>
    <definedName name="____________a6" localSheetId="1" hidden="1">{"index",#N/A,FALSE,"INDEX"}</definedName>
    <definedName name="____________a6" localSheetId="6" hidden="1">{"index",#N/A,FALSE,"INDEX"}</definedName>
    <definedName name="____________a6" hidden="1">{"index",#N/A,FALSE,"INDEX"}</definedName>
    <definedName name="____________a7" localSheetId="0" hidden="1">{"PRINT_EST",#N/A,FALSE,"ESTMON"}</definedName>
    <definedName name="____________a7" localSheetId="1" hidden="1">{"PRINT_EST",#N/A,FALSE,"ESTMON"}</definedName>
    <definedName name="____________a7" localSheetId="6" hidden="1">{"PRINT_EST",#N/A,FALSE,"ESTMON"}</definedName>
    <definedName name="____________a7" hidden="1">{"PRINT_EST",#N/A,FALSE,"ESTMON"}</definedName>
    <definedName name="____________a8" localSheetId="0" hidden="1">{"revsale",#N/A,FALSE,"REV-ยุพดี"}</definedName>
    <definedName name="____________a8" localSheetId="1" hidden="1">{"revsale",#N/A,FALSE,"REV-ยุพดี"}</definedName>
    <definedName name="____________a8" localSheetId="6" hidden="1">{"revsale",#N/A,FALSE,"REV-ยุพดี"}</definedName>
    <definedName name="____________a8" hidden="1">{"revsale",#N/A,FALSE,"REV-ยุพดี"}</definedName>
    <definedName name="____________a9" localSheetId="0" hidden="1">{"revable",#N/A,FALSE,"REVABLE"}</definedName>
    <definedName name="____________a9" localSheetId="1" hidden="1">{"revable",#N/A,FALSE,"REVABLE"}</definedName>
    <definedName name="____________a9" localSheetId="6" hidden="1">{"revable",#N/A,FALSE,"REVABLE"}</definedName>
    <definedName name="____________a9" hidden="1">{"revable",#N/A,FALSE,"REVABLE"}</definedName>
    <definedName name="____________M5" localSheetId="0" hidden="1">{#N/A,#N/A,TRUE,"SUM";#N/A,#N/A,TRUE,"EE";#N/A,#N/A,TRUE,"AC";#N/A,#N/A,TRUE,"SN"}</definedName>
    <definedName name="____________M5" localSheetId="1" hidden="1">{#N/A,#N/A,TRUE,"SUM";#N/A,#N/A,TRUE,"EE";#N/A,#N/A,TRUE,"AC";#N/A,#N/A,TRUE,"SN"}</definedName>
    <definedName name="____________M5" localSheetId="6" hidden="1">{#N/A,#N/A,TRUE,"SUM";#N/A,#N/A,TRUE,"EE";#N/A,#N/A,TRUE,"AC";#N/A,#N/A,TRUE,"SN"}</definedName>
    <definedName name="____________M5" hidden="1">{#N/A,#N/A,TRUE,"SUM";#N/A,#N/A,TRUE,"EE";#N/A,#N/A,TRUE,"AC";#N/A,#N/A,TRUE,"SN"}</definedName>
    <definedName name="____________ss1" localSheetId="0" hidden="1">{#N/A,#N/A,TRUE,"SUM";#N/A,#N/A,TRUE,"EE";#N/A,#N/A,TRUE,"AC";#N/A,#N/A,TRUE,"SN"}</definedName>
    <definedName name="____________ss1" localSheetId="1" hidden="1">{#N/A,#N/A,TRUE,"SUM";#N/A,#N/A,TRUE,"EE";#N/A,#N/A,TRUE,"AC";#N/A,#N/A,TRUE,"SN"}</definedName>
    <definedName name="____________ss1" localSheetId="6" hidden="1">{#N/A,#N/A,TRUE,"SUM";#N/A,#N/A,TRUE,"EE";#N/A,#N/A,TRUE,"AC";#N/A,#N/A,TRUE,"SN"}</definedName>
    <definedName name="____________ss1" hidden="1">{#N/A,#N/A,TRUE,"SUM";#N/A,#N/A,TRUE,"EE";#N/A,#N/A,TRUE,"AC";#N/A,#N/A,TRUE,"SN"}</definedName>
    <definedName name="____________V1" localSheetId="0" hidden="1">{"sales",#N/A,FALSE,"SALES"}</definedName>
    <definedName name="____________V1" localSheetId="1" hidden="1">{"sales",#N/A,FALSE,"SALES"}</definedName>
    <definedName name="____________V1" localSheetId="6" hidden="1">{"sales",#N/A,FALSE,"SALES"}</definedName>
    <definedName name="____________V1" hidden="1">{"sales",#N/A,FALSE,"SALES"}</definedName>
    <definedName name="____________VE32" localSheetId="0" hidden="1">{#N/A,#N/A,TRUE,"Str.";#N/A,#N/A,TRUE,"Steel &amp; Roof";#N/A,#N/A,TRUE,"Arc.";#N/A,#N/A,TRUE,"Preliminary";#N/A,#N/A,TRUE,"Sum_Prelim"}</definedName>
    <definedName name="____________VE32" localSheetId="1" hidden="1">{#N/A,#N/A,TRUE,"Str.";#N/A,#N/A,TRUE,"Steel &amp; Roof";#N/A,#N/A,TRUE,"Arc.";#N/A,#N/A,TRUE,"Preliminary";#N/A,#N/A,TRUE,"Sum_Prelim"}</definedName>
    <definedName name="____________VE32" localSheetId="6" hidden="1">{#N/A,#N/A,TRUE,"Str.";#N/A,#N/A,TRUE,"Steel &amp; Roof";#N/A,#N/A,TRUE,"Arc.";#N/A,#N/A,TRUE,"Preliminary";#N/A,#N/A,TRUE,"Sum_Prelim"}</definedName>
    <definedName name="____________VE32" hidden="1">{#N/A,#N/A,TRUE,"Str.";#N/A,#N/A,TRUE,"Steel &amp; Roof";#N/A,#N/A,TRUE,"Arc.";#N/A,#N/A,TRUE,"Preliminary";#N/A,#N/A,TRUE,"Sum_Prelim"}</definedName>
    <definedName name="___________a1" localSheetId="0" hidden="1">{"cashflow",#N/A,FALSE,"CASHFLOW "}</definedName>
    <definedName name="___________a1" localSheetId="1" hidden="1">{"cashflow",#N/A,FALSE,"CASHFLOW "}</definedName>
    <definedName name="___________a1" localSheetId="6" hidden="1">{"cashflow",#N/A,FALSE,"CASHFLOW "}</definedName>
    <definedName name="___________a1" hidden="1">{"cashflow",#N/A,FALSE,"CASHFLOW "}</definedName>
    <definedName name="___________a10" localSheetId="0" hidden="1">{"sales",#N/A,FALSE,"SALES"}</definedName>
    <definedName name="___________a10" localSheetId="1" hidden="1">{"sales",#N/A,FALSE,"SALES"}</definedName>
    <definedName name="___________a10" localSheetId="6" hidden="1">{"sales",#N/A,FALSE,"SALES"}</definedName>
    <definedName name="___________a10" hidden="1">{"sales",#N/A,FALSE,"SALES"}</definedName>
    <definedName name="___________a2" localSheetId="0" hidden="1">{"hilight1",#N/A,FALSE,"HILIGHT1"}</definedName>
    <definedName name="___________a2" localSheetId="1" hidden="1">{"hilight1",#N/A,FALSE,"HILIGHT1"}</definedName>
    <definedName name="___________a2" localSheetId="6" hidden="1">{"hilight1",#N/A,FALSE,"HILIGHT1"}</definedName>
    <definedName name="___________a2" hidden="1">{"hilight1",#N/A,FALSE,"HILIGHT1"}</definedName>
    <definedName name="___________a21" localSheetId="0" hidden="1">{"hilight1",#N/A,FALSE,"HILIGHT1"}</definedName>
    <definedName name="___________a21" localSheetId="1" hidden="1">{"hilight1",#N/A,FALSE,"HILIGHT1"}</definedName>
    <definedName name="___________a21" localSheetId="6" hidden="1">{"hilight1",#N/A,FALSE,"HILIGHT1"}</definedName>
    <definedName name="___________a21" hidden="1">{"hilight1",#N/A,FALSE,"HILIGHT1"}</definedName>
    <definedName name="___________a212" localSheetId="0" hidden="1">{"revable",#N/A,FALSE,"REVABLE"}</definedName>
    <definedName name="___________a212" localSheetId="1" hidden="1">{"revable",#N/A,FALSE,"REVABLE"}</definedName>
    <definedName name="___________a212" localSheetId="6" hidden="1">{"revable",#N/A,FALSE,"REVABLE"}</definedName>
    <definedName name="___________a212" hidden="1">{"revable",#N/A,FALSE,"REVABLE"}</definedName>
    <definedName name="___________a3" localSheetId="0" hidden="1">{"hilight2",#N/A,FALSE,"HILIGHT2"}</definedName>
    <definedName name="___________a3" localSheetId="1" hidden="1">{"hilight2",#N/A,FALSE,"HILIGHT2"}</definedName>
    <definedName name="___________a3" localSheetId="6" hidden="1">{"hilight2",#N/A,FALSE,"HILIGHT2"}</definedName>
    <definedName name="___________a3" hidden="1">{"hilight2",#N/A,FALSE,"HILIGHT2"}</definedName>
    <definedName name="___________a4" localSheetId="0" hidden="1">{"hilight3",#N/A,FALSE,"HILIGHT3"}</definedName>
    <definedName name="___________a4" localSheetId="1" hidden="1">{"hilight3",#N/A,FALSE,"HILIGHT3"}</definedName>
    <definedName name="___________a4" localSheetId="6" hidden="1">{"hilight3",#N/A,FALSE,"HILIGHT3"}</definedName>
    <definedName name="___________a4" hidden="1">{"hilight3",#N/A,FALSE,"HILIGHT3"}</definedName>
    <definedName name="___________a5" localSheetId="0" hidden="1">{"income",#N/A,FALSE,"INCOME"}</definedName>
    <definedName name="___________a5" localSheetId="1" hidden="1">{"income",#N/A,FALSE,"INCOME"}</definedName>
    <definedName name="___________a5" localSheetId="6" hidden="1">{"income",#N/A,FALSE,"INCOME"}</definedName>
    <definedName name="___________a5" hidden="1">{"income",#N/A,FALSE,"INCOME"}</definedName>
    <definedName name="___________a6" localSheetId="0" hidden="1">{"index",#N/A,FALSE,"INDEX"}</definedName>
    <definedName name="___________a6" localSheetId="1" hidden="1">{"index",#N/A,FALSE,"INDEX"}</definedName>
    <definedName name="___________a6" localSheetId="6" hidden="1">{"index",#N/A,FALSE,"INDEX"}</definedName>
    <definedName name="___________a6" hidden="1">{"index",#N/A,FALSE,"INDEX"}</definedName>
    <definedName name="___________a7" localSheetId="0" hidden="1">{"PRINT_EST",#N/A,FALSE,"ESTMON"}</definedName>
    <definedName name="___________a7" localSheetId="1" hidden="1">{"PRINT_EST",#N/A,FALSE,"ESTMON"}</definedName>
    <definedName name="___________a7" localSheetId="6" hidden="1">{"PRINT_EST",#N/A,FALSE,"ESTMON"}</definedName>
    <definedName name="___________a7" hidden="1">{"PRINT_EST",#N/A,FALSE,"ESTMON"}</definedName>
    <definedName name="___________a8" localSheetId="0" hidden="1">{"revsale",#N/A,FALSE,"REV-ยุพดี"}</definedName>
    <definedName name="___________a8" localSheetId="1" hidden="1">{"revsale",#N/A,FALSE,"REV-ยุพดี"}</definedName>
    <definedName name="___________a8" localSheetId="6" hidden="1">{"revsale",#N/A,FALSE,"REV-ยุพดี"}</definedName>
    <definedName name="___________a8" hidden="1">{"revsale",#N/A,FALSE,"REV-ยุพดี"}</definedName>
    <definedName name="___________a9" localSheetId="0" hidden="1">{"revable",#N/A,FALSE,"REVABLE"}</definedName>
    <definedName name="___________a9" localSheetId="1" hidden="1">{"revable",#N/A,FALSE,"REVABLE"}</definedName>
    <definedName name="___________a9" localSheetId="6" hidden="1">{"revable",#N/A,FALSE,"REVABLE"}</definedName>
    <definedName name="___________a9" hidden="1">{"revable",#N/A,FALSE,"REVABLE"}</definedName>
    <definedName name="___________eee1" localSheetId="0" hidden="1">{"revsale",#N/A,FALSE,"REV-ยุพดี"}</definedName>
    <definedName name="___________eee1" localSheetId="1" hidden="1">{"revsale",#N/A,FALSE,"REV-ยุพดี"}</definedName>
    <definedName name="___________eee1" localSheetId="6" hidden="1">{"revsale",#N/A,FALSE,"REV-ยุพดี"}</definedName>
    <definedName name="___________eee1" hidden="1">{"revsale",#N/A,FALSE,"REV-ยุพดี"}</definedName>
    <definedName name="___________lll1" localSheetId="0" hidden="1">{"sales",#N/A,FALSE,"SALES"}</definedName>
    <definedName name="___________lll1" localSheetId="1" hidden="1">{"sales",#N/A,FALSE,"SALES"}</definedName>
    <definedName name="___________lll1" localSheetId="6" hidden="1">{"sales",#N/A,FALSE,"SALES"}</definedName>
    <definedName name="___________lll1" hidden="1">{"sales",#N/A,FALSE,"SALES"}</definedName>
    <definedName name="___________M5" localSheetId="0" hidden="1">{#N/A,#N/A,TRUE,"SUM";#N/A,#N/A,TRUE,"EE";#N/A,#N/A,TRUE,"AC";#N/A,#N/A,TRUE,"SN"}</definedName>
    <definedName name="___________M5" localSheetId="1" hidden="1">{#N/A,#N/A,TRUE,"SUM";#N/A,#N/A,TRUE,"EE";#N/A,#N/A,TRUE,"AC";#N/A,#N/A,TRUE,"SN"}</definedName>
    <definedName name="___________M5" localSheetId="6" hidden="1">{#N/A,#N/A,TRUE,"SUM";#N/A,#N/A,TRUE,"EE";#N/A,#N/A,TRUE,"AC";#N/A,#N/A,TRUE,"SN"}</definedName>
    <definedName name="___________M5" hidden="1">{#N/A,#N/A,TRUE,"SUM";#N/A,#N/A,TRUE,"EE";#N/A,#N/A,TRUE,"AC";#N/A,#N/A,TRUE,"SN"}</definedName>
    <definedName name="___________new2" localSheetId="0" hidden="1">{#N/A,#N/A,TRUE,"SUM";#N/A,#N/A,TRUE,"EE";#N/A,#N/A,TRUE,"AC";#N/A,#N/A,TRUE,"SN"}</definedName>
    <definedName name="___________new2" localSheetId="1" hidden="1">{#N/A,#N/A,TRUE,"SUM";#N/A,#N/A,TRUE,"EE";#N/A,#N/A,TRUE,"AC";#N/A,#N/A,TRUE,"SN"}</definedName>
    <definedName name="___________new2" localSheetId="6" hidden="1">{#N/A,#N/A,TRUE,"SUM";#N/A,#N/A,TRUE,"EE";#N/A,#N/A,TRUE,"AC";#N/A,#N/A,TRUE,"SN"}</definedName>
    <definedName name="___________new2" hidden="1">{#N/A,#N/A,TRUE,"SUM";#N/A,#N/A,TRUE,"EE";#N/A,#N/A,TRUE,"AC";#N/A,#N/A,TRUE,"SN"}</definedName>
    <definedName name="_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V1" localSheetId="0" hidden="1">{"sales",#N/A,FALSE,"SALES"}</definedName>
    <definedName name="___________V1" localSheetId="1" hidden="1">{"sales",#N/A,FALSE,"SALES"}</definedName>
    <definedName name="___________V1" localSheetId="6" hidden="1">{"sales",#N/A,FALSE,"SALES"}</definedName>
    <definedName name="___________V1" hidden="1">{"sales",#N/A,FALSE,"SALES"}</definedName>
    <definedName name="___________VE32" localSheetId="0" hidden="1">{#N/A,#N/A,TRUE,"Str.";#N/A,#N/A,TRUE,"Steel &amp; Roof";#N/A,#N/A,TRUE,"Arc.";#N/A,#N/A,TRUE,"Preliminary";#N/A,#N/A,TRUE,"Sum_Prelim"}</definedName>
    <definedName name="___________VE32" localSheetId="1" hidden="1">{#N/A,#N/A,TRUE,"Str.";#N/A,#N/A,TRUE,"Steel &amp; Roof";#N/A,#N/A,TRUE,"Arc.";#N/A,#N/A,TRUE,"Preliminary";#N/A,#N/A,TRUE,"Sum_Prelim"}</definedName>
    <definedName name="___________VE32" localSheetId="6" hidden="1">{#N/A,#N/A,TRUE,"Str.";#N/A,#N/A,TRUE,"Steel &amp; Roof";#N/A,#N/A,TRUE,"Arc.";#N/A,#N/A,TRUE,"Preliminary";#N/A,#N/A,TRUE,"Sum_Prelim"}</definedName>
    <definedName name="___________VE32" hidden="1">{#N/A,#N/A,TRUE,"Str.";#N/A,#N/A,TRUE,"Steel &amp; Roof";#N/A,#N/A,TRUE,"Arc.";#N/A,#N/A,TRUE,"Preliminary";#N/A,#N/A,TRUE,"Sum_Prelim"}</definedName>
    <definedName name="__________a1" localSheetId="0" hidden="1">{"cashflow",#N/A,FALSE,"CASHFLOW "}</definedName>
    <definedName name="__________a1" localSheetId="1" hidden="1">{"cashflow",#N/A,FALSE,"CASHFLOW "}</definedName>
    <definedName name="__________a1" localSheetId="6" hidden="1">{"cashflow",#N/A,FALSE,"CASHFLOW "}</definedName>
    <definedName name="__________a1" hidden="1">{"cashflow",#N/A,FALSE,"CASHFLOW "}</definedName>
    <definedName name="__________a10" localSheetId="0" hidden="1">{"sales",#N/A,FALSE,"SALES"}</definedName>
    <definedName name="__________a10" localSheetId="1" hidden="1">{"sales",#N/A,FALSE,"SALES"}</definedName>
    <definedName name="__________a10" localSheetId="6" hidden="1">{"sales",#N/A,FALSE,"SALES"}</definedName>
    <definedName name="__________a10" hidden="1">{"sales",#N/A,FALSE,"SALES"}</definedName>
    <definedName name="__________a2" localSheetId="0" hidden="1">{"hilight1",#N/A,FALSE,"HILIGHT1"}</definedName>
    <definedName name="__________a2" localSheetId="1" hidden="1">{"hilight1",#N/A,FALSE,"HILIGHT1"}</definedName>
    <definedName name="__________a2" localSheetId="6" hidden="1">{"hilight1",#N/A,FALSE,"HILIGHT1"}</definedName>
    <definedName name="__________a2" hidden="1">{"hilight1",#N/A,FALSE,"HILIGHT1"}</definedName>
    <definedName name="__________a21" localSheetId="0" hidden="1">{"hilight1",#N/A,FALSE,"HILIGHT1"}</definedName>
    <definedName name="__________a21" localSheetId="1" hidden="1">{"hilight1",#N/A,FALSE,"HILIGHT1"}</definedName>
    <definedName name="__________a21" localSheetId="6" hidden="1">{"hilight1",#N/A,FALSE,"HILIGHT1"}</definedName>
    <definedName name="__________a21" hidden="1">{"hilight1",#N/A,FALSE,"HILIGHT1"}</definedName>
    <definedName name="__________a212" localSheetId="0" hidden="1">{"revable",#N/A,FALSE,"REVABLE"}</definedName>
    <definedName name="__________a212" localSheetId="1" hidden="1">{"revable",#N/A,FALSE,"REVABLE"}</definedName>
    <definedName name="__________a212" localSheetId="6" hidden="1">{"revable",#N/A,FALSE,"REVABLE"}</definedName>
    <definedName name="__________a212" hidden="1">{"revable",#N/A,FALSE,"REVABLE"}</definedName>
    <definedName name="__________a3" localSheetId="0" hidden="1">{"hilight2",#N/A,FALSE,"HILIGHT2"}</definedName>
    <definedName name="__________a3" localSheetId="1" hidden="1">{"hilight2",#N/A,FALSE,"HILIGHT2"}</definedName>
    <definedName name="__________a3" localSheetId="6" hidden="1">{"hilight2",#N/A,FALSE,"HILIGHT2"}</definedName>
    <definedName name="__________a3" hidden="1">{"hilight2",#N/A,FALSE,"HILIGHT2"}</definedName>
    <definedName name="__________a4" localSheetId="0" hidden="1">{"hilight3",#N/A,FALSE,"HILIGHT3"}</definedName>
    <definedName name="__________a4" localSheetId="1" hidden="1">{"hilight3",#N/A,FALSE,"HILIGHT3"}</definedName>
    <definedName name="__________a4" localSheetId="6" hidden="1">{"hilight3",#N/A,FALSE,"HILIGHT3"}</definedName>
    <definedName name="__________a4" hidden="1">{"hilight3",#N/A,FALSE,"HILIGHT3"}</definedName>
    <definedName name="__________a5" localSheetId="0" hidden="1">{"income",#N/A,FALSE,"INCOME"}</definedName>
    <definedName name="__________a5" localSheetId="1" hidden="1">{"income",#N/A,FALSE,"INCOME"}</definedName>
    <definedName name="__________a5" localSheetId="6" hidden="1">{"income",#N/A,FALSE,"INCOME"}</definedName>
    <definedName name="__________a5" hidden="1">{"income",#N/A,FALSE,"INCOME"}</definedName>
    <definedName name="__________a6" localSheetId="0" hidden="1">{"index",#N/A,FALSE,"INDEX"}</definedName>
    <definedName name="__________a6" localSheetId="1" hidden="1">{"index",#N/A,FALSE,"INDEX"}</definedName>
    <definedName name="__________a6" localSheetId="6" hidden="1">{"index",#N/A,FALSE,"INDEX"}</definedName>
    <definedName name="__________a6" hidden="1">{"index",#N/A,FALSE,"INDEX"}</definedName>
    <definedName name="__________a7" localSheetId="0" hidden="1">{"PRINT_EST",#N/A,FALSE,"ESTMON"}</definedName>
    <definedName name="__________a7" localSheetId="1" hidden="1">{"PRINT_EST",#N/A,FALSE,"ESTMON"}</definedName>
    <definedName name="__________a7" localSheetId="6" hidden="1">{"PRINT_EST",#N/A,FALSE,"ESTMON"}</definedName>
    <definedName name="__________a7" hidden="1">{"PRINT_EST",#N/A,FALSE,"ESTMON"}</definedName>
    <definedName name="__________a8" localSheetId="0" hidden="1">{"revsale",#N/A,FALSE,"REV-ยุพดี"}</definedName>
    <definedName name="__________a8" localSheetId="1" hidden="1">{"revsale",#N/A,FALSE,"REV-ยุพดี"}</definedName>
    <definedName name="__________a8" localSheetId="6" hidden="1">{"revsale",#N/A,FALSE,"REV-ยุพดี"}</definedName>
    <definedName name="__________a8" hidden="1">{"revsale",#N/A,FALSE,"REV-ยุพดี"}</definedName>
    <definedName name="__________a9" localSheetId="0" hidden="1">{"revable",#N/A,FALSE,"REVABLE"}</definedName>
    <definedName name="__________a9" localSheetId="1" hidden="1">{"revable",#N/A,FALSE,"REVABLE"}</definedName>
    <definedName name="__________a9" localSheetId="6" hidden="1">{"revable",#N/A,FALSE,"REVABLE"}</definedName>
    <definedName name="__________a9" hidden="1">{"revable",#N/A,FALSE,"REVABLE"}</definedName>
    <definedName name="__________eee1" localSheetId="0" hidden="1">{"revsale",#N/A,FALSE,"REV-ยุพดี"}</definedName>
    <definedName name="__________eee1" localSheetId="1" hidden="1">{"revsale",#N/A,FALSE,"REV-ยุพดี"}</definedName>
    <definedName name="__________eee1" localSheetId="6" hidden="1">{"revsale",#N/A,FALSE,"REV-ยุพดี"}</definedName>
    <definedName name="__________eee1" hidden="1">{"revsale",#N/A,FALSE,"REV-ยุพดี"}</definedName>
    <definedName name="__________lll1" localSheetId="0" hidden="1">{"sales",#N/A,FALSE,"SALES"}</definedName>
    <definedName name="__________lll1" localSheetId="1" hidden="1">{"sales",#N/A,FALSE,"SALES"}</definedName>
    <definedName name="__________lll1" localSheetId="6" hidden="1">{"sales",#N/A,FALSE,"SALES"}</definedName>
    <definedName name="__________lll1" hidden="1">{"sales",#N/A,FALSE,"SALES"}</definedName>
    <definedName name="__________M5" localSheetId="0" hidden="1">{#N/A,#N/A,TRUE,"SUM";#N/A,#N/A,TRUE,"EE";#N/A,#N/A,TRUE,"AC";#N/A,#N/A,TRUE,"SN"}</definedName>
    <definedName name="__________M5" localSheetId="1" hidden="1">{#N/A,#N/A,TRUE,"SUM";#N/A,#N/A,TRUE,"EE";#N/A,#N/A,TRUE,"AC";#N/A,#N/A,TRUE,"SN"}</definedName>
    <definedName name="__________M5" localSheetId="6" hidden="1">{#N/A,#N/A,TRUE,"SUM";#N/A,#N/A,TRUE,"EE";#N/A,#N/A,TRUE,"AC";#N/A,#N/A,TRUE,"SN"}</definedName>
    <definedName name="__________M5" hidden="1">{#N/A,#N/A,TRUE,"SUM";#N/A,#N/A,TRUE,"EE";#N/A,#N/A,TRUE,"AC";#N/A,#N/A,TRUE,"SN"}</definedName>
    <definedName name="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V1" localSheetId="0" hidden="1">{"sales",#N/A,FALSE,"SALES"}</definedName>
    <definedName name="__________V1" localSheetId="1" hidden="1">{"sales",#N/A,FALSE,"SALES"}</definedName>
    <definedName name="__________V1" localSheetId="6" hidden="1">{"sales",#N/A,FALSE,"SALES"}</definedName>
    <definedName name="__________V1" hidden="1">{"sales",#N/A,FALSE,"SALES"}</definedName>
    <definedName name="__________VE32" localSheetId="0" hidden="1">{#N/A,#N/A,TRUE,"Str.";#N/A,#N/A,TRUE,"Steel &amp; Roof";#N/A,#N/A,TRUE,"Arc.";#N/A,#N/A,TRUE,"Preliminary";#N/A,#N/A,TRUE,"Sum_Prelim"}</definedName>
    <definedName name="__________VE32" localSheetId="1" hidden="1">{#N/A,#N/A,TRUE,"Str.";#N/A,#N/A,TRUE,"Steel &amp; Roof";#N/A,#N/A,TRUE,"Arc.";#N/A,#N/A,TRUE,"Preliminary";#N/A,#N/A,TRUE,"Sum_Prelim"}</definedName>
    <definedName name="__________VE32" localSheetId="6" hidden="1">{#N/A,#N/A,TRUE,"Str.";#N/A,#N/A,TRUE,"Steel &amp; Roof";#N/A,#N/A,TRUE,"Arc.";#N/A,#N/A,TRUE,"Preliminary";#N/A,#N/A,TRUE,"Sum_Prelim"}</definedName>
    <definedName name="__________VE32" hidden="1">{#N/A,#N/A,TRUE,"Str.";#N/A,#N/A,TRUE,"Steel &amp; Roof";#N/A,#N/A,TRUE,"Arc.";#N/A,#N/A,TRUE,"Preliminary";#N/A,#N/A,TRUE,"Sum_Prelim"}</definedName>
    <definedName name="__________z1" localSheetId="0" hidden="1">{#N/A,#N/A,TRUE,"SUM";#N/A,#N/A,TRUE,"EE";#N/A,#N/A,TRUE,"AC";#N/A,#N/A,TRUE,"SN"}</definedName>
    <definedName name="__________z1" localSheetId="1" hidden="1">{#N/A,#N/A,TRUE,"SUM";#N/A,#N/A,TRUE,"EE";#N/A,#N/A,TRUE,"AC";#N/A,#N/A,TRUE,"SN"}</definedName>
    <definedName name="__________z1" localSheetId="6" hidden="1">{#N/A,#N/A,TRUE,"SUM";#N/A,#N/A,TRUE,"EE";#N/A,#N/A,TRUE,"AC";#N/A,#N/A,TRUE,"SN"}</definedName>
    <definedName name="__________z1" hidden="1">{#N/A,#N/A,TRUE,"SUM";#N/A,#N/A,TRUE,"EE";#N/A,#N/A,TRUE,"AC";#N/A,#N/A,TRUE,"SN"}</definedName>
    <definedName name="_________a1" localSheetId="0" hidden="1">{"cashflow",#N/A,FALSE,"CASHFLOW "}</definedName>
    <definedName name="_________a1" localSheetId="1" hidden="1">{"cashflow",#N/A,FALSE,"CASHFLOW "}</definedName>
    <definedName name="_________a1" localSheetId="6" hidden="1">{"cashflow",#N/A,FALSE,"CASHFLOW "}</definedName>
    <definedName name="_________a1" hidden="1">{"cashflow",#N/A,FALSE,"CASHFLOW "}</definedName>
    <definedName name="_________a10" localSheetId="0" hidden="1">{"sales",#N/A,FALSE,"SALES"}</definedName>
    <definedName name="_________a10" localSheetId="1" hidden="1">{"sales",#N/A,FALSE,"SALES"}</definedName>
    <definedName name="_________a10" localSheetId="6" hidden="1">{"sales",#N/A,FALSE,"SALES"}</definedName>
    <definedName name="_________a10" hidden="1">{"sales",#N/A,FALSE,"SALES"}</definedName>
    <definedName name="_________a2" localSheetId="0" hidden="1">{"hilight1",#N/A,FALSE,"HILIGHT1"}</definedName>
    <definedName name="_________a2" localSheetId="1" hidden="1">{"hilight1",#N/A,FALSE,"HILIGHT1"}</definedName>
    <definedName name="_________a2" localSheetId="6" hidden="1">{"hilight1",#N/A,FALSE,"HILIGHT1"}</definedName>
    <definedName name="_________a2" hidden="1">{"hilight1",#N/A,FALSE,"HILIGHT1"}</definedName>
    <definedName name="_________a21" localSheetId="0" hidden="1">{"hilight1",#N/A,FALSE,"HILIGHT1"}</definedName>
    <definedName name="_________a21" localSheetId="1" hidden="1">{"hilight1",#N/A,FALSE,"HILIGHT1"}</definedName>
    <definedName name="_________a21" localSheetId="6" hidden="1">{"hilight1",#N/A,FALSE,"HILIGHT1"}</definedName>
    <definedName name="_________a21" hidden="1">{"hilight1",#N/A,FALSE,"HILIGHT1"}</definedName>
    <definedName name="_________a212" localSheetId="0" hidden="1">{"revable",#N/A,FALSE,"REVABLE"}</definedName>
    <definedName name="_________a212" localSheetId="1" hidden="1">{"revable",#N/A,FALSE,"REVABLE"}</definedName>
    <definedName name="_________a212" localSheetId="6" hidden="1">{"revable",#N/A,FALSE,"REVABLE"}</definedName>
    <definedName name="_________a212" hidden="1">{"revable",#N/A,FALSE,"REVABLE"}</definedName>
    <definedName name="_________a3" localSheetId="0" hidden="1">{"hilight2",#N/A,FALSE,"HILIGHT2"}</definedName>
    <definedName name="_________a3" localSheetId="1" hidden="1">{"hilight2",#N/A,FALSE,"HILIGHT2"}</definedName>
    <definedName name="_________a3" localSheetId="6" hidden="1">{"hilight2",#N/A,FALSE,"HILIGHT2"}</definedName>
    <definedName name="_________a3" hidden="1">{"hilight2",#N/A,FALSE,"HILIGHT2"}</definedName>
    <definedName name="_________a4" localSheetId="0" hidden="1">{"hilight3",#N/A,FALSE,"HILIGHT3"}</definedName>
    <definedName name="_________a4" localSheetId="1" hidden="1">{"hilight3",#N/A,FALSE,"HILIGHT3"}</definedName>
    <definedName name="_________a4" localSheetId="6" hidden="1">{"hilight3",#N/A,FALSE,"HILIGHT3"}</definedName>
    <definedName name="_________a4" hidden="1">{"hilight3",#N/A,FALSE,"HILIGHT3"}</definedName>
    <definedName name="_________a5" localSheetId="0" hidden="1">{"income",#N/A,FALSE,"INCOME"}</definedName>
    <definedName name="_________a5" localSheetId="1" hidden="1">{"income",#N/A,FALSE,"INCOME"}</definedName>
    <definedName name="_________a5" localSheetId="6" hidden="1">{"income",#N/A,FALSE,"INCOME"}</definedName>
    <definedName name="_________a5" hidden="1">{"income",#N/A,FALSE,"INCOME"}</definedName>
    <definedName name="_________a6" localSheetId="0" hidden="1">{"index",#N/A,FALSE,"INDEX"}</definedName>
    <definedName name="_________a6" localSheetId="1" hidden="1">{"index",#N/A,FALSE,"INDEX"}</definedName>
    <definedName name="_________a6" localSheetId="6" hidden="1">{"index",#N/A,FALSE,"INDEX"}</definedName>
    <definedName name="_________a6" hidden="1">{"index",#N/A,FALSE,"INDEX"}</definedName>
    <definedName name="_________a7" localSheetId="0" hidden="1">{"PRINT_EST",#N/A,FALSE,"ESTMON"}</definedName>
    <definedName name="_________a7" localSheetId="1" hidden="1">{"PRINT_EST",#N/A,FALSE,"ESTMON"}</definedName>
    <definedName name="_________a7" localSheetId="6" hidden="1">{"PRINT_EST",#N/A,FALSE,"ESTMON"}</definedName>
    <definedName name="_________a7" hidden="1">{"PRINT_EST",#N/A,FALSE,"ESTMON"}</definedName>
    <definedName name="_________a8" localSheetId="0" hidden="1">{"revsale",#N/A,FALSE,"REV-ยุพดี"}</definedName>
    <definedName name="_________a8" localSheetId="1" hidden="1">{"revsale",#N/A,FALSE,"REV-ยุพดี"}</definedName>
    <definedName name="_________a8" localSheetId="6" hidden="1">{"revsale",#N/A,FALSE,"REV-ยุพดี"}</definedName>
    <definedName name="_________a8" hidden="1">{"revsale",#N/A,FALSE,"REV-ยุพดี"}</definedName>
    <definedName name="_________a9" localSheetId="0" hidden="1">{"revable",#N/A,FALSE,"REVABLE"}</definedName>
    <definedName name="_________a9" localSheetId="1" hidden="1">{"revable",#N/A,FALSE,"REVABLE"}</definedName>
    <definedName name="_________a9" localSheetId="6" hidden="1">{"revable",#N/A,FALSE,"REVABLE"}</definedName>
    <definedName name="_________a9" hidden="1">{"revable",#N/A,FALSE,"REVABLE"}</definedName>
    <definedName name="_________eee1" localSheetId="0" hidden="1">{"revsale",#N/A,FALSE,"REV-ยุพดี"}</definedName>
    <definedName name="_________eee1" localSheetId="1" hidden="1">{"revsale",#N/A,FALSE,"REV-ยุพดี"}</definedName>
    <definedName name="_________eee1" localSheetId="6" hidden="1">{"revsale",#N/A,FALSE,"REV-ยุพดี"}</definedName>
    <definedName name="_________eee1" hidden="1">{"revsale",#N/A,FALSE,"REV-ยุพดี"}</definedName>
    <definedName name="_________lll1" localSheetId="0" hidden="1">{"sales",#N/A,FALSE,"SALES"}</definedName>
    <definedName name="_________lll1" localSheetId="1" hidden="1">{"sales",#N/A,FALSE,"SALES"}</definedName>
    <definedName name="_________lll1" localSheetId="6" hidden="1">{"sales",#N/A,FALSE,"SALES"}</definedName>
    <definedName name="_________lll1" hidden="1">{"sales",#N/A,FALSE,"SALES"}</definedName>
    <definedName name="_________M5" localSheetId="0" hidden="1">{#N/A,#N/A,TRUE,"SUM";#N/A,#N/A,TRUE,"EE";#N/A,#N/A,TRUE,"AC";#N/A,#N/A,TRUE,"SN"}</definedName>
    <definedName name="_________M5" localSheetId="1" hidden="1">{#N/A,#N/A,TRUE,"SUM";#N/A,#N/A,TRUE,"EE";#N/A,#N/A,TRUE,"AC";#N/A,#N/A,TRUE,"SN"}</definedName>
    <definedName name="_________M5" localSheetId="6" hidden="1">{#N/A,#N/A,TRUE,"SUM";#N/A,#N/A,TRUE,"EE";#N/A,#N/A,TRUE,"AC";#N/A,#N/A,TRUE,"SN"}</definedName>
    <definedName name="_________M5" hidden="1">{#N/A,#N/A,TRUE,"SUM";#N/A,#N/A,TRUE,"EE";#N/A,#N/A,TRUE,"AC";#N/A,#N/A,TRUE,"SN"}</definedName>
    <definedName name="_________new2" localSheetId="0" hidden="1">{#N/A,#N/A,TRUE,"SUM";#N/A,#N/A,TRUE,"EE";#N/A,#N/A,TRUE,"AC";#N/A,#N/A,TRUE,"SN"}</definedName>
    <definedName name="_________new2" localSheetId="1" hidden="1">{#N/A,#N/A,TRUE,"SUM";#N/A,#N/A,TRUE,"EE";#N/A,#N/A,TRUE,"AC";#N/A,#N/A,TRUE,"SN"}</definedName>
    <definedName name="_________new2" localSheetId="6" hidden="1">{#N/A,#N/A,TRUE,"SUM";#N/A,#N/A,TRUE,"EE";#N/A,#N/A,TRUE,"AC";#N/A,#N/A,TRUE,"SN"}</definedName>
    <definedName name="_________new2" hidden="1">{#N/A,#N/A,TRUE,"SUM";#N/A,#N/A,TRUE,"EE";#N/A,#N/A,TRUE,"AC";#N/A,#N/A,TRUE,"SN"}</definedName>
    <definedName name="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ss1" localSheetId="0" hidden="1">{#N/A,#N/A,TRUE,"SUM";#N/A,#N/A,TRUE,"EE";#N/A,#N/A,TRUE,"AC";#N/A,#N/A,TRUE,"SN"}</definedName>
    <definedName name="_________ss1" localSheetId="1" hidden="1">{#N/A,#N/A,TRUE,"SUM";#N/A,#N/A,TRUE,"EE";#N/A,#N/A,TRUE,"AC";#N/A,#N/A,TRUE,"SN"}</definedName>
    <definedName name="_________ss1" localSheetId="6" hidden="1">{#N/A,#N/A,TRUE,"SUM";#N/A,#N/A,TRUE,"EE";#N/A,#N/A,TRUE,"AC";#N/A,#N/A,TRUE,"SN"}</definedName>
    <definedName name="_________ss1" hidden="1">{#N/A,#N/A,TRUE,"SUM";#N/A,#N/A,TRUE,"EE";#N/A,#N/A,TRUE,"AC";#N/A,#N/A,TRUE,"SN"}</definedName>
    <definedName name="_________V1" localSheetId="0" hidden="1">{"sales",#N/A,FALSE,"SALES"}</definedName>
    <definedName name="_________V1" localSheetId="1" hidden="1">{"sales",#N/A,FALSE,"SALES"}</definedName>
    <definedName name="_________V1" localSheetId="6" hidden="1">{"sales",#N/A,FALSE,"SALES"}</definedName>
    <definedName name="_________V1" hidden="1">{"sales",#N/A,FALSE,"SALES"}</definedName>
    <definedName name="_________VE32" localSheetId="0" hidden="1">{#N/A,#N/A,TRUE,"Str.";#N/A,#N/A,TRUE,"Steel &amp; Roof";#N/A,#N/A,TRUE,"Arc.";#N/A,#N/A,TRUE,"Preliminary";#N/A,#N/A,TRUE,"Sum_Prelim"}</definedName>
    <definedName name="_________VE32" localSheetId="1" hidden="1">{#N/A,#N/A,TRUE,"Str.";#N/A,#N/A,TRUE,"Steel &amp; Roof";#N/A,#N/A,TRUE,"Arc.";#N/A,#N/A,TRUE,"Preliminary";#N/A,#N/A,TRUE,"Sum_Prelim"}</definedName>
    <definedName name="_________VE32" localSheetId="6" hidden="1">{#N/A,#N/A,TRUE,"Str.";#N/A,#N/A,TRUE,"Steel &amp; Roof";#N/A,#N/A,TRUE,"Arc.";#N/A,#N/A,TRUE,"Preliminary";#N/A,#N/A,TRUE,"Sum_Prelim"}</definedName>
    <definedName name="_________VE32" hidden="1">{#N/A,#N/A,TRUE,"Str.";#N/A,#N/A,TRUE,"Steel &amp; Roof";#N/A,#N/A,TRUE,"Arc.";#N/A,#N/A,TRUE,"Preliminary";#N/A,#N/A,TRUE,"Sum_Prelim"}</definedName>
    <definedName name="________a1" localSheetId="0" hidden="1">{"cashflow",#N/A,FALSE,"CASHFLOW "}</definedName>
    <definedName name="________a1" localSheetId="1" hidden="1">{"cashflow",#N/A,FALSE,"CASHFLOW "}</definedName>
    <definedName name="________a1" localSheetId="6" hidden="1">{"cashflow",#N/A,FALSE,"CASHFLOW "}</definedName>
    <definedName name="________a1" hidden="1">{"cashflow",#N/A,FALSE,"CASHFLOW "}</definedName>
    <definedName name="________a10" localSheetId="0" hidden="1">{"sales",#N/A,FALSE,"SALES"}</definedName>
    <definedName name="________a10" localSheetId="1" hidden="1">{"sales",#N/A,FALSE,"SALES"}</definedName>
    <definedName name="________a10" localSheetId="6" hidden="1">{"sales",#N/A,FALSE,"SALES"}</definedName>
    <definedName name="________a10" hidden="1">{"sales",#N/A,FALSE,"SALES"}</definedName>
    <definedName name="________a2" localSheetId="0" hidden="1">{"hilight1",#N/A,FALSE,"HILIGHT1"}</definedName>
    <definedName name="________a2" localSheetId="1" hidden="1">{"hilight1",#N/A,FALSE,"HILIGHT1"}</definedName>
    <definedName name="________a2" localSheetId="6" hidden="1">{"hilight1",#N/A,FALSE,"HILIGHT1"}</definedName>
    <definedName name="________a2" hidden="1">{"hilight1",#N/A,FALSE,"HILIGHT1"}</definedName>
    <definedName name="________a21" localSheetId="0" hidden="1">{"hilight1",#N/A,FALSE,"HILIGHT1"}</definedName>
    <definedName name="________a21" localSheetId="1" hidden="1">{"hilight1",#N/A,FALSE,"HILIGHT1"}</definedName>
    <definedName name="________a21" localSheetId="6" hidden="1">{"hilight1",#N/A,FALSE,"HILIGHT1"}</definedName>
    <definedName name="________a21" hidden="1">{"hilight1",#N/A,FALSE,"HILIGHT1"}</definedName>
    <definedName name="________a212" localSheetId="0" hidden="1">{"revable",#N/A,FALSE,"REVABLE"}</definedName>
    <definedName name="________a212" localSheetId="1" hidden="1">{"revable",#N/A,FALSE,"REVABLE"}</definedName>
    <definedName name="________a212" localSheetId="6" hidden="1">{"revable",#N/A,FALSE,"REVABLE"}</definedName>
    <definedName name="________a212" hidden="1">{"revable",#N/A,FALSE,"REVABLE"}</definedName>
    <definedName name="________a3" localSheetId="0" hidden="1">{"hilight2",#N/A,FALSE,"HILIGHT2"}</definedName>
    <definedName name="________a3" localSheetId="1" hidden="1">{"hilight2",#N/A,FALSE,"HILIGHT2"}</definedName>
    <definedName name="________a3" localSheetId="6" hidden="1">{"hilight2",#N/A,FALSE,"HILIGHT2"}</definedName>
    <definedName name="________a3" hidden="1">{"hilight2",#N/A,FALSE,"HILIGHT2"}</definedName>
    <definedName name="________a4" localSheetId="0" hidden="1">{"hilight3",#N/A,FALSE,"HILIGHT3"}</definedName>
    <definedName name="________a4" localSheetId="1" hidden="1">{"hilight3",#N/A,FALSE,"HILIGHT3"}</definedName>
    <definedName name="________a4" localSheetId="6" hidden="1">{"hilight3",#N/A,FALSE,"HILIGHT3"}</definedName>
    <definedName name="________a4" hidden="1">{"hilight3",#N/A,FALSE,"HILIGHT3"}</definedName>
    <definedName name="________a5" localSheetId="0" hidden="1">{"income",#N/A,FALSE,"INCOME"}</definedName>
    <definedName name="________a5" localSheetId="1" hidden="1">{"income",#N/A,FALSE,"INCOME"}</definedName>
    <definedName name="________a5" localSheetId="6" hidden="1">{"income",#N/A,FALSE,"INCOME"}</definedName>
    <definedName name="________a5" hidden="1">{"income",#N/A,FALSE,"INCOME"}</definedName>
    <definedName name="________a6" localSheetId="0" hidden="1">{"index",#N/A,FALSE,"INDEX"}</definedName>
    <definedName name="________a6" localSheetId="1" hidden="1">{"index",#N/A,FALSE,"INDEX"}</definedName>
    <definedName name="________a6" localSheetId="6" hidden="1">{"index",#N/A,FALSE,"INDEX"}</definedName>
    <definedName name="________a6" hidden="1">{"index",#N/A,FALSE,"INDEX"}</definedName>
    <definedName name="________a7" localSheetId="0" hidden="1">{"PRINT_EST",#N/A,FALSE,"ESTMON"}</definedName>
    <definedName name="________a7" localSheetId="1" hidden="1">{"PRINT_EST",#N/A,FALSE,"ESTMON"}</definedName>
    <definedName name="________a7" localSheetId="6" hidden="1">{"PRINT_EST",#N/A,FALSE,"ESTMON"}</definedName>
    <definedName name="________a7" hidden="1">{"PRINT_EST",#N/A,FALSE,"ESTMON"}</definedName>
    <definedName name="________a8" localSheetId="0" hidden="1">{"revsale",#N/A,FALSE,"REV-ยุพดี"}</definedName>
    <definedName name="________a8" localSheetId="1" hidden="1">{"revsale",#N/A,FALSE,"REV-ยุพดี"}</definedName>
    <definedName name="________a8" localSheetId="6" hidden="1">{"revsale",#N/A,FALSE,"REV-ยุพดี"}</definedName>
    <definedName name="________a8" hidden="1">{"revsale",#N/A,FALSE,"REV-ยุพดี"}</definedName>
    <definedName name="________a9" localSheetId="0" hidden="1">{"revable",#N/A,FALSE,"REVABLE"}</definedName>
    <definedName name="________a9" localSheetId="1" hidden="1">{"revable",#N/A,FALSE,"REVABLE"}</definedName>
    <definedName name="________a9" localSheetId="6" hidden="1">{"revable",#N/A,FALSE,"REVABLE"}</definedName>
    <definedName name="________a9" hidden="1">{"revable",#N/A,FALSE,"REVABLE"}</definedName>
    <definedName name="________eee1" localSheetId="0" hidden="1">{"revsale",#N/A,FALSE,"REV-ยุพดี"}</definedName>
    <definedName name="________eee1" localSheetId="1" hidden="1">{"revsale",#N/A,FALSE,"REV-ยุพดี"}</definedName>
    <definedName name="________eee1" localSheetId="6" hidden="1">{"revsale",#N/A,FALSE,"REV-ยุพดี"}</definedName>
    <definedName name="________eee1" hidden="1">{"revsale",#N/A,FALSE,"REV-ยุพดี"}</definedName>
    <definedName name="________lll1" localSheetId="0" hidden="1">{"sales",#N/A,FALSE,"SALES"}</definedName>
    <definedName name="________lll1" localSheetId="1" hidden="1">{"sales",#N/A,FALSE,"SALES"}</definedName>
    <definedName name="________lll1" localSheetId="6" hidden="1">{"sales",#N/A,FALSE,"SALES"}</definedName>
    <definedName name="________lll1" hidden="1">{"sales",#N/A,FALSE,"SALES"}</definedName>
    <definedName name="________M5" localSheetId="0" hidden="1">{#N/A,#N/A,TRUE,"SUM";#N/A,#N/A,TRUE,"EE";#N/A,#N/A,TRUE,"AC";#N/A,#N/A,TRUE,"SN"}</definedName>
    <definedName name="________M5" localSheetId="1" hidden="1">{#N/A,#N/A,TRUE,"SUM";#N/A,#N/A,TRUE,"EE";#N/A,#N/A,TRUE,"AC";#N/A,#N/A,TRUE,"SN"}</definedName>
    <definedName name="________M5" localSheetId="6" hidden="1">{#N/A,#N/A,TRUE,"SUM";#N/A,#N/A,TRUE,"EE";#N/A,#N/A,TRUE,"AC";#N/A,#N/A,TRUE,"SN"}</definedName>
    <definedName name="________M5" hidden="1">{#N/A,#N/A,TRUE,"SUM";#N/A,#N/A,TRUE,"EE";#N/A,#N/A,TRUE,"AC";#N/A,#N/A,TRUE,"SN"}</definedName>
    <definedName name="________new2" localSheetId="0" hidden="1">{#N/A,#N/A,TRUE,"SUM";#N/A,#N/A,TRUE,"EE";#N/A,#N/A,TRUE,"AC";#N/A,#N/A,TRUE,"SN"}</definedName>
    <definedName name="________new2" localSheetId="1" hidden="1">{#N/A,#N/A,TRUE,"SUM";#N/A,#N/A,TRUE,"EE";#N/A,#N/A,TRUE,"AC";#N/A,#N/A,TRUE,"SN"}</definedName>
    <definedName name="________new2" localSheetId="6" hidden="1">{#N/A,#N/A,TRUE,"SUM";#N/A,#N/A,TRUE,"EE";#N/A,#N/A,TRUE,"AC";#N/A,#N/A,TRUE,"SN"}</definedName>
    <definedName name="________new2" hidden="1">{#N/A,#N/A,TRUE,"SUM";#N/A,#N/A,TRUE,"EE";#N/A,#N/A,TRUE,"AC";#N/A,#N/A,TRUE,"SN"}</definedName>
    <definedName name="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ss1" localSheetId="0" hidden="1">{#N/A,#N/A,TRUE,"SUM";#N/A,#N/A,TRUE,"EE";#N/A,#N/A,TRUE,"AC";#N/A,#N/A,TRUE,"SN"}</definedName>
    <definedName name="________ss1" localSheetId="1" hidden="1">{#N/A,#N/A,TRUE,"SUM";#N/A,#N/A,TRUE,"EE";#N/A,#N/A,TRUE,"AC";#N/A,#N/A,TRUE,"SN"}</definedName>
    <definedName name="________ss1" localSheetId="6" hidden="1">{#N/A,#N/A,TRUE,"SUM";#N/A,#N/A,TRUE,"EE";#N/A,#N/A,TRUE,"AC";#N/A,#N/A,TRUE,"SN"}</definedName>
    <definedName name="________ss1" hidden="1">{#N/A,#N/A,TRUE,"SUM";#N/A,#N/A,TRUE,"EE";#N/A,#N/A,TRUE,"AC";#N/A,#N/A,TRUE,"SN"}</definedName>
    <definedName name="________V1" localSheetId="0" hidden="1">{"sales",#N/A,FALSE,"SALES"}</definedName>
    <definedName name="________V1" localSheetId="1" hidden="1">{"sales",#N/A,FALSE,"SALES"}</definedName>
    <definedName name="________V1" localSheetId="6" hidden="1">{"sales",#N/A,FALSE,"SALES"}</definedName>
    <definedName name="________V1" hidden="1">{"sales",#N/A,FALSE,"SALES"}</definedName>
    <definedName name="________VE32" localSheetId="0" hidden="1">{#N/A,#N/A,TRUE,"Str.";#N/A,#N/A,TRUE,"Steel &amp; Roof";#N/A,#N/A,TRUE,"Arc.";#N/A,#N/A,TRUE,"Preliminary";#N/A,#N/A,TRUE,"Sum_Prelim"}</definedName>
    <definedName name="________VE32" localSheetId="1" hidden="1">{#N/A,#N/A,TRUE,"Str.";#N/A,#N/A,TRUE,"Steel &amp; Roof";#N/A,#N/A,TRUE,"Arc.";#N/A,#N/A,TRUE,"Preliminary";#N/A,#N/A,TRUE,"Sum_Prelim"}</definedName>
    <definedName name="________VE32" localSheetId="6" hidden="1">{#N/A,#N/A,TRUE,"Str.";#N/A,#N/A,TRUE,"Steel &amp; Roof";#N/A,#N/A,TRUE,"Arc.";#N/A,#N/A,TRUE,"Preliminary";#N/A,#N/A,TRUE,"Sum_Prelim"}</definedName>
    <definedName name="________VE32" hidden="1">{#N/A,#N/A,TRUE,"Str.";#N/A,#N/A,TRUE,"Steel &amp; Roof";#N/A,#N/A,TRUE,"Arc.";#N/A,#N/A,TRUE,"Preliminary";#N/A,#N/A,TRUE,"Sum_Prelim"}</definedName>
    <definedName name="________z1" localSheetId="0" hidden="1">{#N/A,#N/A,TRUE,"SUM";#N/A,#N/A,TRUE,"EE";#N/A,#N/A,TRUE,"AC";#N/A,#N/A,TRUE,"SN"}</definedName>
    <definedName name="________z1" localSheetId="1" hidden="1">{#N/A,#N/A,TRUE,"SUM";#N/A,#N/A,TRUE,"EE";#N/A,#N/A,TRUE,"AC";#N/A,#N/A,TRUE,"SN"}</definedName>
    <definedName name="________z1" localSheetId="6" hidden="1">{#N/A,#N/A,TRUE,"SUM";#N/A,#N/A,TRUE,"EE";#N/A,#N/A,TRUE,"AC";#N/A,#N/A,TRUE,"SN"}</definedName>
    <definedName name="________z1" hidden="1">{#N/A,#N/A,TRUE,"SUM";#N/A,#N/A,TRUE,"EE";#N/A,#N/A,TRUE,"AC";#N/A,#N/A,TRUE,"SN"}</definedName>
    <definedName name="_______a1" localSheetId="0" hidden="1">{"cashflow",#N/A,FALSE,"CASHFLOW "}</definedName>
    <definedName name="_______a1" localSheetId="1" hidden="1">{"cashflow",#N/A,FALSE,"CASHFLOW "}</definedName>
    <definedName name="_______a1" localSheetId="6" hidden="1">{"cashflow",#N/A,FALSE,"CASHFLOW "}</definedName>
    <definedName name="_______a1" hidden="1">{"cashflow",#N/A,FALSE,"CASHFLOW "}</definedName>
    <definedName name="_______a10" localSheetId="0" hidden="1">{"sales",#N/A,FALSE,"SALES"}</definedName>
    <definedName name="_______a10" localSheetId="1" hidden="1">{"sales",#N/A,FALSE,"SALES"}</definedName>
    <definedName name="_______a10" localSheetId="6" hidden="1">{"sales",#N/A,FALSE,"SALES"}</definedName>
    <definedName name="_______a10" hidden="1">{"sales",#N/A,FALSE,"SALES"}</definedName>
    <definedName name="_______a2" localSheetId="0" hidden="1">{"hilight1",#N/A,FALSE,"HILIGHT1"}</definedName>
    <definedName name="_______a2" localSheetId="1" hidden="1">{"hilight1",#N/A,FALSE,"HILIGHT1"}</definedName>
    <definedName name="_______a2" localSheetId="6" hidden="1">{"hilight1",#N/A,FALSE,"HILIGHT1"}</definedName>
    <definedName name="_______a2" hidden="1">{"hilight1",#N/A,FALSE,"HILIGHT1"}</definedName>
    <definedName name="_______a21" localSheetId="0" hidden="1">{"hilight1",#N/A,FALSE,"HILIGHT1"}</definedName>
    <definedName name="_______a21" localSheetId="1" hidden="1">{"hilight1",#N/A,FALSE,"HILIGHT1"}</definedName>
    <definedName name="_______a21" localSheetId="6" hidden="1">{"hilight1",#N/A,FALSE,"HILIGHT1"}</definedName>
    <definedName name="_______a21" hidden="1">{"hilight1",#N/A,FALSE,"HILIGHT1"}</definedName>
    <definedName name="_______a212" localSheetId="0" hidden="1">{"revable",#N/A,FALSE,"REVABLE"}</definedName>
    <definedName name="_______a212" localSheetId="1" hidden="1">{"revable",#N/A,FALSE,"REVABLE"}</definedName>
    <definedName name="_______a212" localSheetId="6" hidden="1">{"revable",#N/A,FALSE,"REVABLE"}</definedName>
    <definedName name="_______a212" hidden="1">{"revable",#N/A,FALSE,"REVABLE"}</definedName>
    <definedName name="_______a3" localSheetId="0" hidden="1">{"hilight2",#N/A,FALSE,"HILIGHT2"}</definedName>
    <definedName name="_______a3" localSheetId="1" hidden="1">{"hilight2",#N/A,FALSE,"HILIGHT2"}</definedName>
    <definedName name="_______a3" localSheetId="6" hidden="1">{"hilight2",#N/A,FALSE,"HILIGHT2"}</definedName>
    <definedName name="_______a3" hidden="1">{"hilight2",#N/A,FALSE,"HILIGHT2"}</definedName>
    <definedName name="_______a4" localSheetId="0" hidden="1">{"hilight3",#N/A,FALSE,"HILIGHT3"}</definedName>
    <definedName name="_______a4" localSheetId="1" hidden="1">{"hilight3",#N/A,FALSE,"HILIGHT3"}</definedName>
    <definedName name="_______a4" localSheetId="6" hidden="1">{"hilight3",#N/A,FALSE,"HILIGHT3"}</definedName>
    <definedName name="_______a4" hidden="1">{"hilight3",#N/A,FALSE,"HILIGHT3"}</definedName>
    <definedName name="_______a5" localSheetId="0" hidden="1">{"income",#N/A,FALSE,"INCOME"}</definedName>
    <definedName name="_______a5" localSheetId="1" hidden="1">{"income",#N/A,FALSE,"INCOME"}</definedName>
    <definedName name="_______a5" localSheetId="6" hidden="1">{"income",#N/A,FALSE,"INCOME"}</definedName>
    <definedName name="_______a5" hidden="1">{"income",#N/A,FALSE,"INCOME"}</definedName>
    <definedName name="_______a6" localSheetId="0" hidden="1">{"index",#N/A,FALSE,"INDEX"}</definedName>
    <definedName name="_______a6" localSheetId="1" hidden="1">{"index",#N/A,FALSE,"INDEX"}</definedName>
    <definedName name="_______a6" localSheetId="6" hidden="1">{"index",#N/A,FALSE,"INDEX"}</definedName>
    <definedName name="_______a6" hidden="1">{"index",#N/A,FALSE,"INDEX"}</definedName>
    <definedName name="_______a7" localSheetId="0" hidden="1">{"PRINT_EST",#N/A,FALSE,"ESTMON"}</definedName>
    <definedName name="_______a7" localSheetId="1" hidden="1">{"PRINT_EST",#N/A,FALSE,"ESTMON"}</definedName>
    <definedName name="_______a7" localSheetId="6" hidden="1">{"PRINT_EST",#N/A,FALSE,"ESTMON"}</definedName>
    <definedName name="_______a7" hidden="1">{"PRINT_EST",#N/A,FALSE,"ESTMON"}</definedName>
    <definedName name="_______a8" localSheetId="0" hidden="1">{"revsale",#N/A,FALSE,"REV-ยุพดี"}</definedName>
    <definedName name="_______a8" localSheetId="1" hidden="1">{"revsale",#N/A,FALSE,"REV-ยุพดี"}</definedName>
    <definedName name="_______a8" localSheetId="6" hidden="1">{"revsale",#N/A,FALSE,"REV-ยุพดี"}</definedName>
    <definedName name="_______a8" hidden="1">{"revsale",#N/A,FALSE,"REV-ยุพดี"}</definedName>
    <definedName name="_______a9" localSheetId="0" hidden="1">{"revable",#N/A,FALSE,"REVABLE"}</definedName>
    <definedName name="_______a9" localSheetId="1" hidden="1">{"revable",#N/A,FALSE,"REVABLE"}</definedName>
    <definedName name="_______a9" localSheetId="6" hidden="1">{"revable",#N/A,FALSE,"REVABLE"}</definedName>
    <definedName name="_______a9" hidden="1">{"revable",#N/A,FALSE,"REVABLE"}</definedName>
    <definedName name="_______eee1" localSheetId="0" hidden="1">{"revsale",#N/A,FALSE,"REV-ยุพดี"}</definedName>
    <definedName name="_______eee1" localSheetId="1" hidden="1">{"revsale",#N/A,FALSE,"REV-ยุพดี"}</definedName>
    <definedName name="_______eee1" localSheetId="6" hidden="1">{"revsale",#N/A,FALSE,"REV-ยุพดี"}</definedName>
    <definedName name="_______eee1" hidden="1">{"revsale",#N/A,FALSE,"REV-ยุพดี"}</definedName>
    <definedName name="_______lll1" localSheetId="0" hidden="1">{"sales",#N/A,FALSE,"SALES"}</definedName>
    <definedName name="_______lll1" localSheetId="1" hidden="1">{"sales",#N/A,FALSE,"SALES"}</definedName>
    <definedName name="_______lll1" localSheetId="6" hidden="1">{"sales",#N/A,FALSE,"SALES"}</definedName>
    <definedName name="_______lll1" hidden="1">{"sales",#N/A,FALSE,"SALES"}</definedName>
    <definedName name="_______M5" localSheetId="0" hidden="1">{#N/A,#N/A,TRUE,"SUM";#N/A,#N/A,TRUE,"EE";#N/A,#N/A,TRUE,"AC";#N/A,#N/A,TRUE,"SN"}</definedName>
    <definedName name="_______M5" localSheetId="1" hidden="1">{#N/A,#N/A,TRUE,"SUM";#N/A,#N/A,TRUE,"EE";#N/A,#N/A,TRUE,"AC";#N/A,#N/A,TRUE,"SN"}</definedName>
    <definedName name="_______M5" localSheetId="6" hidden="1">{#N/A,#N/A,TRUE,"SUM";#N/A,#N/A,TRUE,"EE";#N/A,#N/A,TRUE,"AC";#N/A,#N/A,TRUE,"SN"}</definedName>
    <definedName name="_______M5" hidden="1">{#N/A,#N/A,TRUE,"SUM";#N/A,#N/A,TRUE,"EE";#N/A,#N/A,TRUE,"AC";#N/A,#N/A,TRUE,"SN"}</definedName>
    <definedName name="_______new2" localSheetId="0" hidden="1">{#N/A,#N/A,TRUE,"SUM";#N/A,#N/A,TRUE,"EE";#N/A,#N/A,TRUE,"AC";#N/A,#N/A,TRUE,"SN"}</definedName>
    <definedName name="_______new2" localSheetId="1" hidden="1">{#N/A,#N/A,TRUE,"SUM";#N/A,#N/A,TRUE,"EE";#N/A,#N/A,TRUE,"AC";#N/A,#N/A,TRUE,"SN"}</definedName>
    <definedName name="_______new2" localSheetId="6" hidden="1">{#N/A,#N/A,TRUE,"SUM";#N/A,#N/A,TRUE,"EE";#N/A,#N/A,TRUE,"AC";#N/A,#N/A,TRUE,"SN"}</definedName>
    <definedName name="_______new2" hidden="1">{#N/A,#N/A,TRUE,"SUM";#N/A,#N/A,TRUE,"EE";#N/A,#N/A,TRUE,"AC";#N/A,#N/A,TRUE,"SN"}</definedName>
    <definedName name="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ss1" localSheetId="0" hidden="1">{#N/A,#N/A,TRUE,"SUM";#N/A,#N/A,TRUE,"EE";#N/A,#N/A,TRUE,"AC";#N/A,#N/A,TRUE,"SN"}</definedName>
    <definedName name="_______ss1" localSheetId="1" hidden="1">{#N/A,#N/A,TRUE,"SUM";#N/A,#N/A,TRUE,"EE";#N/A,#N/A,TRUE,"AC";#N/A,#N/A,TRUE,"SN"}</definedName>
    <definedName name="_______ss1" localSheetId="6" hidden="1">{#N/A,#N/A,TRUE,"SUM";#N/A,#N/A,TRUE,"EE";#N/A,#N/A,TRUE,"AC";#N/A,#N/A,TRUE,"SN"}</definedName>
    <definedName name="_______ss1" hidden="1">{#N/A,#N/A,TRUE,"SUM";#N/A,#N/A,TRUE,"EE";#N/A,#N/A,TRUE,"AC";#N/A,#N/A,TRUE,"SN"}</definedName>
    <definedName name="_______V1" localSheetId="0" hidden="1">{"sales",#N/A,FALSE,"SALES"}</definedName>
    <definedName name="_______V1" localSheetId="1" hidden="1">{"sales",#N/A,FALSE,"SALES"}</definedName>
    <definedName name="_______V1" localSheetId="6" hidden="1">{"sales",#N/A,FALSE,"SALES"}</definedName>
    <definedName name="_______V1" hidden="1">{"sales",#N/A,FALSE,"SALES"}</definedName>
    <definedName name="_______VE32" localSheetId="0" hidden="1">{#N/A,#N/A,TRUE,"Str.";#N/A,#N/A,TRUE,"Steel &amp; Roof";#N/A,#N/A,TRUE,"Arc.";#N/A,#N/A,TRUE,"Preliminary";#N/A,#N/A,TRUE,"Sum_Prelim"}</definedName>
    <definedName name="_______VE32" localSheetId="1" hidden="1">{#N/A,#N/A,TRUE,"Str.";#N/A,#N/A,TRUE,"Steel &amp; Roof";#N/A,#N/A,TRUE,"Arc.";#N/A,#N/A,TRUE,"Preliminary";#N/A,#N/A,TRUE,"Sum_Prelim"}</definedName>
    <definedName name="_______VE32" localSheetId="6" hidden="1">{#N/A,#N/A,TRUE,"Str.";#N/A,#N/A,TRUE,"Steel &amp; Roof";#N/A,#N/A,TRUE,"Arc.";#N/A,#N/A,TRUE,"Preliminary";#N/A,#N/A,TRUE,"Sum_Prelim"}</definedName>
    <definedName name="_______VE32" hidden="1">{#N/A,#N/A,TRUE,"Str.";#N/A,#N/A,TRUE,"Steel &amp; Roof";#N/A,#N/A,TRUE,"Arc.";#N/A,#N/A,TRUE,"Preliminary";#N/A,#N/A,TRUE,"Sum_Prelim"}</definedName>
    <definedName name="_______z1" localSheetId="0" hidden="1">{#N/A,#N/A,TRUE,"SUM";#N/A,#N/A,TRUE,"EE";#N/A,#N/A,TRUE,"AC";#N/A,#N/A,TRUE,"SN"}</definedName>
    <definedName name="_______z1" localSheetId="1" hidden="1">{#N/A,#N/A,TRUE,"SUM";#N/A,#N/A,TRUE,"EE";#N/A,#N/A,TRUE,"AC";#N/A,#N/A,TRUE,"SN"}</definedName>
    <definedName name="_______z1" localSheetId="6" hidden="1">{#N/A,#N/A,TRUE,"SUM";#N/A,#N/A,TRUE,"EE";#N/A,#N/A,TRUE,"AC";#N/A,#N/A,TRUE,"SN"}</definedName>
    <definedName name="_______z1" hidden="1">{#N/A,#N/A,TRUE,"SUM";#N/A,#N/A,TRUE,"EE";#N/A,#N/A,TRUE,"AC";#N/A,#N/A,TRUE,"SN"}</definedName>
    <definedName name="______a1" localSheetId="0" hidden="1">{"cashflow",#N/A,FALSE,"CASHFLOW "}</definedName>
    <definedName name="______a1" localSheetId="1" hidden="1">{"cashflow",#N/A,FALSE,"CASHFLOW "}</definedName>
    <definedName name="______a1" localSheetId="6" hidden="1">{"cashflow",#N/A,FALSE,"CASHFLOW "}</definedName>
    <definedName name="______a1" hidden="1">{"cashflow",#N/A,FALSE,"CASHFLOW "}</definedName>
    <definedName name="______a10" localSheetId="0" hidden="1">{"sales",#N/A,FALSE,"SALES"}</definedName>
    <definedName name="______a10" localSheetId="1" hidden="1">{"sales",#N/A,FALSE,"SALES"}</definedName>
    <definedName name="______a10" localSheetId="6" hidden="1">{"sales",#N/A,FALSE,"SALES"}</definedName>
    <definedName name="______a10" hidden="1">{"sales",#N/A,FALSE,"SALES"}</definedName>
    <definedName name="______a2" localSheetId="0" hidden="1">{"hilight1",#N/A,FALSE,"HILIGHT1"}</definedName>
    <definedName name="______a2" localSheetId="1" hidden="1">{"hilight1",#N/A,FALSE,"HILIGHT1"}</definedName>
    <definedName name="______a2" localSheetId="6" hidden="1">{"hilight1",#N/A,FALSE,"HILIGHT1"}</definedName>
    <definedName name="______a2" hidden="1">{"hilight1",#N/A,FALSE,"HILIGHT1"}</definedName>
    <definedName name="______a21" localSheetId="0" hidden="1">{"hilight1",#N/A,FALSE,"HILIGHT1"}</definedName>
    <definedName name="______a21" localSheetId="1" hidden="1">{"hilight1",#N/A,FALSE,"HILIGHT1"}</definedName>
    <definedName name="______a21" localSheetId="6" hidden="1">{"hilight1",#N/A,FALSE,"HILIGHT1"}</definedName>
    <definedName name="______a21" hidden="1">{"hilight1",#N/A,FALSE,"HILIGHT1"}</definedName>
    <definedName name="______a212" localSheetId="0" hidden="1">{"revable",#N/A,FALSE,"REVABLE"}</definedName>
    <definedName name="______a212" localSheetId="1" hidden="1">{"revable",#N/A,FALSE,"REVABLE"}</definedName>
    <definedName name="______a212" localSheetId="6" hidden="1">{"revable",#N/A,FALSE,"REVABLE"}</definedName>
    <definedName name="______a212" hidden="1">{"revable",#N/A,FALSE,"REVABLE"}</definedName>
    <definedName name="______a3" localSheetId="0" hidden="1">{"hilight2",#N/A,FALSE,"HILIGHT2"}</definedName>
    <definedName name="______a3" localSheetId="1" hidden="1">{"hilight2",#N/A,FALSE,"HILIGHT2"}</definedName>
    <definedName name="______a3" localSheetId="6" hidden="1">{"hilight2",#N/A,FALSE,"HILIGHT2"}</definedName>
    <definedName name="______a3" hidden="1">{"hilight2",#N/A,FALSE,"HILIGHT2"}</definedName>
    <definedName name="______a4" localSheetId="0" hidden="1">{"hilight3",#N/A,FALSE,"HILIGHT3"}</definedName>
    <definedName name="______a4" localSheetId="1" hidden="1">{"hilight3",#N/A,FALSE,"HILIGHT3"}</definedName>
    <definedName name="______a4" localSheetId="6" hidden="1">{"hilight3",#N/A,FALSE,"HILIGHT3"}</definedName>
    <definedName name="______a4" hidden="1">{"hilight3",#N/A,FALSE,"HILIGHT3"}</definedName>
    <definedName name="______a5" localSheetId="0" hidden="1">{"income",#N/A,FALSE,"INCOME"}</definedName>
    <definedName name="______a5" localSheetId="1" hidden="1">{"income",#N/A,FALSE,"INCOME"}</definedName>
    <definedName name="______a5" localSheetId="6" hidden="1">{"income",#N/A,FALSE,"INCOME"}</definedName>
    <definedName name="______a5" hidden="1">{"income",#N/A,FALSE,"INCOME"}</definedName>
    <definedName name="______a6" localSheetId="0" hidden="1">{"index",#N/A,FALSE,"INDEX"}</definedName>
    <definedName name="______a6" localSheetId="1" hidden="1">{"index",#N/A,FALSE,"INDEX"}</definedName>
    <definedName name="______a6" localSheetId="6" hidden="1">{"index",#N/A,FALSE,"INDEX"}</definedName>
    <definedName name="______a6" hidden="1">{"index",#N/A,FALSE,"INDEX"}</definedName>
    <definedName name="______a7" localSheetId="0" hidden="1">{"PRINT_EST",#N/A,FALSE,"ESTMON"}</definedName>
    <definedName name="______a7" localSheetId="1" hidden="1">{"PRINT_EST",#N/A,FALSE,"ESTMON"}</definedName>
    <definedName name="______a7" localSheetId="6" hidden="1">{"PRINT_EST",#N/A,FALSE,"ESTMON"}</definedName>
    <definedName name="______a7" hidden="1">{"PRINT_EST",#N/A,FALSE,"ESTMON"}</definedName>
    <definedName name="______a8" localSheetId="0" hidden="1">{"revsale",#N/A,FALSE,"REV-ยุพดี"}</definedName>
    <definedName name="______a8" localSheetId="1" hidden="1">{"revsale",#N/A,FALSE,"REV-ยุพดี"}</definedName>
    <definedName name="______a8" localSheetId="6" hidden="1">{"revsale",#N/A,FALSE,"REV-ยุพดี"}</definedName>
    <definedName name="______a8" hidden="1">{"revsale",#N/A,FALSE,"REV-ยุพดี"}</definedName>
    <definedName name="______a9" localSheetId="0" hidden="1">{"revable",#N/A,FALSE,"REVABLE"}</definedName>
    <definedName name="______a9" localSheetId="1" hidden="1">{"revable",#N/A,FALSE,"REVABLE"}</definedName>
    <definedName name="______a9" localSheetId="6" hidden="1">{"revable",#N/A,FALSE,"REVABLE"}</definedName>
    <definedName name="______a9" hidden="1">{"revable",#N/A,FALSE,"REVABLE"}</definedName>
    <definedName name="______eee1" localSheetId="0" hidden="1">{"revsale",#N/A,FALSE,"REV-ยุพดี"}</definedName>
    <definedName name="______eee1" localSheetId="1" hidden="1">{"revsale",#N/A,FALSE,"REV-ยุพดี"}</definedName>
    <definedName name="______eee1" localSheetId="6" hidden="1">{"revsale",#N/A,FALSE,"REV-ยุพดี"}</definedName>
    <definedName name="______eee1" hidden="1">{"revsale",#N/A,FALSE,"REV-ยุพดี"}</definedName>
    <definedName name="______lll1" localSheetId="0" hidden="1">{"sales",#N/A,FALSE,"SALES"}</definedName>
    <definedName name="______lll1" localSheetId="1" hidden="1">{"sales",#N/A,FALSE,"SALES"}</definedName>
    <definedName name="______lll1" localSheetId="6" hidden="1">{"sales",#N/A,FALSE,"SALES"}</definedName>
    <definedName name="______lll1" hidden="1">{"sales",#N/A,FALSE,"SALES"}</definedName>
    <definedName name="______M5" localSheetId="0" hidden="1">{#N/A,#N/A,TRUE,"SUM";#N/A,#N/A,TRUE,"EE";#N/A,#N/A,TRUE,"AC";#N/A,#N/A,TRUE,"SN"}</definedName>
    <definedName name="______M5" localSheetId="1" hidden="1">{#N/A,#N/A,TRUE,"SUM";#N/A,#N/A,TRUE,"EE";#N/A,#N/A,TRUE,"AC";#N/A,#N/A,TRUE,"SN"}</definedName>
    <definedName name="______M5" localSheetId="6" hidden="1">{#N/A,#N/A,TRUE,"SUM";#N/A,#N/A,TRUE,"EE";#N/A,#N/A,TRUE,"AC";#N/A,#N/A,TRUE,"SN"}</definedName>
    <definedName name="______M5" hidden="1">{#N/A,#N/A,TRUE,"SUM";#N/A,#N/A,TRUE,"EE";#N/A,#N/A,TRUE,"AC";#N/A,#N/A,TRUE,"SN"}</definedName>
    <definedName name="______new2" localSheetId="0" hidden="1">{#N/A,#N/A,TRUE,"SUM";#N/A,#N/A,TRUE,"EE";#N/A,#N/A,TRUE,"AC";#N/A,#N/A,TRUE,"SN"}</definedName>
    <definedName name="______new2" localSheetId="1" hidden="1">{#N/A,#N/A,TRUE,"SUM";#N/A,#N/A,TRUE,"EE";#N/A,#N/A,TRUE,"AC";#N/A,#N/A,TRUE,"SN"}</definedName>
    <definedName name="______new2" localSheetId="6" hidden="1">{#N/A,#N/A,TRUE,"SUM";#N/A,#N/A,TRUE,"EE";#N/A,#N/A,TRUE,"AC";#N/A,#N/A,TRUE,"SN"}</definedName>
    <definedName name="______new2" hidden="1">{#N/A,#N/A,TRUE,"SUM";#N/A,#N/A,TRUE,"EE";#N/A,#N/A,TRUE,"AC";#N/A,#N/A,TRUE,"SN"}</definedName>
    <definedName name="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ss1" localSheetId="0" hidden="1">{#N/A,#N/A,TRUE,"SUM";#N/A,#N/A,TRUE,"EE";#N/A,#N/A,TRUE,"AC";#N/A,#N/A,TRUE,"SN"}</definedName>
    <definedName name="______ss1" localSheetId="1" hidden="1">{#N/A,#N/A,TRUE,"SUM";#N/A,#N/A,TRUE,"EE";#N/A,#N/A,TRUE,"AC";#N/A,#N/A,TRUE,"SN"}</definedName>
    <definedName name="______ss1" localSheetId="6" hidden="1">{#N/A,#N/A,TRUE,"SUM";#N/A,#N/A,TRUE,"EE";#N/A,#N/A,TRUE,"AC";#N/A,#N/A,TRUE,"SN"}</definedName>
    <definedName name="______ss1" hidden="1">{#N/A,#N/A,TRUE,"SUM";#N/A,#N/A,TRUE,"EE";#N/A,#N/A,TRUE,"AC";#N/A,#N/A,TRUE,"SN"}</definedName>
    <definedName name="______V1" localSheetId="0" hidden="1">{"sales",#N/A,FALSE,"SALES"}</definedName>
    <definedName name="______V1" localSheetId="1" hidden="1">{"sales",#N/A,FALSE,"SALES"}</definedName>
    <definedName name="______V1" localSheetId="6" hidden="1">{"sales",#N/A,FALSE,"SALES"}</definedName>
    <definedName name="______V1" hidden="1">{"sales",#N/A,FALSE,"SALES"}</definedName>
    <definedName name="______VE32" localSheetId="0" hidden="1">{#N/A,#N/A,TRUE,"Str.";#N/A,#N/A,TRUE,"Steel &amp; Roof";#N/A,#N/A,TRUE,"Arc.";#N/A,#N/A,TRUE,"Preliminary";#N/A,#N/A,TRUE,"Sum_Prelim"}</definedName>
    <definedName name="______VE32" localSheetId="1" hidden="1">{#N/A,#N/A,TRUE,"Str.";#N/A,#N/A,TRUE,"Steel &amp; Roof";#N/A,#N/A,TRUE,"Arc.";#N/A,#N/A,TRUE,"Preliminary";#N/A,#N/A,TRUE,"Sum_Prelim"}</definedName>
    <definedName name="______VE32" localSheetId="6" hidden="1">{#N/A,#N/A,TRUE,"Str.";#N/A,#N/A,TRUE,"Steel &amp; Roof";#N/A,#N/A,TRUE,"Arc.";#N/A,#N/A,TRUE,"Preliminary";#N/A,#N/A,TRUE,"Sum_Prelim"}</definedName>
    <definedName name="______VE32" hidden="1">{#N/A,#N/A,TRUE,"Str.";#N/A,#N/A,TRUE,"Steel &amp; Roof";#N/A,#N/A,TRUE,"Arc.";#N/A,#N/A,TRUE,"Preliminary";#N/A,#N/A,TRUE,"Sum_Prelim"}</definedName>
    <definedName name="______z1" localSheetId="0" hidden="1">{#N/A,#N/A,TRUE,"SUM";#N/A,#N/A,TRUE,"EE";#N/A,#N/A,TRUE,"AC";#N/A,#N/A,TRUE,"SN"}</definedName>
    <definedName name="______z1" localSheetId="1" hidden="1">{#N/A,#N/A,TRUE,"SUM";#N/A,#N/A,TRUE,"EE";#N/A,#N/A,TRUE,"AC";#N/A,#N/A,TRUE,"SN"}</definedName>
    <definedName name="______z1" localSheetId="6" hidden="1">{#N/A,#N/A,TRUE,"SUM";#N/A,#N/A,TRUE,"EE";#N/A,#N/A,TRUE,"AC";#N/A,#N/A,TRUE,"SN"}</definedName>
    <definedName name="______z1" hidden="1">{#N/A,#N/A,TRUE,"SUM";#N/A,#N/A,TRUE,"EE";#N/A,#N/A,TRUE,"AC";#N/A,#N/A,TRUE,"SN"}</definedName>
    <definedName name="_____a1" localSheetId="0" hidden="1">{"cashflow",#N/A,FALSE,"CASHFLOW "}</definedName>
    <definedName name="_____a1" localSheetId="1" hidden="1">{"cashflow",#N/A,FALSE,"CASHFLOW "}</definedName>
    <definedName name="_____a1" localSheetId="6" hidden="1">{"cashflow",#N/A,FALSE,"CASHFLOW "}</definedName>
    <definedName name="_____a1" hidden="1">{"cashflow",#N/A,FALSE,"CASHFLOW "}</definedName>
    <definedName name="_____a10" localSheetId="0" hidden="1">{"sales",#N/A,FALSE,"SALES"}</definedName>
    <definedName name="_____a10" localSheetId="1" hidden="1">{"sales",#N/A,FALSE,"SALES"}</definedName>
    <definedName name="_____a10" localSheetId="6" hidden="1">{"sales",#N/A,FALSE,"SALES"}</definedName>
    <definedName name="_____a10" hidden="1">{"sales",#N/A,FALSE,"SALES"}</definedName>
    <definedName name="_____a2" localSheetId="0" hidden="1">{"hilight1",#N/A,FALSE,"HILIGHT1"}</definedName>
    <definedName name="_____a2" localSheetId="1" hidden="1">{"hilight1",#N/A,FALSE,"HILIGHT1"}</definedName>
    <definedName name="_____a2" localSheetId="6" hidden="1">{"hilight1",#N/A,FALSE,"HILIGHT1"}</definedName>
    <definedName name="_____a2" hidden="1">{"hilight1",#N/A,FALSE,"HILIGHT1"}</definedName>
    <definedName name="_____a21" localSheetId="0" hidden="1">{"hilight1",#N/A,FALSE,"HILIGHT1"}</definedName>
    <definedName name="_____a21" localSheetId="1" hidden="1">{"hilight1",#N/A,FALSE,"HILIGHT1"}</definedName>
    <definedName name="_____a21" localSheetId="6" hidden="1">{"hilight1",#N/A,FALSE,"HILIGHT1"}</definedName>
    <definedName name="_____a21" hidden="1">{"hilight1",#N/A,FALSE,"HILIGHT1"}</definedName>
    <definedName name="_____a212" localSheetId="0" hidden="1">{"revable",#N/A,FALSE,"REVABLE"}</definedName>
    <definedName name="_____a212" localSheetId="1" hidden="1">{"revable",#N/A,FALSE,"REVABLE"}</definedName>
    <definedName name="_____a212" localSheetId="6" hidden="1">{"revable",#N/A,FALSE,"REVABLE"}</definedName>
    <definedName name="_____a212" hidden="1">{"revable",#N/A,FALSE,"REVABLE"}</definedName>
    <definedName name="_____a3" localSheetId="0" hidden="1">{"hilight2",#N/A,FALSE,"HILIGHT2"}</definedName>
    <definedName name="_____a3" localSheetId="1" hidden="1">{"hilight2",#N/A,FALSE,"HILIGHT2"}</definedName>
    <definedName name="_____a3" localSheetId="6" hidden="1">{"hilight2",#N/A,FALSE,"HILIGHT2"}</definedName>
    <definedName name="_____a3" hidden="1">{"hilight2",#N/A,FALSE,"HILIGHT2"}</definedName>
    <definedName name="_____a4" localSheetId="0" hidden="1">{"hilight3",#N/A,FALSE,"HILIGHT3"}</definedName>
    <definedName name="_____a4" localSheetId="1" hidden="1">{"hilight3",#N/A,FALSE,"HILIGHT3"}</definedName>
    <definedName name="_____a4" localSheetId="6" hidden="1">{"hilight3",#N/A,FALSE,"HILIGHT3"}</definedName>
    <definedName name="_____a4" hidden="1">{"hilight3",#N/A,FALSE,"HILIGHT3"}</definedName>
    <definedName name="_____a5" localSheetId="0" hidden="1">{"income",#N/A,FALSE,"INCOME"}</definedName>
    <definedName name="_____a5" localSheetId="1" hidden="1">{"income",#N/A,FALSE,"INCOME"}</definedName>
    <definedName name="_____a5" localSheetId="6" hidden="1">{"income",#N/A,FALSE,"INCOME"}</definedName>
    <definedName name="_____a5" hidden="1">{"income",#N/A,FALSE,"INCOME"}</definedName>
    <definedName name="_____a6" localSheetId="0" hidden="1">{"index",#N/A,FALSE,"INDEX"}</definedName>
    <definedName name="_____a6" localSheetId="1" hidden="1">{"index",#N/A,FALSE,"INDEX"}</definedName>
    <definedName name="_____a6" localSheetId="6" hidden="1">{"index",#N/A,FALSE,"INDEX"}</definedName>
    <definedName name="_____a6" hidden="1">{"index",#N/A,FALSE,"INDEX"}</definedName>
    <definedName name="_____a7" localSheetId="0" hidden="1">{"PRINT_EST",#N/A,FALSE,"ESTMON"}</definedName>
    <definedName name="_____a7" localSheetId="1" hidden="1">{"PRINT_EST",#N/A,FALSE,"ESTMON"}</definedName>
    <definedName name="_____a7" localSheetId="6" hidden="1">{"PRINT_EST",#N/A,FALSE,"ESTMON"}</definedName>
    <definedName name="_____a7" hidden="1">{"PRINT_EST",#N/A,FALSE,"ESTMON"}</definedName>
    <definedName name="_____a8" localSheetId="0" hidden="1">{"revsale",#N/A,FALSE,"REV-ยุพดี"}</definedName>
    <definedName name="_____a8" localSheetId="1" hidden="1">{"revsale",#N/A,FALSE,"REV-ยุพดี"}</definedName>
    <definedName name="_____a8" localSheetId="6" hidden="1">{"revsale",#N/A,FALSE,"REV-ยุพดี"}</definedName>
    <definedName name="_____a8" hidden="1">{"revsale",#N/A,FALSE,"REV-ยุพดี"}</definedName>
    <definedName name="_____a9" localSheetId="0" hidden="1">{"revable",#N/A,FALSE,"REVABLE"}</definedName>
    <definedName name="_____a9" localSheetId="1" hidden="1">{"revable",#N/A,FALSE,"REVABLE"}</definedName>
    <definedName name="_____a9" localSheetId="6" hidden="1">{"revable",#N/A,FALSE,"REVABLE"}</definedName>
    <definedName name="_____a9" hidden="1">{"revable",#N/A,FALSE,"REVABLE"}</definedName>
    <definedName name="_____eee1" localSheetId="0" hidden="1">{"revsale",#N/A,FALSE,"REV-ยุพดี"}</definedName>
    <definedName name="_____eee1" localSheetId="1" hidden="1">{"revsale",#N/A,FALSE,"REV-ยุพดี"}</definedName>
    <definedName name="_____eee1" localSheetId="6" hidden="1">{"revsale",#N/A,FALSE,"REV-ยุพดี"}</definedName>
    <definedName name="_____eee1" hidden="1">{"revsale",#N/A,FALSE,"REV-ยุพดี"}</definedName>
    <definedName name="_____lll1" localSheetId="0" hidden="1">{"sales",#N/A,FALSE,"SALES"}</definedName>
    <definedName name="_____lll1" localSheetId="1" hidden="1">{"sales",#N/A,FALSE,"SALES"}</definedName>
    <definedName name="_____lll1" localSheetId="6" hidden="1">{"sales",#N/A,FALSE,"SALES"}</definedName>
    <definedName name="_____lll1" hidden="1">{"sales",#N/A,FALSE,"SALES"}</definedName>
    <definedName name="_____M5" localSheetId="0" hidden="1">{#N/A,#N/A,TRUE,"SUM";#N/A,#N/A,TRUE,"EE";#N/A,#N/A,TRUE,"AC";#N/A,#N/A,TRUE,"SN"}</definedName>
    <definedName name="_____M5" localSheetId="1" hidden="1">{#N/A,#N/A,TRUE,"SUM";#N/A,#N/A,TRUE,"EE";#N/A,#N/A,TRUE,"AC";#N/A,#N/A,TRUE,"SN"}</definedName>
    <definedName name="_____M5" localSheetId="6" hidden="1">{#N/A,#N/A,TRUE,"SUM";#N/A,#N/A,TRUE,"EE";#N/A,#N/A,TRUE,"AC";#N/A,#N/A,TRUE,"SN"}</definedName>
    <definedName name="_____M5" hidden="1">{#N/A,#N/A,TRUE,"SUM";#N/A,#N/A,TRUE,"EE";#N/A,#N/A,TRUE,"AC";#N/A,#N/A,TRUE,"SN"}</definedName>
    <definedName name="_____new2" localSheetId="0" hidden="1">{#N/A,#N/A,TRUE,"SUM";#N/A,#N/A,TRUE,"EE";#N/A,#N/A,TRUE,"AC";#N/A,#N/A,TRUE,"SN"}</definedName>
    <definedName name="_____new2" localSheetId="1" hidden="1">{#N/A,#N/A,TRUE,"SUM";#N/A,#N/A,TRUE,"EE";#N/A,#N/A,TRUE,"AC";#N/A,#N/A,TRUE,"SN"}</definedName>
    <definedName name="_____new2" localSheetId="6" hidden="1">{#N/A,#N/A,TRUE,"SUM";#N/A,#N/A,TRUE,"EE";#N/A,#N/A,TRUE,"AC";#N/A,#N/A,TRUE,"SN"}</definedName>
    <definedName name="_____new2" hidden="1">{#N/A,#N/A,TRUE,"SUM";#N/A,#N/A,TRUE,"EE";#N/A,#N/A,TRUE,"AC";#N/A,#N/A,TRUE,"SN"}</definedName>
    <definedName name="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ss1" localSheetId="0" hidden="1">{#N/A,#N/A,TRUE,"SUM";#N/A,#N/A,TRUE,"EE";#N/A,#N/A,TRUE,"AC";#N/A,#N/A,TRUE,"SN"}</definedName>
    <definedName name="_____ss1" localSheetId="1" hidden="1">{#N/A,#N/A,TRUE,"SUM";#N/A,#N/A,TRUE,"EE";#N/A,#N/A,TRUE,"AC";#N/A,#N/A,TRUE,"SN"}</definedName>
    <definedName name="_____ss1" localSheetId="6" hidden="1">{#N/A,#N/A,TRUE,"SUM";#N/A,#N/A,TRUE,"EE";#N/A,#N/A,TRUE,"AC";#N/A,#N/A,TRUE,"SN"}</definedName>
    <definedName name="_____ss1" hidden="1">{#N/A,#N/A,TRUE,"SUM";#N/A,#N/A,TRUE,"EE";#N/A,#N/A,TRUE,"AC";#N/A,#N/A,TRUE,"SN"}</definedName>
    <definedName name="_____V1" localSheetId="0" hidden="1">{"sales",#N/A,FALSE,"SALES"}</definedName>
    <definedName name="_____V1" localSheetId="1" hidden="1">{"sales",#N/A,FALSE,"SALES"}</definedName>
    <definedName name="_____V1" localSheetId="6" hidden="1">{"sales",#N/A,FALSE,"SALES"}</definedName>
    <definedName name="_____V1" hidden="1">{"sales",#N/A,FALSE,"SALES"}</definedName>
    <definedName name="_____VE32" localSheetId="0" hidden="1">{#N/A,#N/A,TRUE,"Str.";#N/A,#N/A,TRUE,"Steel &amp; Roof";#N/A,#N/A,TRUE,"Arc.";#N/A,#N/A,TRUE,"Preliminary";#N/A,#N/A,TRUE,"Sum_Prelim"}</definedName>
    <definedName name="_____VE32" localSheetId="1" hidden="1">{#N/A,#N/A,TRUE,"Str.";#N/A,#N/A,TRUE,"Steel &amp; Roof";#N/A,#N/A,TRUE,"Arc.";#N/A,#N/A,TRUE,"Preliminary";#N/A,#N/A,TRUE,"Sum_Prelim"}</definedName>
    <definedName name="_____VE32" localSheetId="6" hidden="1">{#N/A,#N/A,TRUE,"Str.";#N/A,#N/A,TRUE,"Steel &amp; Roof";#N/A,#N/A,TRUE,"Arc.";#N/A,#N/A,TRUE,"Preliminary";#N/A,#N/A,TRUE,"Sum_Prelim"}</definedName>
    <definedName name="_____VE32" hidden="1">{#N/A,#N/A,TRUE,"Str.";#N/A,#N/A,TRUE,"Steel &amp; Roof";#N/A,#N/A,TRUE,"Arc.";#N/A,#N/A,TRUE,"Preliminary";#N/A,#N/A,TRUE,"Sum_Prelim"}</definedName>
    <definedName name="_____z1" localSheetId="0" hidden="1">{#N/A,#N/A,TRUE,"SUM";#N/A,#N/A,TRUE,"EE";#N/A,#N/A,TRUE,"AC";#N/A,#N/A,TRUE,"SN"}</definedName>
    <definedName name="_____z1" localSheetId="1" hidden="1">{#N/A,#N/A,TRUE,"SUM";#N/A,#N/A,TRUE,"EE";#N/A,#N/A,TRUE,"AC";#N/A,#N/A,TRUE,"SN"}</definedName>
    <definedName name="_____z1" localSheetId="6" hidden="1">{#N/A,#N/A,TRUE,"SUM";#N/A,#N/A,TRUE,"EE";#N/A,#N/A,TRUE,"AC";#N/A,#N/A,TRUE,"SN"}</definedName>
    <definedName name="_____z1" hidden="1">{#N/A,#N/A,TRUE,"SUM";#N/A,#N/A,TRUE,"EE";#N/A,#N/A,TRUE,"AC";#N/A,#N/A,TRUE,"SN"}</definedName>
    <definedName name="____a1" localSheetId="0" hidden="1">{"cashflow",#N/A,FALSE,"CASHFLOW "}</definedName>
    <definedName name="____a1" localSheetId="1" hidden="1">{"cashflow",#N/A,FALSE,"CASHFLOW "}</definedName>
    <definedName name="____a1" localSheetId="6" hidden="1">{"cashflow",#N/A,FALSE,"CASHFLOW "}</definedName>
    <definedName name="____a1" hidden="1">{"cashflow",#N/A,FALSE,"CASHFLOW "}</definedName>
    <definedName name="____a10" localSheetId="0" hidden="1">{"sales",#N/A,FALSE,"SALES"}</definedName>
    <definedName name="____a10" localSheetId="1" hidden="1">{"sales",#N/A,FALSE,"SALES"}</definedName>
    <definedName name="____a10" localSheetId="6" hidden="1">{"sales",#N/A,FALSE,"SALES"}</definedName>
    <definedName name="____a10" hidden="1">{"sales",#N/A,FALSE,"SALES"}</definedName>
    <definedName name="____a2" localSheetId="0" hidden="1">{"hilight1",#N/A,FALSE,"HILIGHT1"}</definedName>
    <definedName name="____a2" localSheetId="1" hidden="1">{"hilight1",#N/A,FALSE,"HILIGHT1"}</definedName>
    <definedName name="____a2" localSheetId="6" hidden="1">{"hilight1",#N/A,FALSE,"HILIGHT1"}</definedName>
    <definedName name="____a2" hidden="1">{"hilight1",#N/A,FALSE,"HILIGHT1"}</definedName>
    <definedName name="____a21" localSheetId="0" hidden="1">{"hilight1",#N/A,FALSE,"HILIGHT1"}</definedName>
    <definedName name="____a21" localSheetId="1" hidden="1">{"hilight1",#N/A,FALSE,"HILIGHT1"}</definedName>
    <definedName name="____a21" localSheetId="6" hidden="1">{"hilight1",#N/A,FALSE,"HILIGHT1"}</definedName>
    <definedName name="____a21" hidden="1">{"hilight1",#N/A,FALSE,"HILIGHT1"}</definedName>
    <definedName name="____a212" localSheetId="0" hidden="1">{"revable",#N/A,FALSE,"REVABLE"}</definedName>
    <definedName name="____a212" localSheetId="1" hidden="1">{"revable",#N/A,FALSE,"REVABLE"}</definedName>
    <definedName name="____a212" localSheetId="6" hidden="1">{"revable",#N/A,FALSE,"REVABLE"}</definedName>
    <definedName name="____a212" hidden="1">{"revable",#N/A,FALSE,"REVABLE"}</definedName>
    <definedName name="____a3" localSheetId="0" hidden="1">{"hilight2",#N/A,FALSE,"HILIGHT2"}</definedName>
    <definedName name="____a3" localSheetId="1" hidden="1">{"hilight2",#N/A,FALSE,"HILIGHT2"}</definedName>
    <definedName name="____a3" localSheetId="6" hidden="1">{"hilight2",#N/A,FALSE,"HILIGHT2"}</definedName>
    <definedName name="____a3" hidden="1">{"hilight2",#N/A,FALSE,"HILIGHT2"}</definedName>
    <definedName name="____a4" localSheetId="0" hidden="1">{"hilight3",#N/A,FALSE,"HILIGHT3"}</definedName>
    <definedName name="____a4" localSheetId="1" hidden="1">{"hilight3",#N/A,FALSE,"HILIGHT3"}</definedName>
    <definedName name="____a4" localSheetId="6" hidden="1">{"hilight3",#N/A,FALSE,"HILIGHT3"}</definedName>
    <definedName name="____a4" hidden="1">{"hilight3",#N/A,FALSE,"HILIGHT3"}</definedName>
    <definedName name="____a5" localSheetId="0" hidden="1">{"income",#N/A,FALSE,"INCOME"}</definedName>
    <definedName name="____a5" localSheetId="1" hidden="1">{"income",#N/A,FALSE,"INCOME"}</definedName>
    <definedName name="____a5" localSheetId="6" hidden="1">{"income",#N/A,FALSE,"INCOME"}</definedName>
    <definedName name="____a5" hidden="1">{"income",#N/A,FALSE,"INCOME"}</definedName>
    <definedName name="____a6" localSheetId="0" hidden="1">{"index",#N/A,FALSE,"INDEX"}</definedName>
    <definedName name="____a6" localSheetId="1" hidden="1">{"index",#N/A,FALSE,"INDEX"}</definedName>
    <definedName name="____a6" localSheetId="6" hidden="1">{"index",#N/A,FALSE,"INDEX"}</definedName>
    <definedName name="____a6" hidden="1">{"index",#N/A,FALSE,"INDEX"}</definedName>
    <definedName name="____a7" localSheetId="0" hidden="1">{"PRINT_EST",#N/A,FALSE,"ESTMON"}</definedName>
    <definedName name="____a7" localSheetId="1" hidden="1">{"PRINT_EST",#N/A,FALSE,"ESTMON"}</definedName>
    <definedName name="____a7" localSheetId="6" hidden="1">{"PRINT_EST",#N/A,FALSE,"ESTMON"}</definedName>
    <definedName name="____a7" hidden="1">{"PRINT_EST",#N/A,FALSE,"ESTMON"}</definedName>
    <definedName name="____a8" localSheetId="0" hidden="1">{"revsale",#N/A,FALSE,"REV-ยุพดี"}</definedName>
    <definedName name="____a8" localSheetId="1" hidden="1">{"revsale",#N/A,FALSE,"REV-ยุพดี"}</definedName>
    <definedName name="____a8" localSheetId="6" hidden="1">{"revsale",#N/A,FALSE,"REV-ยุพดี"}</definedName>
    <definedName name="____a8" hidden="1">{"revsale",#N/A,FALSE,"REV-ยุพดี"}</definedName>
    <definedName name="____a9" localSheetId="0" hidden="1">{"revable",#N/A,FALSE,"REVABLE"}</definedName>
    <definedName name="____a9" localSheetId="1" hidden="1">{"revable",#N/A,FALSE,"REVABLE"}</definedName>
    <definedName name="____a9" localSheetId="6" hidden="1">{"revable",#N/A,FALSE,"REVABLE"}</definedName>
    <definedName name="____a9" hidden="1">{"revable",#N/A,FALSE,"REVABLE"}</definedName>
    <definedName name="____eee1" localSheetId="0" hidden="1">{"revsale",#N/A,FALSE,"REV-ยุพดี"}</definedName>
    <definedName name="____eee1" localSheetId="1" hidden="1">{"revsale",#N/A,FALSE,"REV-ยุพดี"}</definedName>
    <definedName name="____eee1" localSheetId="6" hidden="1">{"revsale",#N/A,FALSE,"REV-ยุพดี"}</definedName>
    <definedName name="____eee1" hidden="1">{"revsale",#N/A,FALSE,"REV-ยุพดี"}</definedName>
    <definedName name="____lll1" localSheetId="0" hidden="1">{"sales",#N/A,FALSE,"SALES"}</definedName>
    <definedName name="____lll1" localSheetId="1" hidden="1">{"sales",#N/A,FALSE,"SALES"}</definedName>
    <definedName name="____lll1" localSheetId="6" hidden="1">{"sales",#N/A,FALSE,"SALES"}</definedName>
    <definedName name="____lll1" hidden="1">{"sales",#N/A,FALSE,"SALES"}</definedName>
    <definedName name="____M5" localSheetId="0" hidden="1">{#N/A,#N/A,TRUE,"SUM";#N/A,#N/A,TRUE,"EE";#N/A,#N/A,TRUE,"AC";#N/A,#N/A,TRUE,"SN"}</definedName>
    <definedName name="____M5" localSheetId="1" hidden="1">{#N/A,#N/A,TRUE,"SUM";#N/A,#N/A,TRUE,"EE";#N/A,#N/A,TRUE,"AC";#N/A,#N/A,TRUE,"SN"}</definedName>
    <definedName name="____M5" localSheetId="6" hidden="1">{#N/A,#N/A,TRUE,"SUM";#N/A,#N/A,TRUE,"EE";#N/A,#N/A,TRUE,"AC";#N/A,#N/A,TRUE,"SN"}</definedName>
    <definedName name="____M5" hidden="1">{#N/A,#N/A,TRUE,"SUM";#N/A,#N/A,TRUE,"EE";#N/A,#N/A,TRUE,"AC";#N/A,#N/A,TRUE,"SN"}</definedName>
    <definedName name="____new2" localSheetId="0" hidden="1">{#N/A,#N/A,TRUE,"SUM";#N/A,#N/A,TRUE,"EE";#N/A,#N/A,TRUE,"AC";#N/A,#N/A,TRUE,"SN"}</definedName>
    <definedName name="____new2" localSheetId="1" hidden="1">{#N/A,#N/A,TRUE,"SUM";#N/A,#N/A,TRUE,"EE";#N/A,#N/A,TRUE,"AC";#N/A,#N/A,TRUE,"SN"}</definedName>
    <definedName name="____new2" localSheetId="6" hidden="1">{#N/A,#N/A,TRUE,"SUM";#N/A,#N/A,TRUE,"EE";#N/A,#N/A,TRUE,"AC";#N/A,#N/A,TRUE,"SN"}</definedName>
    <definedName name="____new2" hidden="1">{#N/A,#N/A,TRUE,"SUM";#N/A,#N/A,TRUE,"EE";#N/A,#N/A,TRUE,"AC";#N/A,#N/A,TRUE,"SN"}</definedName>
    <definedName name="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ss1" localSheetId="0" hidden="1">{#N/A,#N/A,TRUE,"SUM";#N/A,#N/A,TRUE,"EE";#N/A,#N/A,TRUE,"AC";#N/A,#N/A,TRUE,"SN"}</definedName>
    <definedName name="____ss1" localSheetId="1" hidden="1">{#N/A,#N/A,TRUE,"SUM";#N/A,#N/A,TRUE,"EE";#N/A,#N/A,TRUE,"AC";#N/A,#N/A,TRUE,"SN"}</definedName>
    <definedName name="____ss1" localSheetId="6" hidden="1">{#N/A,#N/A,TRUE,"SUM";#N/A,#N/A,TRUE,"EE";#N/A,#N/A,TRUE,"AC";#N/A,#N/A,TRUE,"SN"}</definedName>
    <definedName name="____ss1" hidden="1">{#N/A,#N/A,TRUE,"SUM";#N/A,#N/A,TRUE,"EE";#N/A,#N/A,TRUE,"AC";#N/A,#N/A,TRUE,"SN"}</definedName>
    <definedName name="____V1" localSheetId="0" hidden="1">{"sales",#N/A,FALSE,"SALES"}</definedName>
    <definedName name="____V1" localSheetId="1" hidden="1">{"sales",#N/A,FALSE,"SALES"}</definedName>
    <definedName name="____V1" localSheetId="6" hidden="1">{"sales",#N/A,FALSE,"SALES"}</definedName>
    <definedName name="____V1" hidden="1">{"sales",#N/A,FALSE,"SALES"}</definedName>
    <definedName name="____VE32" localSheetId="0" hidden="1">{#N/A,#N/A,TRUE,"Str.";#N/A,#N/A,TRUE,"Steel &amp; Roof";#N/A,#N/A,TRUE,"Arc.";#N/A,#N/A,TRUE,"Preliminary";#N/A,#N/A,TRUE,"Sum_Prelim"}</definedName>
    <definedName name="____VE32" localSheetId="1" hidden="1">{#N/A,#N/A,TRUE,"Str.";#N/A,#N/A,TRUE,"Steel &amp; Roof";#N/A,#N/A,TRUE,"Arc.";#N/A,#N/A,TRUE,"Preliminary";#N/A,#N/A,TRUE,"Sum_Prelim"}</definedName>
    <definedName name="____VE32" localSheetId="6" hidden="1">{#N/A,#N/A,TRUE,"Str.";#N/A,#N/A,TRUE,"Steel &amp; Roof";#N/A,#N/A,TRUE,"Arc.";#N/A,#N/A,TRUE,"Preliminary";#N/A,#N/A,TRUE,"Sum_Prelim"}</definedName>
    <definedName name="____VE32" hidden="1">{#N/A,#N/A,TRUE,"Str.";#N/A,#N/A,TRUE,"Steel &amp; Roof";#N/A,#N/A,TRUE,"Arc.";#N/A,#N/A,TRUE,"Preliminary";#N/A,#N/A,TRUE,"Sum_Prelim"}</definedName>
    <definedName name="____z1" localSheetId="0" hidden="1">{#N/A,#N/A,TRUE,"SUM";#N/A,#N/A,TRUE,"EE";#N/A,#N/A,TRUE,"AC";#N/A,#N/A,TRUE,"SN"}</definedName>
    <definedName name="____z1" localSheetId="1" hidden="1">{#N/A,#N/A,TRUE,"SUM";#N/A,#N/A,TRUE,"EE";#N/A,#N/A,TRUE,"AC";#N/A,#N/A,TRUE,"SN"}</definedName>
    <definedName name="____z1" localSheetId="6" hidden="1">{#N/A,#N/A,TRUE,"SUM";#N/A,#N/A,TRUE,"EE";#N/A,#N/A,TRUE,"AC";#N/A,#N/A,TRUE,"SN"}</definedName>
    <definedName name="____z1" hidden="1">{#N/A,#N/A,TRUE,"SUM";#N/A,#N/A,TRUE,"EE";#N/A,#N/A,TRUE,"AC";#N/A,#N/A,TRUE,"SN"}</definedName>
    <definedName name="___1__123Graph_ACHART_1" hidden="1">#REF!</definedName>
    <definedName name="___2__123Graph_ACHART_2" hidden="1">#REF!</definedName>
    <definedName name="___3__123Graph_XCHART_1" hidden="1">#REF!</definedName>
    <definedName name="___4__123Graph_XCHART_2" hidden="1">#REF!</definedName>
    <definedName name="___a1" localSheetId="0" hidden="1">{"cashflow",#N/A,FALSE,"CASHFLOW "}</definedName>
    <definedName name="___a1" localSheetId="1" hidden="1">{"cashflow",#N/A,FALSE,"CASHFLOW "}</definedName>
    <definedName name="___a1" localSheetId="6" hidden="1">{"cashflow",#N/A,FALSE,"CASHFLOW "}</definedName>
    <definedName name="___a1" hidden="1">{"cashflow",#N/A,FALSE,"CASHFLOW "}</definedName>
    <definedName name="___a10" localSheetId="0" hidden="1">{"sales",#N/A,FALSE,"SALES"}</definedName>
    <definedName name="___a10" localSheetId="1" hidden="1">{"sales",#N/A,FALSE,"SALES"}</definedName>
    <definedName name="___a10" localSheetId="6" hidden="1">{"sales",#N/A,FALSE,"SALES"}</definedName>
    <definedName name="___a10" hidden="1">{"sales",#N/A,FALSE,"SALES"}</definedName>
    <definedName name="___a2" localSheetId="0" hidden="1">{"hilight1",#N/A,FALSE,"HILIGHT1"}</definedName>
    <definedName name="___a2" localSheetId="1" hidden="1">{"hilight1",#N/A,FALSE,"HILIGHT1"}</definedName>
    <definedName name="___a2" localSheetId="6" hidden="1">{"hilight1",#N/A,FALSE,"HILIGHT1"}</definedName>
    <definedName name="___a2" hidden="1">{"hilight1",#N/A,FALSE,"HILIGHT1"}</definedName>
    <definedName name="___a21" localSheetId="0" hidden="1">{"hilight1",#N/A,FALSE,"HILIGHT1"}</definedName>
    <definedName name="___a21" localSheetId="1" hidden="1">{"hilight1",#N/A,FALSE,"HILIGHT1"}</definedName>
    <definedName name="___a21" localSheetId="6" hidden="1">{"hilight1",#N/A,FALSE,"HILIGHT1"}</definedName>
    <definedName name="___a21" hidden="1">{"hilight1",#N/A,FALSE,"HILIGHT1"}</definedName>
    <definedName name="___a212" localSheetId="0" hidden="1">{"revable",#N/A,FALSE,"REVABLE"}</definedName>
    <definedName name="___a212" localSheetId="1" hidden="1">{"revable",#N/A,FALSE,"REVABLE"}</definedName>
    <definedName name="___a212" localSheetId="6" hidden="1">{"revable",#N/A,FALSE,"REVABLE"}</definedName>
    <definedName name="___a212" hidden="1">{"revable",#N/A,FALSE,"REVABLE"}</definedName>
    <definedName name="___a3" localSheetId="0" hidden="1">{"hilight2",#N/A,FALSE,"HILIGHT2"}</definedName>
    <definedName name="___a3" localSheetId="1" hidden="1">{"hilight2",#N/A,FALSE,"HILIGHT2"}</definedName>
    <definedName name="___a3" localSheetId="6" hidden="1">{"hilight2",#N/A,FALSE,"HILIGHT2"}</definedName>
    <definedName name="___a3" hidden="1">{"hilight2",#N/A,FALSE,"HILIGHT2"}</definedName>
    <definedName name="___a4" localSheetId="0" hidden="1">{"hilight3",#N/A,FALSE,"HILIGHT3"}</definedName>
    <definedName name="___a4" localSheetId="1" hidden="1">{"hilight3",#N/A,FALSE,"HILIGHT3"}</definedName>
    <definedName name="___a4" localSheetId="6" hidden="1">{"hilight3",#N/A,FALSE,"HILIGHT3"}</definedName>
    <definedName name="___a4" hidden="1">{"hilight3",#N/A,FALSE,"HILIGHT3"}</definedName>
    <definedName name="___a5" localSheetId="0" hidden="1">{"income",#N/A,FALSE,"INCOME"}</definedName>
    <definedName name="___a5" localSheetId="1" hidden="1">{"income",#N/A,FALSE,"INCOME"}</definedName>
    <definedName name="___a5" localSheetId="6" hidden="1">{"income",#N/A,FALSE,"INCOME"}</definedName>
    <definedName name="___a5" hidden="1">{"income",#N/A,FALSE,"INCOME"}</definedName>
    <definedName name="___a6" localSheetId="0" hidden="1">{"index",#N/A,FALSE,"INDEX"}</definedName>
    <definedName name="___a6" localSheetId="1" hidden="1">{"index",#N/A,FALSE,"INDEX"}</definedName>
    <definedName name="___a6" localSheetId="6" hidden="1">{"index",#N/A,FALSE,"INDEX"}</definedName>
    <definedName name="___a6" hidden="1">{"index",#N/A,FALSE,"INDEX"}</definedName>
    <definedName name="___a7" localSheetId="0" hidden="1">{"PRINT_EST",#N/A,FALSE,"ESTMON"}</definedName>
    <definedName name="___a7" localSheetId="1" hidden="1">{"PRINT_EST",#N/A,FALSE,"ESTMON"}</definedName>
    <definedName name="___a7" localSheetId="6" hidden="1">{"PRINT_EST",#N/A,FALSE,"ESTMON"}</definedName>
    <definedName name="___a7" hidden="1">{"PRINT_EST",#N/A,FALSE,"ESTMON"}</definedName>
    <definedName name="___a8" localSheetId="0" hidden="1">{"revsale",#N/A,FALSE,"REV-ยุพดี"}</definedName>
    <definedName name="___a8" localSheetId="1" hidden="1">{"revsale",#N/A,FALSE,"REV-ยุพดี"}</definedName>
    <definedName name="___a8" localSheetId="6" hidden="1">{"revsale",#N/A,FALSE,"REV-ยุพดี"}</definedName>
    <definedName name="___a8" hidden="1">{"revsale",#N/A,FALSE,"REV-ยุพดี"}</definedName>
    <definedName name="___a9" localSheetId="0" hidden="1">{"revable",#N/A,FALSE,"REVABLE"}</definedName>
    <definedName name="___a9" localSheetId="1" hidden="1">{"revable",#N/A,FALSE,"REVABLE"}</definedName>
    <definedName name="___a9" localSheetId="6" hidden="1">{"revable",#N/A,FALSE,"REVABLE"}</definedName>
    <definedName name="___a9" hidden="1">{"revable",#N/A,FALSE,"REVABLE"}</definedName>
    <definedName name="___eee1" localSheetId="0" hidden="1">{"revsale",#N/A,FALSE,"REV-ยุพดี"}</definedName>
    <definedName name="___eee1" localSheetId="1" hidden="1">{"revsale",#N/A,FALSE,"REV-ยุพดี"}</definedName>
    <definedName name="___eee1" localSheetId="6" hidden="1">{"revsale",#N/A,FALSE,"REV-ยุพดี"}</definedName>
    <definedName name="___eee1" hidden="1">{"revsale",#N/A,FALSE,"REV-ยุพดี"}</definedName>
    <definedName name="___lll1" localSheetId="0" hidden="1">{"sales",#N/A,FALSE,"SALES"}</definedName>
    <definedName name="___lll1" localSheetId="1" hidden="1">{"sales",#N/A,FALSE,"SALES"}</definedName>
    <definedName name="___lll1" localSheetId="6" hidden="1">{"sales",#N/A,FALSE,"SALES"}</definedName>
    <definedName name="___lll1" hidden="1">{"sales",#N/A,FALSE,"SALES"}</definedName>
    <definedName name="___M5" localSheetId="0" hidden="1">{#N/A,#N/A,TRUE,"SUM";#N/A,#N/A,TRUE,"EE";#N/A,#N/A,TRUE,"AC";#N/A,#N/A,TRUE,"SN"}</definedName>
    <definedName name="___M5" localSheetId="1" hidden="1">{#N/A,#N/A,TRUE,"SUM";#N/A,#N/A,TRUE,"EE";#N/A,#N/A,TRUE,"AC";#N/A,#N/A,TRUE,"SN"}</definedName>
    <definedName name="___M5" localSheetId="6" hidden="1">{#N/A,#N/A,TRUE,"SUM";#N/A,#N/A,TRUE,"EE";#N/A,#N/A,TRUE,"AC";#N/A,#N/A,TRUE,"SN"}</definedName>
    <definedName name="___M5" hidden="1">{#N/A,#N/A,TRUE,"SUM";#N/A,#N/A,TRUE,"EE";#N/A,#N/A,TRUE,"AC";#N/A,#N/A,TRUE,"SN"}</definedName>
    <definedName name="___new2" localSheetId="0" hidden="1">{#N/A,#N/A,TRUE,"SUM";#N/A,#N/A,TRUE,"EE";#N/A,#N/A,TRUE,"AC";#N/A,#N/A,TRUE,"SN"}</definedName>
    <definedName name="___new2" localSheetId="1" hidden="1">{#N/A,#N/A,TRUE,"SUM";#N/A,#N/A,TRUE,"EE";#N/A,#N/A,TRUE,"AC";#N/A,#N/A,TRUE,"SN"}</definedName>
    <definedName name="___new2" localSheetId="6" hidden="1">{#N/A,#N/A,TRUE,"SUM";#N/A,#N/A,TRUE,"EE";#N/A,#N/A,TRUE,"AC";#N/A,#N/A,TRUE,"SN"}</definedName>
    <definedName name="___new2" hidden="1">{#N/A,#N/A,TRUE,"SUM";#N/A,#N/A,TRUE,"EE";#N/A,#N/A,TRUE,"AC";#N/A,#N/A,TRUE,"SN"}</definedName>
    <definedName name="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ss1" localSheetId="0" hidden="1">{#N/A,#N/A,TRUE,"SUM";#N/A,#N/A,TRUE,"EE";#N/A,#N/A,TRUE,"AC";#N/A,#N/A,TRUE,"SN"}</definedName>
    <definedName name="___ss1" localSheetId="1" hidden="1">{#N/A,#N/A,TRUE,"SUM";#N/A,#N/A,TRUE,"EE";#N/A,#N/A,TRUE,"AC";#N/A,#N/A,TRUE,"SN"}</definedName>
    <definedName name="___ss1" localSheetId="6" hidden="1">{#N/A,#N/A,TRUE,"SUM";#N/A,#N/A,TRUE,"EE";#N/A,#N/A,TRUE,"AC";#N/A,#N/A,TRUE,"SN"}</definedName>
    <definedName name="___ss1" hidden="1">{#N/A,#N/A,TRUE,"SUM";#N/A,#N/A,TRUE,"EE";#N/A,#N/A,TRUE,"AC";#N/A,#N/A,TRUE,"SN"}</definedName>
    <definedName name="___V1" localSheetId="0" hidden="1">{"sales",#N/A,FALSE,"SALES"}</definedName>
    <definedName name="___V1" localSheetId="1" hidden="1">{"sales",#N/A,FALSE,"SALES"}</definedName>
    <definedName name="___V1" localSheetId="6" hidden="1">{"sales",#N/A,FALSE,"SALES"}</definedName>
    <definedName name="___V1" hidden="1">{"sales",#N/A,FALSE,"SALES"}</definedName>
    <definedName name="___VE32" localSheetId="0" hidden="1">{#N/A,#N/A,TRUE,"Str.";#N/A,#N/A,TRUE,"Steel &amp; Roof";#N/A,#N/A,TRUE,"Arc.";#N/A,#N/A,TRUE,"Preliminary";#N/A,#N/A,TRUE,"Sum_Prelim"}</definedName>
    <definedName name="___VE32" localSheetId="1" hidden="1">{#N/A,#N/A,TRUE,"Str.";#N/A,#N/A,TRUE,"Steel &amp; Roof";#N/A,#N/A,TRUE,"Arc.";#N/A,#N/A,TRUE,"Preliminary";#N/A,#N/A,TRUE,"Sum_Prelim"}</definedName>
    <definedName name="___VE32" localSheetId="6" hidden="1">{#N/A,#N/A,TRUE,"Str.";#N/A,#N/A,TRUE,"Steel &amp; Roof";#N/A,#N/A,TRUE,"Arc.";#N/A,#N/A,TRUE,"Preliminary";#N/A,#N/A,TRUE,"Sum_Prelim"}</definedName>
    <definedName name="___VE32" hidden="1">{#N/A,#N/A,TRUE,"Str.";#N/A,#N/A,TRUE,"Steel &amp; Roof";#N/A,#N/A,TRUE,"Arc.";#N/A,#N/A,TRUE,"Preliminary";#N/A,#N/A,TRUE,"Sum_Prelim"}</definedName>
    <definedName name="___z1" localSheetId="0" hidden="1">{#N/A,#N/A,TRUE,"SUM";#N/A,#N/A,TRUE,"EE";#N/A,#N/A,TRUE,"AC";#N/A,#N/A,TRUE,"SN"}</definedName>
    <definedName name="___z1" localSheetId="1" hidden="1">{#N/A,#N/A,TRUE,"SUM";#N/A,#N/A,TRUE,"EE";#N/A,#N/A,TRUE,"AC";#N/A,#N/A,TRUE,"SN"}</definedName>
    <definedName name="___z1" localSheetId="6" hidden="1">{#N/A,#N/A,TRUE,"SUM";#N/A,#N/A,TRUE,"EE";#N/A,#N/A,TRUE,"AC";#N/A,#N/A,TRUE,"SN"}</definedName>
    <definedName name="___z1" hidden="1">{#N/A,#N/A,TRUE,"SUM";#N/A,#N/A,TRUE,"EE";#N/A,#N/A,TRUE,"AC";#N/A,#N/A,TRUE,"SN"}</definedName>
    <definedName name="__1__123Graph_ACHART_1" hidden="1">#REF!</definedName>
    <definedName name="__123Graph_B" hidden="1">#REF!</definedName>
    <definedName name="__123Graph_C" hidden="1">#REF!</definedName>
    <definedName name="__123Graph_D" localSheetId="0" hidden="1">#REF!</definedName>
    <definedName name="__123Graph_D" localSheetId="1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_2__123Graph_ACHART_2" hidden="1">#REF!</definedName>
    <definedName name="__3__123Graph_XCHART_1" hidden="1">#REF!</definedName>
    <definedName name="__3_0_0_F" localSheetId="0" hidden="1">#REF!</definedName>
    <definedName name="__3_0_0_F" localSheetId="1" hidden="1">#REF!</definedName>
    <definedName name="__3_0_0_F" hidden="1">#REF!</definedName>
    <definedName name="__4__123Graph_XCHART_2" hidden="1">#REF!</definedName>
    <definedName name="__a1" localSheetId="0" hidden="1">{"cashflow",#N/A,FALSE,"CASHFLOW "}</definedName>
    <definedName name="__a1" localSheetId="1" hidden="1">{"cashflow",#N/A,FALSE,"CASHFLOW "}</definedName>
    <definedName name="__a1" localSheetId="6" hidden="1">{"cashflow",#N/A,FALSE,"CASHFLOW "}</definedName>
    <definedName name="__a1" hidden="1">{"cashflow",#N/A,FALSE,"CASHFLOW "}</definedName>
    <definedName name="__a10" localSheetId="0" hidden="1">{"sales",#N/A,FALSE,"SALES"}</definedName>
    <definedName name="__a10" localSheetId="1" hidden="1">{"sales",#N/A,FALSE,"SALES"}</definedName>
    <definedName name="__a10" localSheetId="6" hidden="1">{"sales",#N/A,FALSE,"SALES"}</definedName>
    <definedName name="__a10" hidden="1">{"sales",#N/A,FALSE,"SALES"}</definedName>
    <definedName name="__a2" localSheetId="0" hidden="1">{"hilight1",#N/A,FALSE,"HILIGHT1"}</definedName>
    <definedName name="__a2" localSheetId="1" hidden="1">{"hilight1",#N/A,FALSE,"HILIGHT1"}</definedName>
    <definedName name="__a2" localSheetId="6" hidden="1">{"hilight1",#N/A,FALSE,"HILIGHT1"}</definedName>
    <definedName name="__a2" hidden="1">{"hilight1",#N/A,FALSE,"HILIGHT1"}</definedName>
    <definedName name="__a21" localSheetId="0" hidden="1">{"hilight1",#N/A,FALSE,"HILIGHT1"}</definedName>
    <definedName name="__a21" localSheetId="1" hidden="1">{"hilight1",#N/A,FALSE,"HILIGHT1"}</definedName>
    <definedName name="__a21" localSheetId="6" hidden="1">{"hilight1",#N/A,FALSE,"HILIGHT1"}</definedName>
    <definedName name="__a21" hidden="1">{"hilight1",#N/A,FALSE,"HILIGHT1"}</definedName>
    <definedName name="__a212" localSheetId="0" hidden="1">{"revable",#N/A,FALSE,"REVABLE"}</definedName>
    <definedName name="__a212" localSheetId="1" hidden="1">{"revable",#N/A,FALSE,"REVABLE"}</definedName>
    <definedName name="__a212" localSheetId="6" hidden="1">{"revable",#N/A,FALSE,"REVABLE"}</definedName>
    <definedName name="__a212" hidden="1">{"revable",#N/A,FALSE,"REVABLE"}</definedName>
    <definedName name="__a3" localSheetId="0" hidden="1">{"hilight2",#N/A,FALSE,"HILIGHT2"}</definedName>
    <definedName name="__a3" localSheetId="1" hidden="1">{"hilight2",#N/A,FALSE,"HILIGHT2"}</definedName>
    <definedName name="__a3" localSheetId="6" hidden="1">{"hilight2",#N/A,FALSE,"HILIGHT2"}</definedName>
    <definedName name="__a3" hidden="1">{"hilight2",#N/A,FALSE,"HILIGHT2"}</definedName>
    <definedName name="__a4" localSheetId="0" hidden="1">{"hilight3",#N/A,FALSE,"HILIGHT3"}</definedName>
    <definedName name="__a4" localSheetId="1" hidden="1">{"hilight3",#N/A,FALSE,"HILIGHT3"}</definedName>
    <definedName name="__a4" localSheetId="6" hidden="1">{"hilight3",#N/A,FALSE,"HILIGHT3"}</definedName>
    <definedName name="__a4" hidden="1">{"hilight3",#N/A,FALSE,"HILIGHT3"}</definedName>
    <definedName name="__a5" localSheetId="0" hidden="1">{"income",#N/A,FALSE,"INCOME"}</definedName>
    <definedName name="__a5" localSheetId="1" hidden="1">{"income",#N/A,FALSE,"INCOME"}</definedName>
    <definedName name="__a5" localSheetId="6" hidden="1">{"income",#N/A,FALSE,"INCOME"}</definedName>
    <definedName name="__a5" hidden="1">{"income",#N/A,FALSE,"INCOME"}</definedName>
    <definedName name="__a6" localSheetId="0" hidden="1">{"index",#N/A,FALSE,"INDEX"}</definedName>
    <definedName name="__a6" localSheetId="1" hidden="1">{"index",#N/A,FALSE,"INDEX"}</definedName>
    <definedName name="__a6" localSheetId="6" hidden="1">{"index",#N/A,FALSE,"INDEX"}</definedName>
    <definedName name="__a6" hidden="1">{"index",#N/A,FALSE,"INDEX"}</definedName>
    <definedName name="__a7" localSheetId="0" hidden="1">{"PRINT_EST",#N/A,FALSE,"ESTMON"}</definedName>
    <definedName name="__a7" localSheetId="1" hidden="1">{"PRINT_EST",#N/A,FALSE,"ESTMON"}</definedName>
    <definedName name="__a7" localSheetId="6" hidden="1">{"PRINT_EST",#N/A,FALSE,"ESTMON"}</definedName>
    <definedName name="__a7" hidden="1">{"PRINT_EST",#N/A,FALSE,"ESTMON"}</definedName>
    <definedName name="__a8" localSheetId="0" hidden="1">{"revsale",#N/A,FALSE,"REV-ยุพดี"}</definedName>
    <definedName name="__a8" localSheetId="1" hidden="1">{"revsale",#N/A,FALSE,"REV-ยุพดี"}</definedName>
    <definedName name="__a8" localSheetId="6" hidden="1">{"revsale",#N/A,FALSE,"REV-ยุพดี"}</definedName>
    <definedName name="__a8" hidden="1">{"revsale",#N/A,FALSE,"REV-ยุพดี"}</definedName>
    <definedName name="__a9" localSheetId="0" hidden="1">{"revable",#N/A,FALSE,"REVABLE"}</definedName>
    <definedName name="__a9" localSheetId="1" hidden="1">{"revable",#N/A,FALSE,"REVABLE"}</definedName>
    <definedName name="__a9" localSheetId="6" hidden="1">{"revable",#N/A,FALSE,"REVABLE"}</definedName>
    <definedName name="__a9" hidden="1">{"revable",#N/A,FALSE,"REVABLE"}</definedName>
    <definedName name="__AIR2" localSheetId="0" hidden="1">{#N/A,#N/A,TRUE,"SUM";#N/A,#N/A,TRUE,"EE";#N/A,#N/A,TRUE,"AC";#N/A,#N/A,TRUE,"SN"}</definedName>
    <definedName name="__AIR2" localSheetId="1" hidden="1">{#N/A,#N/A,TRUE,"SUM";#N/A,#N/A,TRUE,"EE";#N/A,#N/A,TRUE,"AC";#N/A,#N/A,TRUE,"SN"}</definedName>
    <definedName name="__AIR2" localSheetId="6" hidden="1">{#N/A,#N/A,TRUE,"SUM";#N/A,#N/A,TRUE,"EE";#N/A,#N/A,TRUE,"AC";#N/A,#N/A,TRUE,"SN"}</definedName>
    <definedName name="__AIR2" hidden="1">{#N/A,#N/A,TRUE,"SUM";#N/A,#N/A,TRUE,"EE";#N/A,#N/A,TRUE,"AC";#N/A,#N/A,TRUE,"SN"}</definedName>
    <definedName name="__d1" localSheetId="0" hidden="1">{#N/A,#N/A,TRUE,"SUM";#N/A,#N/A,TRUE,"EE";#N/A,#N/A,TRUE,"AC";#N/A,#N/A,TRUE,"SN"}</definedName>
    <definedName name="__d1" localSheetId="1" hidden="1">{#N/A,#N/A,TRUE,"SUM";#N/A,#N/A,TRUE,"EE";#N/A,#N/A,TRUE,"AC";#N/A,#N/A,TRUE,"SN"}</definedName>
    <definedName name="__d1" localSheetId="6" hidden="1">{#N/A,#N/A,TRUE,"SUM";#N/A,#N/A,TRUE,"EE";#N/A,#N/A,TRUE,"AC";#N/A,#N/A,TRUE,"SN"}</definedName>
    <definedName name="__d1" hidden="1">{#N/A,#N/A,TRUE,"SUM";#N/A,#N/A,TRUE,"EE";#N/A,#N/A,TRUE,"AC";#N/A,#N/A,TRUE,"SN"}</definedName>
    <definedName name="__day2" localSheetId="0" hidden="1">{#N/A,#N/A,TRUE,"SUM";#N/A,#N/A,TRUE,"EE";#N/A,#N/A,TRUE,"AC";#N/A,#N/A,TRUE,"SN"}</definedName>
    <definedName name="__day2" localSheetId="1" hidden="1">{#N/A,#N/A,TRUE,"SUM";#N/A,#N/A,TRUE,"EE";#N/A,#N/A,TRUE,"AC";#N/A,#N/A,TRUE,"SN"}</definedName>
    <definedName name="__day2" localSheetId="6" hidden="1">{#N/A,#N/A,TRUE,"SUM";#N/A,#N/A,TRUE,"EE";#N/A,#N/A,TRUE,"AC";#N/A,#N/A,TRUE,"SN"}</definedName>
    <definedName name="__day2" hidden="1">{#N/A,#N/A,TRUE,"SUM";#N/A,#N/A,TRUE,"EE";#N/A,#N/A,TRUE,"AC";#N/A,#N/A,TRUE,"SN"}</definedName>
    <definedName name="__eee1" localSheetId="0" hidden="1">{"revsale",#N/A,FALSE,"REV-ยุพดี"}</definedName>
    <definedName name="__eee1" localSheetId="1" hidden="1">{"revsale",#N/A,FALSE,"REV-ยุพดี"}</definedName>
    <definedName name="__eee1" localSheetId="6" hidden="1">{"revsale",#N/A,FALSE,"REV-ยุพดี"}</definedName>
    <definedName name="__eee1" hidden="1">{"revsale",#N/A,FALSE,"REV-ยุพดี"}</definedName>
    <definedName name="__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2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2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lll1" localSheetId="0" hidden="1">{"sales",#N/A,FALSE,"SALES"}</definedName>
    <definedName name="__lll1" localSheetId="1" hidden="1">{"sales",#N/A,FALSE,"SALES"}</definedName>
    <definedName name="__lll1" localSheetId="6" hidden="1">{"sales",#N/A,FALSE,"SALES"}</definedName>
    <definedName name="__lll1" hidden="1">{"sales",#N/A,FALSE,"SALES"}</definedName>
    <definedName name="__M5" localSheetId="0" hidden="1">{#N/A,#N/A,TRUE,"SUM";#N/A,#N/A,TRUE,"EE";#N/A,#N/A,TRUE,"AC";#N/A,#N/A,TRUE,"SN"}</definedName>
    <definedName name="__M5" localSheetId="1" hidden="1">{#N/A,#N/A,TRUE,"SUM";#N/A,#N/A,TRUE,"EE";#N/A,#N/A,TRUE,"AC";#N/A,#N/A,TRUE,"SN"}</definedName>
    <definedName name="__M5" localSheetId="6" hidden="1">{#N/A,#N/A,TRUE,"SUM";#N/A,#N/A,TRUE,"EE";#N/A,#N/A,TRUE,"AC";#N/A,#N/A,TRUE,"SN"}</definedName>
    <definedName name="__M5" hidden="1">{#N/A,#N/A,TRUE,"SUM";#N/A,#N/A,TRUE,"EE";#N/A,#N/A,TRUE,"AC";#N/A,#N/A,TRUE,"SN"}</definedName>
    <definedName name="__me1" localSheetId="0" hidden="1">{#N/A,#N/A,TRUE,"SUM";#N/A,#N/A,TRUE,"EE";#N/A,#N/A,TRUE,"AC";#N/A,#N/A,TRUE,"SN"}</definedName>
    <definedName name="__me1" localSheetId="1" hidden="1">{#N/A,#N/A,TRUE,"SUM";#N/A,#N/A,TRUE,"EE";#N/A,#N/A,TRUE,"AC";#N/A,#N/A,TRUE,"SN"}</definedName>
    <definedName name="__me1" localSheetId="6" hidden="1">{#N/A,#N/A,TRUE,"SUM";#N/A,#N/A,TRUE,"EE";#N/A,#N/A,TRUE,"AC";#N/A,#N/A,TRUE,"SN"}</definedName>
    <definedName name="__me1" hidden="1">{#N/A,#N/A,TRUE,"SUM";#N/A,#N/A,TRUE,"EE";#N/A,#N/A,TRUE,"AC";#N/A,#N/A,TRUE,"SN"}</definedName>
    <definedName name="__new2" localSheetId="0" hidden="1">{#N/A,#N/A,TRUE,"SUM";#N/A,#N/A,TRUE,"EE";#N/A,#N/A,TRUE,"AC";#N/A,#N/A,TRUE,"SN"}</definedName>
    <definedName name="__new2" localSheetId="1" hidden="1">{#N/A,#N/A,TRUE,"SUM";#N/A,#N/A,TRUE,"EE";#N/A,#N/A,TRUE,"AC";#N/A,#N/A,TRUE,"SN"}</definedName>
    <definedName name="__new2" localSheetId="6" hidden="1">{#N/A,#N/A,TRUE,"SUM";#N/A,#N/A,TRUE,"EE";#N/A,#N/A,TRUE,"AC";#N/A,#N/A,TRUE,"SN"}</definedName>
    <definedName name="__new2" hidden="1">{#N/A,#N/A,TRUE,"SUM";#N/A,#N/A,TRUE,"EE";#N/A,#N/A,TRUE,"AC";#N/A,#N/A,TRUE,"SN"}</definedName>
    <definedName name="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pg1" localSheetId="0" hidden="1">{#N/A,#N/A,TRUE,"SUM";#N/A,#N/A,TRUE,"EE";#N/A,#N/A,TRUE,"AC";#N/A,#N/A,TRUE,"SN"}</definedName>
    <definedName name="__pg1" localSheetId="1" hidden="1">{#N/A,#N/A,TRUE,"SUM";#N/A,#N/A,TRUE,"EE";#N/A,#N/A,TRUE,"AC";#N/A,#N/A,TRUE,"SN"}</definedName>
    <definedName name="__pg1" localSheetId="6" hidden="1">{#N/A,#N/A,TRUE,"SUM";#N/A,#N/A,TRUE,"EE";#N/A,#N/A,TRUE,"AC";#N/A,#N/A,TRUE,"SN"}</definedName>
    <definedName name="__pg1" hidden="1">{#N/A,#N/A,TRUE,"SUM";#N/A,#N/A,TRUE,"EE";#N/A,#N/A,TRUE,"AC";#N/A,#N/A,TRUE,"SN"}</definedName>
    <definedName name="__pro1" localSheetId="0" hidden="1">{#N/A,#N/A,TRUE,"SUM";#N/A,#N/A,TRUE,"EE";#N/A,#N/A,TRUE,"AC";#N/A,#N/A,TRUE,"SN"}</definedName>
    <definedName name="__pro1" localSheetId="1" hidden="1">{#N/A,#N/A,TRUE,"SUM";#N/A,#N/A,TRUE,"EE";#N/A,#N/A,TRUE,"AC";#N/A,#N/A,TRUE,"SN"}</definedName>
    <definedName name="__pro1" localSheetId="6" hidden="1">{#N/A,#N/A,TRUE,"SUM";#N/A,#N/A,TRUE,"EE";#N/A,#N/A,TRUE,"AC";#N/A,#N/A,TRUE,"SN"}</definedName>
    <definedName name="__pro1" hidden="1">{#N/A,#N/A,TRUE,"SUM";#N/A,#N/A,TRUE,"EE";#N/A,#N/A,TRUE,"AC";#N/A,#N/A,TRUE,"SN"}</definedName>
    <definedName name="__re2" localSheetId="0" hidden="1">{#N/A,#N/A,TRUE,"SUM";#N/A,#N/A,TRUE,"EE";#N/A,#N/A,TRUE,"AC";#N/A,#N/A,TRUE,"SN"}</definedName>
    <definedName name="__re2" localSheetId="1" hidden="1">{#N/A,#N/A,TRUE,"SUM";#N/A,#N/A,TRUE,"EE";#N/A,#N/A,TRUE,"AC";#N/A,#N/A,TRUE,"SN"}</definedName>
    <definedName name="__re2" localSheetId="6" hidden="1">{#N/A,#N/A,TRUE,"SUM";#N/A,#N/A,TRUE,"EE";#N/A,#N/A,TRUE,"AC";#N/A,#N/A,TRUE,"SN"}</definedName>
    <definedName name="__re2" hidden="1">{#N/A,#N/A,TRUE,"SUM";#N/A,#N/A,TRUE,"EE";#N/A,#N/A,TRUE,"AC";#N/A,#N/A,TRUE,"SN"}</definedName>
    <definedName name="__ss1" localSheetId="0" hidden="1">{#N/A,#N/A,TRUE,"SUM";#N/A,#N/A,TRUE,"EE";#N/A,#N/A,TRUE,"AC";#N/A,#N/A,TRUE,"SN"}</definedName>
    <definedName name="__ss1" localSheetId="1" hidden="1">{#N/A,#N/A,TRUE,"SUM";#N/A,#N/A,TRUE,"EE";#N/A,#N/A,TRUE,"AC";#N/A,#N/A,TRUE,"SN"}</definedName>
    <definedName name="__ss1" localSheetId="6" hidden="1">{#N/A,#N/A,TRUE,"SUM";#N/A,#N/A,TRUE,"EE";#N/A,#N/A,TRUE,"AC";#N/A,#N/A,TRUE,"SN"}</definedName>
    <definedName name="__ss1" hidden="1">{#N/A,#N/A,TRUE,"SUM";#N/A,#N/A,TRUE,"EE";#N/A,#N/A,TRUE,"AC";#N/A,#N/A,TRUE,"SN"}</definedName>
    <definedName name="__V1" localSheetId="0" hidden="1">{"sales",#N/A,FALSE,"SALES"}</definedName>
    <definedName name="__V1" localSheetId="1" hidden="1">{"sales",#N/A,FALSE,"SALES"}</definedName>
    <definedName name="__V1" localSheetId="6" hidden="1">{"sales",#N/A,FALSE,"SALES"}</definedName>
    <definedName name="__V1" hidden="1">{"sales",#N/A,FALSE,"SALES"}</definedName>
    <definedName name="__VE32" localSheetId="0" hidden="1">{#N/A,#N/A,TRUE,"Str.";#N/A,#N/A,TRUE,"Steel &amp; Roof";#N/A,#N/A,TRUE,"Arc.";#N/A,#N/A,TRUE,"Preliminary";#N/A,#N/A,TRUE,"Sum_Prelim"}</definedName>
    <definedName name="__VE32" localSheetId="1" hidden="1">{#N/A,#N/A,TRUE,"Str.";#N/A,#N/A,TRUE,"Steel &amp; Roof";#N/A,#N/A,TRUE,"Arc.";#N/A,#N/A,TRUE,"Preliminary";#N/A,#N/A,TRUE,"Sum_Prelim"}</definedName>
    <definedName name="__VE32" localSheetId="6" hidden="1">{#N/A,#N/A,TRUE,"Str.";#N/A,#N/A,TRUE,"Steel &amp; Roof";#N/A,#N/A,TRUE,"Arc.";#N/A,#N/A,TRUE,"Preliminary";#N/A,#N/A,TRUE,"Sum_Prelim"}</definedName>
    <definedName name="__VE32" hidden="1">{#N/A,#N/A,TRUE,"Str.";#N/A,#N/A,TRUE,"Steel &amp; Roof";#N/A,#N/A,TRUE,"Arc.";#N/A,#N/A,TRUE,"Preliminary";#N/A,#N/A,TRUE,"Sum_Prelim"}</definedName>
    <definedName name="__wt2" localSheetId="0" hidden="1">{#N/A,#N/A,TRUE,"SUM";#N/A,#N/A,TRUE,"EE";#N/A,#N/A,TRUE,"AC";#N/A,#N/A,TRUE,"SN"}</definedName>
    <definedName name="__wt2" localSheetId="1" hidden="1">{#N/A,#N/A,TRUE,"SUM";#N/A,#N/A,TRUE,"EE";#N/A,#N/A,TRUE,"AC";#N/A,#N/A,TRUE,"SN"}</definedName>
    <definedName name="__wt2" localSheetId="6" hidden="1">{#N/A,#N/A,TRUE,"SUM";#N/A,#N/A,TRUE,"EE";#N/A,#N/A,TRUE,"AC";#N/A,#N/A,TRUE,"SN"}</definedName>
    <definedName name="__wt2" hidden="1">{#N/A,#N/A,TRUE,"SUM";#N/A,#N/A,TRUE,"EE";#N/A,#N/A,TRUE,"AC";#N/A,#N/A,TRUE,"SN"}</definedName>
    <definedName name="__z1" localSheetId="0" hidden="1">{#N/A,#N/A,TRUE,"SUM";#N/A,#N/A,TRUE,"EE";#N/A,#N/A,TRUE,"AC";#N/A,#N/A,TRUE,"SN"}</definedName>
    <definedName name="__z1" localSheetId="1" hidden="1">{#N/A,#N/A,TRUE,"SUM";#N/A,#N/A,TRUE,"EE";#N/A,#N/A,TRUE,"AC";#N/A,#N/A,TRUE,"SN"}</definedName>
    <definedName name="__z1" localSheetId="6" hidden="1">{#N/A,#N/A,TRUE,"SUM";#N/A,#N/A,TRUE,"EE";#N/A,#N/A,TRUE,"AC";#N/A,#N/A,TRUE,"SN"}</definedName>
    <definedName name="__z1" hidden="1">{#N/A,#N/A,TRUE,"SUM";#N/A,#N/A,TRUE,"EE";#N/A,#N/A,TRUE,"AC";#N/A,#N/A,TRUE,"SN"}</definedName>
    <definedName name="_1___123Graph_ACHART_12" hidden="1">#REF!</definedName>
    <definedName name="_1__123Graph_ACHART_1" hidden="1">#REF!</definedName>
    <definedName name="_1__123Graph_ACHART_12" hidden="1">#REF!</definedName>
    <definedName name="_1_0_0_F" localSheetId="0" hidden="1">#REF!</definedName>
    <definedName name="_1_0_0_F" localSheetId="1" hidden="1">#REF!</definedName>
    <definedName name="_1_0_0_F" hidden="1">#REF!</definedName>
    <definedName name="_10___123Graph_BCHART_16" hidden="1">#REF!</definedName>
    <definedName name="_10__123Graph_ACHART_18" hidden="1">#REF!</definedName>
    <definedName name="_10__123Graph_BCHART_16" hidden="1">#REF!</definedName>
    <definedName name="_11___123Graph_BCHART_17" hidden="1">#REF!</definedName>
    <definedName name="_11__123Graph_BCHART_17" hidden="1">#REF!</definedName>
    <definedName name="_12___123Graph_BCHART_22" hidden="1">#REF!</definedName>
    <definedName name="_12__123Graph_ACHART_19" hidden="1">#REF!</definedName>
    <definedName name="_12__123Graph_BCHART_22" hidden="1">#REF!</definedName>
    <definedName name="_123Graph_F" hidden="1">#REF!</definedName>
    <definedName name="_13___123Graph_CCHART_15" hidden="1">#REF!</definedName>
    <definedName name="_13__123Graph_CCHART_15" hidden="1">#REF!</definedName>
    <definedName name="_14___123Graph_CCHART_16" hidden="1">#REF!</definedName>
    <definedName name="_14__123Graph_ACHART_21" hidden="1">#REF!</definedName>
    <definedName name="_14__123Graph_CCHART_16" hidden="1">#REF!</definedName>
    <definedName name="_15___123Graph_CCHART_17" hidden="1">#REF!</definedName>
    <definedName name="_15__123Graph_CCHART_17" hidden="1">#REF!</definedName>
    <definedName name="_15_0_0_F" hidden="1">#REF!</definedName>
    <definedName name="_15f2_" localSheetId="0" hidden="1">{"'장비'!$A$3:$M$12"}</definedName>
    <definedName name="_15f2_" localSheetId="1" hidden="1">{"'장비'!$A$3:$M$12"}</definedName>
    <definedName name="_15f2_" localSheetId="6" hidden="1">{"'장비'!$A$3:$M$12"}</definedName>
    <definedName name="_15f2_" hidden="1">{"'장비'!$A$3:$M$12"}</definedName>
    <definedName name="_16___123Graph_CCHART_22" hidden="1">#REF!</definedName>
    <definedName name="_16__123Graph_ASEG_PIE" hidden="1">#REF!</definedName>
    <definedName name="_16__123Graph_CCHART_22" hidden="1">#REF!</definedName>
    <definedName name="_17___123Graph_CSEG_PIE" hidden="1">#REF!</definedName>
    <definedName name="_17__123Graph_CSEG_PIE" hidden="1">#REF!</definedName>
    <definedName name="_18___123Graph_DCHART_15" hidden="1">#REF!</definedName>
    <definedName name="_18__123Graph_BCHART_15" hidden="1">#REF!</definedName>
    <definedName name="_18__123Graph_DCHART_15" hidden="1">#REF!</definedName>
    <definedName name="_19___123Graph_DCHART_16" hidden="1">#REF!</definedName>
    <definedName name="_19__123Graph_DCHART_16" hidden="1">#REF!</definedName>
    <definedName name="_2___123Graph_ACHART_15" hidden="1">#REF!</definedName>
    <definedName name="_2__123Graph_ACHART_12" hidden="1">#REF!</definedName>
    <definedName name="_2__123Graph_ACHART_15" hidden="1">#REF!</definedName>
    <definedName name="_2__123Graph_ACHART_2" hidden="1">#REF!</definedName>
    <definedName name="_2_0_0_F" localSheetId="0" hidden="1">#REF!</definedName>
    <definedName name="_2_0_0_F" localSheetId="1" hidden="1">#REF!</definedName>
    <definedName name="_2_0_0_F" hidden="1">#REF!</definedName>
    <definedName name="_20___123Graph_DCHART_17" hidden="1">#REF!</definedName>
    <definedName name="_20__123Graph_BCHART_16" hidden="1">#REF!</definedName>
    <definedName name="_20__123Graph_DCHART_17" hidden="1">#REF!</definedName>
    <definedName name="_21___123Graph_DCHART_22" hidden="1">#REF!</definedName>
    <definedName name="_21__123Graph_DCHART_22" hidden="1">#REF!</definedName>
    <definedName name="_22___123Graph_ECHART_15" hidden="1">#REF!</definedName>
    <definedName name="_22__123Graph_BCHART_17" hidden="1">#REF!</definedName>
    <definedName name="_22__123Graph_ECHART_15" hidden="1">#REF!</definedName>
    <definedName name="_23___123Graph_ECHART_16" hidden="1">#REF!</definedName>
    <definedName name="_23__123Graph_ECHART_16" hidden="1">#REF!</definedName>
    <definedName name="_24___123Graph_ECHART_17" hidden="1">#REF!</definedName>
    <definedName name="_24__123Graph_BCHART_22" hidden="1">#REF!</definedName>
    <definedName name="_24__123Graph_ECHART_17" hidden="1">#REF!</definedName>
    <definedName name="_25___123Graph_ECHART_22" hidden="1">#REF!</definedName>
    <definedName name="_25__123Graph_ECHART_22" hidden="1">#REF!</definedName>
    <definedName name="_26___123Graph_FCHART_15" hidden="1">#REF!</definedName>
    <definedName name="_26__123Graph_CCHART_15" hidden="1">#REF!</definedName>
    <definedName name="_26__123Graph_FCHART_15" hidden="1">#REF!</definedName>
    <definedName name="_27___123Graph_FCHART_16" hidden="1">#REF!</definedName>
    <definedName name="_27__123Graph_FCHART_16" hidden="1">#REF!</definedName>
    <definedName name="_28___123Graph_FCHART_17" hidden="1">#REF!</definedName>
    <definedName name="_28__123Graph_CCHART_16" hidden="1">#REF!</definedName>
    <definedName name="_28__123Graph_FCHART_17" hidden="1">#REF!</definedName>
    <definedName name="_29___123Graph_FCHART_22" hidden="1">#REF!</definedName>
    <definedName name="_29__123Graph_FCHART_22" hidden="1">#REF!</definedName>
    <definedName name="_3___123Graph_ACHART_16" hidden="1">#REF!</definedName>
    <definedName name="_3__123Graph_ACHART_16" hidden="1">#REF!</definedName>
    <definedName name="_3__123Graph_XCHART_1" hidden="1">#REF!</definedName>
    <definedName name="_3_0_0_F" localSheetId="0" hidden="1">#REF!</definedName>
    <definedName name="_3_0_0_F" localSheetId="1" hidden="1">#REF!</definedName>
    <definedName name="_3_0_0_F" hidden="1">#REF!</definedName>
    <definedName name="_30___123Graph_XCHART_15" hidden="1">#REF!</definedName>
    <definedName name="_30__123Graph_CCHART_17" hidden="1">#REF!</definedName>
    <definedName name="_30__123Graph_XCHART_15" hidden="1">#REF!</definedName>
    <definedName name="_31___123Graph_XCHART_16" hidden="1">#REF!</definedName>
    <definedName name="_31__123Graph_XCHART_16" hidden="1">#REF!</definedName>
    <definedName name="_32___123Graph_XCHART_17" hidden="1">#REF!</definedName>
    <definedName name="_32__123Graph_CCHART_22" hidden="1">#REF!</definedName>
    <definedName name="_32__123Graph_XCHART_17" hidden="1">#REF!</definedName>
    <definedName name="_33___123Graph_XCHART_18" hidden="1">#REF!</definedName>
    <definedName name="_33__123Graph_XCHART_18" hidden="1">#REF!</definedName>
    <definedName name="_34___123Graph_XCHART_19" hidden="1">#REF!</definedName>
    <definedName name="_34__123Graph_CSEG_PIE" hidden="1">#REF!</definedName>
    <definedName name="_34__123Graph_XCHART_19" hidden="1">#REF!</definedName>
    <definedName name="_35___123Graph_XCHART_22" hidden="1">#REF!</definedName>
    <definedName name="_35__123Graph_XCHART_22" hidden="1">#REF!</definedName>
    <definedName name="_36___123Graph_XSEG_PIE" hidden="1">#REF!</definedName>
    <definedName name="_36__123Graph_DCHART_15" hidden="1">#REF!</definedName>
    <definedName name="_36__123Graph_XSEG_PIE" hidden="1">#REF!</definedName>
    <definedName name="_37__123Graph_ACHART_12" hidden="1">#REF!</definedName>
    <definedName name="_38__123Graph_ACHART_15" hidden="1">#REF!</definedName>
    <definedName name="_38__123Graph_DCHART_16" hidden="1">#REF!</definedName>
    <definedName name="_39__123Graph_ACHART_16" hidden="1">#REF!</definedName>
    <definedName name="_3F" hidden="1">#REF!</definedName>
    <definedName name="_4___123Graph_ACHART_17" hidden="1">#REF!</definedName>
    <definedName name="_4__123Graph_ACHART_15" hidden="1">#REF!</definedName>
    <definedName name="_4__123Graph_ACHART_17" hidden="1">#REF!</definedName>
    <definedName name="_4__123Graph_XCHART_2" hidden="1">#REF!</definedName>
    <definedName name="_4_0_0_F" hidden="1">#REF!</definedName>
    <definedName name="_40__123Graph_ACHART_17" hidden="1">#REF!</definedName>
    <definedName name="_40__123Graph_DCHART_17" hidden="1">#REF!</definedName>
    <definedName name="_41__123Graph_ACHART_18" hidden="1">#REF!</definedName>
    <definedName name="_42__123Graph_ACHART_19" hidden="1">#REF!</definedName>
    <definedName name="_42__123Graph_DCHART_22" hidden="1">#REF!</definedName>
    <definedName name="_42_0_0_F" hidden="1">#REF!</definedName>
    <definedName name="_43__123Graph_ACHART_2" hidden="1">#REF!</definedName>
    <definedName name="_44__123Graph_ACHART_21" hidden="1">#REF!</definedName>
    <definedName name="_44__123Graph_ECHART_15" hidden="1">#REF!</definedName>
    <definedName name="_45__123Graph_ASEG_PIE" hidden="1">#REF!</definedName>
    <definedName name="_46__123Graph_BCHART_15" hidden="1">#REF!</definedName>
    <definedName name="_46__123Graph_ECHART_16" hidden="1">#REF!</definedName>
    <definedName name="_47__123Graph_BCHART_16" hidden="1">#REF!</definedName>
    <definedName name="_48__123Graph_BCHART_17" hidden="1">#REF!</definedName>
    <definedName name="_48__123Graph_ECHART_17" hidden="1">#REF!</definedName>
    <definedName name="_49__123Graph_BCHART_2" hidden="1">#REF!</definedName>
    <definedName name="_5___123Graph_ACHART_18" hidden="1">#REF!</definedName>
    <definedName name="_5__123Graph_ACHART_18" hidden="1">#REF!</definedName>
    <definedName name="_5_0_0_F" hidden="1">#REF!</definedName>
    <definedName name="_50__123Graph_BCHART_22" hidden="1">#REF!</definedName>
    <definedName name="_50__123Graph_ECHART_22" hidden="1">#REF!</definedName>
    <definedName name="_51__123Graph_CCHART_15" hidden="1">#REF!</definedName>
    <definedName name="_52__123Graph_CCHART_16" hidden="1">#REF!</definedName>
    <definedName name="_52__123Graph_FCHART_15" hidden="1">#REF!</definedName>
    <definedName name="_53__123Graph_CCHART_17" hidden="1">#REF!</definedName>
    <definedName name="_54__123Graph_CCHART_2" hidden="1">#REF!</definedName>
    <definedName name="_54__123Graph_FCHART_16" hidden="1">#REF!</definedName>
    <definedName name="_55__123Graph_CCHART_22" hidden="1">#REF!</definedName>
    <definedName name="_56__123Graph_CSEG_PIE" hidden="1">#REF!</definedName>
    <definedName name="_56__123Graph_FCHART_17" hidden="1">#REF!</definedName>
    <definedName name="_57__123Graph_DCHART_15" hidden="1">#REF!</definedName>
    <definedName name="_58__123Graph_DCHART_16" hidden="1">#REF!</definedName>
    <definedName name="_58__123Graph_FCHART_22" hidden="1">#REF!</definedName>
    <definedName name="_59__123Graph_DCHART_17" hidden="1">#REF!</definedName>
    <definedName name="_6___123Graph_ACHART_19" hidden="1">#REF!</definedName>
    <definedName name="_6__123Graph_ACHART_16" hidden="1">#REF!</definedName>
    <definedName name="_6__123Graph_ACHART_19" hidden="1">#REF!</definedName>
    <definedName name="_6_0_0_F" hidden="1">#REF!</definedName>
    <definedName name="_60__123Graph_DCHART_2" hidden="1">#REF!</definedName>
    <definedName name="_60__123Graph_XCHART_15" hidden="1">#REF!</definedName>
    <definedName name="_61__123Graph_DCHART_22" hidden="1">#REF!</definedName>
    <definedName name="_62__123Graph_ECHART_15" hidden="1">#REF!</definedName>
    <definedName name="_62__123Graph_XCHART_16" hidden="1">#REF!</definedName>
    <definedName name="_63__123Graph_ECHART_16" hidden="1">#REF!</definedName>
    <definedName name="_64__123Graph_ECHART_17" hidden="1">#REF!</definedName>
    <definedName name="_64__123Graph_XCHART_17" hidden="1">#REF!</definedName>
    <definedName name="_65__123Graph_ECHART_2" hidden="1">#REF!</definedName>
    <definedName name="_66__123Graph_ECHART_22" hidden="1">#REF!</definedName>
    <definedName name="_66__123Graph_XCHART_18" hidden="1">#REF!</definedName>
    <definedName name="_67__123Graph_FCHART_15" hidden="1">#REF!</definedName>
    <definedName name="_68__123Graph_FCHART_16" hidden="1">#REF!</definedName>
    <definedName name="_68__123Graph_XCHART_19" hidden="1">#REF!</definedName>
    <definedName name="_69__123Graph_FCHART_17" hidden="1">#REF!</definedName>
    <definedName name="_7___123Graph_ACHART_21" hidden="1">#REF!</definedName>
    <definedName name="_7__123Graph_ACHART_21" hidden="1">#REF!</definedName>
    <definedName name="_70__123Graph_FCHART_2" hidden="1">#REF!</definedName>
    <definedName name="_70__123Graph_XCHART_22" hidden="1">#REF!</definedName>
    <definedName name="_71__123Graph_FCHART_22" hidden="1">#REF!</definedName>
    <definedName name="_72__123Graph_XCHART_15" hidden="1">#REF!</definedName>
    <definedName name="_72__123Graph_XSEG_PIE" hidden="1">#REF!</definedName>
    <definedName name="_73__123Graph_XCHART_16" hidden="1">#REF!</definedName>
    <definedName name="_74__123Graph_XCHART_17" hidden="1">#REF!</definedName>
    <definedName name="_75__123Graph_XCHART_18" hidden="1">#REF!</definedName>
    <definedName name="_76__123Graph_XCHART_19" hidden="1">#REF!</definedName>
    <definedName name="_77__123Graph_XCHART_2" hidden="1">#REF!</definedName>
    <definedName name="_78__123Graph_XCHART_22" hidden="1">#REF!</definedName>
    <definedName name="_79__123Graph_XSEG_PIE" hidden="1">#REF!</definedName>
    <definedName name="_8___123Graph_ASEG_PIE" hidden="1">#REF!</definedName>
    <definedName name="_8__123Graph_ACHART_17" hidden="1">#REF!</definedName>
    <definedName name="_8__123Graph_ASEG_PIE" hidden="1">#REF!</definedName>
    <definedName name="_9___123Graph_BCHART_15" hidden="1">#REF!</definedName>
    <definedName name="_9__123Graph_BCHART_15" hidden="1">#REF!</definedName>
    <definedName name="_a1" localSheetId="0" hidden="1">{"cashflow",#N/A,FALSE,"CASHFLOW "}</definedName>
    <definedName name="_a1" localSheetId="1" hidden="1">{"cashflow",#N/A,FALSE,"CASHFLOW "}</definedName>
    <definedName name="_a1" localSheetId="6" hidden="1">{"cashflow",#N/A,FALSE,"CASHFLOW "}</definedName>
    <definedName name="_a1" hidden="1">{"cashflow",#N/A,FALSE,"CASHFLOW "}</definedName>
    <definedName name="_a10" localSheetId="0" hidden="1">{"sales",#N/A,FALSE,"SALES"}</definedName>
    <definedName name="_a10" localSheetId="1" hidden="1">{"sales",#N/A,FALSE,"SALES"}</definedName>
    <definedName name="_a10" localSheetId="6" hidden="1">{"sales",#N/A,FALSE,"SALES"}</definedName>
    <definedName name="_a10" hidden="1">{"sales",#N/A,FALSE,"SALES"}</definedName>
    <definedName name="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0" hidden="1">{"hilight1",#N/A,FALSE,"HILIGHT1"}</definedName>
    <definedName name="_a2" localSheetId="1" hidden="1">{"hilight1",#N/A,FALSE,"HILIGHT1"}</definedName>
    <definedName name="_a2" localSheetId="6" hidden="1">{"hilight1",#N/A,FALSE,"HILIGHT1"}</definedName>
    <definedName name="_a2" hidden="1">{"hilight1",#N/A,FALSE,"HILIGHT1"}</definedName>
    <definedName name="_a21" localSheetId="0" hidden="1">{"hilight1",#N/A,FALSE,"HILIGHT1"}</definedName>
    <definedName name="_a21" localSheetId="1" hidden="1">{"hilight1",#N/A,FALSE,"HILIGHT1"}</definedName>
    <definedName name="_a21" localSheetId="6" hidden="1">{"hilight1",#N/A,FALSE,"HILIGHT1"}</definedName>
    <definedName name="_a21" hidden="1">{"hilight1",#N/A,FALSE,"HILIGHT1"}</definedName>
    <definedName name="_a212" localSheetId="0" hidden="1">{"revable",#N/A,FALSE,"REVABLE"}</definedName>
    <definedName name="_a212" localSheetId="1" hidden="1">{"revable",#N/A,FALSE,"REVABLE"}</definedName>
    <definedName name="_a212" localSheetId="6" hidden="1">{"revable",#N/A,FALSE,"REVABLE"}</definedName>
    <definedName name="_a212" hidden="1">{"revable",#N/A,FALSE,"REVABLE"}</definedName>
    <definedName name="_a3" localSheetId="0" hidden="1">{"hilight2",#N/A,FALSE,"HILIGHT2"}</definedName>
    <definedName name="_a3" localSheetId="1" hidden="1">{"hilight2",#N/A,FALSE,"HILIGHT2"}</definedName>
    <definedName name="_a3" localSheetId="6" hidden="1">{"hilight2",#N/A,FALSE,"HILIGHT2"}</definedName>
    <definedName name="_a3" hidden="1">{"hilight2",#N/A,FALSE,"HILIGHT2"}</definedName>
    <definedName name="_a4" localSheetId="0" hidden="1">{"hilight3",#N/A,FALSE,"HILIGHT3"}</definedName>
    <definedName name="_a4" localSheetId="1" hidden="1">{"hilight3",#N/A,FALSE,"HILIGHT3"}</definedName>
    <definedName name="_a4" localSheetId="6" hidden="1">{"hilight3",#N/A,FALSE,"HILIGHT3"}</definedName>
    <definedName name="_a4" hidden="1">{"hilight3",#N/A,FALSE,"HILIGHT3"}</definedName>
    <definedName name="_a5" localSheetId="0" hidden="1">{"income",#N/A,FALSE,"INCOME"}</definedName>
    <definedName name="_a5" localSheetId="1" hidden="1">{"income",#N/A,FALSE,"INCOME"}</definedName>
    <definedName name="_a5" localSheetId="6" hidden="1">{"income",#N/A,FALSE,"INCOME"}</definedName>
    <definedName name="_a5" hidden="1">{"income",#N/A,FALSE,"INCOME"}</definedName>
    <definedName name="_a6" localSheetId="0" hidden="1">{"index",#N/A,FALSE,"INDEX"}</definedName>
    <definedName name="_a6" localSheetId="1" hidden="1">{"index",#N/A,FALSE,"INDEX"}</definedName>
    <definedName name="_a6" localSheetId="6" hidden="1">{"index",#N/A,FALSE,"INDEX"}</definedName>
    <definedName name="_a6" hidden="1">{"index",#N/A,FALSE,"INDEX"}</definedName>
    <definedName name="_a7" localSheetId="0" hidden="1">{"PRINT_EST",#N/A,FALSE,"ESTMON"}</definedName>
    <definedName name="_a7" localSheetId="1" hidden="1">{"PRINT_EST",#N/A,FALSE,"ESTMON"}</definedName>
    <definedName name="_a7" localSheetId="6" hidden="1">{"PRINT_EST",#N/A,FALSE,"ESTMON"}</definedName>
    <definedName name="_a7" hidden="1">{"PRINT_EST",#N/A,FALSE,"ESTMON"}</definedName>
    <definedName name="_a8" localSheetId="0" hidden="1">{"revsale",#N/A,FALSE,"REV-ยุพดี"}</definedName>
    <definedName name="_a8" localSheetId="1" hidden="1">{"revsale",#N/A,FALSE,"REV-ยุพดี"}</definedName>
    <definedName name="_a8" localSheetId="6" hidden="1">{"revsale",#N/A,FALSE,"REV-ยุพดี"}</definedName>
    <definedName name="_a8" hidden="1">{"revsale",#N/A,FALSE,"REV-ยุพดี"}</definedName>
    <definedName name="_a9" localSheetId="0" hidden="1">{"revable",#N/A,FALSE,"REVABLE"}</definedName>
    <definedName name="_a9" localSheetId="1" hidden="1">{"revable",#N/A,FALSE,"REVABLE"}</definedName>
    <definedName name="_a9" localSheetId="6" hidden="1">{"revable",#N/A,FALSE,"REVABLE"}</definedName>
    <definedName name="_a9" hidden="1">{"revable",#N/A,FALSE,"REVABLE"}</definedName>
    <definedName name="_AIR2" localSheetId="0" hidden="1">{#N/A,#N/A,TRUE,"SUM";#N/A,#N/A,TRUE,"EE";#N/A,#N/A,TRUE,"AC";#N/A,#N/A,TRUE,"SN"}</definedName>
    <definedName name="_AIR2" localSheetId="1" hidden="1">{#N/A,#N/A,TRUE,"SUM";#N/A,#N/A,TRUE,"EE";#N/A,#N/A,TRUE,"AC";#N/A,#N/A,TRUE,"SN"}</definedName>
    <definedName name="_AIR2" localSheetId="6" hidden="1">{#N/A,#N/A,TRUE,"SUM";#N/A,#N/A,TRUE,"EE";#N/A,#N/A,TRUE,"AC";#N/A,#N/A,TRUE,"SN"}</definedName>
    <definedName name="_AIR2" hidden="1">{#N/A,#N/A,TRUE,"SUM";#N/A,#N/A,TRUE,"EE";#N/A,#N/A,TRUE,"AC";#N/A,#N/A,TRUE,"SN"}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b2" localSheetId="0" hidden="1">{#N/A,#N/A,TRUE,"SUM";#N/A,#N/A,TRUE,"EE";#N/A,#N/A,TRUE,"AC";#N/A,#N/A,TRUE,"SN"}</definedName>
    <definedName name="_bb2" localSheetId="1" hidden="1">{#N/A,#N/A,TRUE,"SUM";#N/A,#N/A,TRUE,"EE";#N/A,#N/A,TRUE,"AC";#N/A,#N/A,TRUE,"SN"}</definedName>
    <definedName name="_bb2" localSheetId="6" hidden="1">{#N/A,#N/A,TRUE,"SUM";#N/A,#N/A,TRUE,"EE";#N/A,#N/A,TRUE,"AC";#N/A,#N/A,TRUE,"SN"}</definedName>
    <definedName name="_bb2" hidden="1">{#N/A,#N/A,TRUE,"SUM";#N/A,#N/A,TRUE,"EE";#N/A,#N/A,TRUE,"AC";#N/A,#N/A,TRUE,"SN"}</definedName>
    <definedName name="_bte6" localSheetId="0" hidden="1">{#N/A,#N/A,TRUE,"SUM";#N/A,#N/A,TRUE,"EE";#N/A,#N/A,TRUE,"AC";#N/A,#N/A,TRUE,"SN"}</definedName>
    <definedName name="_bte6" localSheetId="1" hidden="1">{#N/A,#N/A,TRUE,"SUM";#N/A,#N/A,TRUE,"EE";#N/A,#N/A,TRUE,"AC";#N/A,#N/A,TRUE,"SN"}</definedName>
    <definedName name="_bte6" localSheetId="6" hidden="1">{#N/A,#N/A,TRUE,"SUM";#N/A,#N/A,TRUE,"EE";#N/A,#N/A,TRUE,"AC";#N/A,#N/A,TRUE,"SN"}</definedName>
    <definedName name="_bte6" hidden="1">{#N/A,#N/A,TRUE,"SUM";#N/A,#N/A,TRUE,"EE";#N/A,#N/A,TRUE,"AC";#N/A,#N/A,TRUE,"SN"}</definedName>
    <definedName name="_d1" localSheetId="0" hidden="1">{#N/A,#N/A,TRUE,"SUM";#N/A,#N/A,TRUE,"EE";#N/A,#N/A,TRUE,"AC";#N/A,#N/A,TRUE,"SN"}</definedName>
    <definedName name="_d1" localSheetId="1" hidden="1">{#N/A,#N/A,TRUE,"SUM";#N/A,#N/A,TRUE,"EE";#N/A,#N/A,TRUE,"AC";#N/A,#N/A,TRUE,"SN"}</definedName>
    <definedName name="_d1" localSheetId="6" hidden="1">{#N/A,#N/A,TRUE,"SUM";#N/A,#N/A,TRUE,"EE";#N/A,#N/A,TRUE,"AC";#N/A,#N/A,TRUE,"SN"}</definedName>
    <definedName name="_d1" hidden="1">{#N/A,#N/A,TRUE,"SUM";#N/A,#N/A,TRUE,"EE";#N/A,#N/A,TRUE,"AC";#N/A,#N/A,TRUE,"SN"}</definedName>
    <definedName name="_day2" localSheetId="0" hidden="1">{#N/A,#N/A,TRUE,"SUM";#N/A,#N/A,TRUE,"EE";#N/A,#N/A,TRUE,"AC";#N/A,#N/A,TRUE,"SN"}</definedName>
    <definedName name="_day2" localSheetId="1" hidden="1">{#N/A,#N/A,TRUE,"SUM";#N/A,#N/A,TRUE,"EE";#N/A,#N/A,TRUE,"AC";#N/A,#N/A,TRUE,"SN"}</definedName>
    <definedName name="_day2" localSheetId="6" hidden="1">{#N/A,#N/A,TRUE,"SUM";#N/A,#N/A,TRUE,"EE";#N/A,#N/A,TRUE,"AC";#N/A,#N/A,TRUE,"SN"}</definedName>
    <definedName name="_day2" hidden="1">{#N/A,#N/A,TRUE,"SUM";#N/A,#N/A,TRUE,"EE";#N/A,#N/A,TRUE,"AC";#N/A,#N/A,TRUE,"SN"}</definedName>
    <definedName name="_eee1" localSheetId="0" hidden="1">{"revsale",#N/A,FALSE,"REV-ยุพดี"}</definedName>
    <definedName name="_eee1" localSheetId="1" hidden="1">{"revsale",#N/A,FALSE,"REV-ยุพดี"}</definedName>
    <definedName name="_eee1" localSheetId="6" hidden="1">{"revsale",#N/A,FALSE,"REV-ยุพดี"}</definedName>
    <definedName name="_eee1" hidden="1">{"revsale",#N/A,FALSE,"REV-ยุพดี"}</definedName>
    <definedName name="_F2" localSheetId="0" hidden="1">{#N/A,#N/A,TRUE,"SUM";#N/A,#N/A,TRUE,"EE";#N/A,#N/A,TRUE,"AC";#N/A,#N/A,TRUE,"SN"}</definedName>
    <definedName name="_F2" localSheetId="1" hidden="1">{#N/A,#N/A,TRUE,"SUM";#N/A,#N/A,TRUE,"EE";#N/A,#N/A,TRUE,"AC";#N/A,#N/A,TRUE,"SN"}</definedName>
    <definedName name="_F2" localSheetId="6" hidden="1">{#N/A,#N/A,TRUE,"SUM";#N/A,#N/A,TRUE,"EE";#N/A,#N/A,TRUE,"AC";#N/A,#N/A,TRUE,"SN"}</definedName>
    <definedName name="_F2" hidden="1">{#N/A,#N/A,TRUE,"SUM";#N/A,#N/A,TRUE,"EE";#N/A,#N/A,TRUE,"AC";#N/A,#N/A,TRUE,"SN"}</definedName>
    <definedName name="_F21" localSheetId="0" hidden="1">{#N/A,#N/A,TRUE,"Str.";#N/A,#N/A,TRUE,"Steel &amp; Roof";#N/A,#N/A,TRUE,"Arc.";#N/A,#N/A,TRUE,"Preliminary";#N/A,#N/A,TRUE,"Sum_Prelim"}</definedName>
    <definedName name="_F21" localSheetId="1" hidden="1">{#N/A,#N/A,TRUE,"Str.";#N/A,#N/A,TRUE,"Steel &amp; Roof";#N/A,#N/A,TRUE,"Arc.";#N/A,#N/A,TRUE,"Preliminary";#N/A,#N/A,TRUE,"Sum_Prelim"}</definedName>
    <definedName name="_F21" localSheetId="6" hidden="1">{#N/A,#N/A,TRUE,"Str.";#N/A,#N/A,TRUE,"Steel &amp; Roof";#N/A,#N/A,TRUE,"Arc.";#N/A,#N/A,TRUE,"Preliminary";#N/A,#N/A,TRUE,"Sum_Prelim"}</definedName>
    <definedName name="_F21" hidden="1">{#N/A,#N/A,TRUE,"Str.";#N/A,#N/A,TRUE,"Steel &amp; Roof";#N/A,#N/A,TRUE,"Arc.";#N/A,#N/A,TRUE,"Preliminary";#N/A,#N/A,TRUE,"Sum_Prelim"}</definedName>
    <definedName name="_FAB4" hidden="1">#REF!</definedName>
    <definedName name="_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d2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d2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8" hidden="1">'1.โครงสร้าง'!$A$1:$AL$139</definedName>
    <definedName name="_xlnm._FilterDatabase" localSheetId="7" hidden="1">'1.ปะหน้าโครงสร้าง'!$A$1:$D$24</definedName>
    <definedName name="_xlnm._FilterDatabase" localSheetId="25" hidden="1">'10.ปะหน้ารื้อถอน'!$A$1:$D$25</definedName>
    <definedName name="_xlnm._FilterDatabase" localSheetId="26" hidden="1">'10.รื้อถอน'!$A$1:$BR$50</definedName>
    <definedName name="_xlnm._FilterDatabase" localSheetId="28" hidden="1">'11.ถมดิน'!$A$1:$BZ$20</definedName>
    <definedName name="_xlnm._FilterDatabase" localSheetId="27" hidden="1">'11.ปะหน้าถมดิน'!$A$1:$G$25</definedName>
    <definedName name="_xlnm._FilterDatabase" localSheetId="29" hidden="1">'12. ปะหน้าพลังงานทดแทน'!$A$1:$K$25</definedName>
    <definedName name="_xlnm._FilterDatabase" localSheetId="30" hidden="1">'12.พลังงานทดแทน'!$A$1:$BT$30</definedName>
    <definedName name="_xlnm._FilterDatabase" localSheetId="31" hidden="1">'13. ปะหน้าคอมพิวเตอร์'!$A$1:$D$25</definedName>
    <definedName name="_xlnm._FilterDatabase" localSheetId="32" hidden="1">'13.คอมพิวเตอร์'!$A$1:$BZ$54</definedName>
    <definedName name="_xlnm._FilterDatabase" localSheetId="33" hidden="1">'14.ปะหน้าสระ'!$A$1:$D$25</definedName>
    <definedName name="_xlnm._FilterDatabase" localSheetId="34" hidden="1">'14.สระ'!$A$1:$BZ$32</definedName>
    <definedName name="_xlnm._FilterDatabase" localSheetId="35" hidden="1">'15. ปะหน้าอัจฉริยะ'!$A$1:$F$25</definedName>
    <definedName name="_xlnm._FilterDatabase" localSheetId="36" hidden="1">'15.อัจฉริยะ'!$A$1:$BZ$30</definedName>
    <definedName name="_xlnm._FilterDatabase" localSheetId="37" hidden="1">'16. ปะหน้า ERV'!$A$1:$AB$25</definedName>
    <definedName name="_xlnm._FilterDatabase" localSheetId="38" hidden="1">'16.ERV'!$A$1:$BZ$31</definedName>
    <definedName name="_xlnm._FilterDatabase" localSheetId="39" hidden="1">'17. ปะหน้า ทดสอบ'!$A$1:$F$25</definedName>
    <definedName name="_xlnm._FilterDatabase" localSheetId="40" hidden="1">'17.ทดสอบ'!$A$1:$BZ$31</definedName>
    <definedName name="_xlnm._FilterDatabase" localSheetId="9" hidden="1">'2.ปะหน้าสถาปัตย์'!$A$3:$AG$34</definedName>
    <definedName name="_xlnm._FilterDatabase" localSheetId="10" hidden="1">'2.สถาปัตย์'!$A$1:$CA$529</definedName>
    <definedName name="_xlnm._FilterDatabase" localSheetId="12" hidden="1">'3.ประปา'!$A$1:$Z$1566</definedName>
    <definedName name="_xlnm._FilterDatabase" localSheetId="11" hidden="1">'3.ปะหน้าประปา'!$A$3:$D$27</definedName>
    <definedName name="_xlnm._FilterDatabase" localSheetId="13" hidden="1">'4.ปะหน้าไฟฟ้า'!$A$3:$D$76</definedName>
    <definedName name="_xlnm._FilterDatabase" localSheetId="14" hidden="1">'4.ไฟฟ้า'!$A$1:$CD$2116</definedName>
    <definedName name="_xlnm._FilterDatabase" localSheetId="16" hidden="1">'5.ดับเพลิง'!$A$1:$BZ$242</definedName>
    <definedName name="_xlnm._FilterDatabase" localSheetId="15" hidden="1">'5.ปะหน้าดับเพลิง'!$A$3:$M$28</definedName>
    <definedName name="_xlnm._FilterDatabase" localSheetId="18" hidden="1">'6.ปรับอากาศ'!$A$1:$BZ$794</definedName>
    <definedName name="_xlnm._FilterDatabase" localSheetId="17" hidden="1">'6.ปะหน้าปรับอากาศ'!$A$1:$D$27</definedName>
    <definedName name="_xlnm._FilterDatabase" localSheetId="19" hidden="1">'7.ปะหน้าลิฟท์'!$A$1:$D$25</definedName>
    <definedName name="_xlnm._FilterDatabase" localSheetId="20" hidden="1">'7.ลิฟท์'!$A$1:$BO$6888</definedName>
    <definedName name="_xlnm._FilterDatabase" localSheetId="21" hidden="1">'8.ปะหน้าโยธา'!$A$1:$D$25</definedName>
    <definedName name="_xlnm._FilterDatabase" localSheetId="22" hidden="1">'8.โยธา'!$A$1:$BZ$55</definedName>
    <definedName name="_xlnm._FilterDatabase" localSheetId="23" hidden="1">'9.ปะหน้าภูมิ'!$A$1:$D$25</definedName>
    <definedName name="_xlnm._FilterDatabase" localSheetId="24" hidden="1">'9.ภูมิ'!$A$1:$BZ$129</definedName>
    <definedName name="_xlnm._FilterDatabase" localSheetId="5" hidden="1">'ปร 4 (ข)'!$A$1:$K$967</definedName>
    <definedName name="_xlnm._FilterDatabase" localSheetId="3" hidden="1">'ปร 5 (ก) '!$A$1:$F$6847</definedName>
    <definedName name="_xlnm._FilterDatabase" localSheetId="4" hidden="1">'ปร 5 (ข)'!$A$1:$F$93</definedName>
    <definedName name="_xlnm._FilterDatabase" localSheetId="6" hidden="1">'ปร.4 ( พ ) (2)'!$A$1:$F$79</definedName>
    <definedName name="_xlnm._FilterDatabase" localSheetId="2" hidden="1">ปร.6!$A$1:$E$33</definedName>
    <definedName name="_xlnm._FilterDatabase" hidden="1">#REF!</definedName>
    <definedName name="_Key1" localSheetId="0" hidden="1">#REF!</definedName>
    <definedName name="_Key1" localSheetId="1" hidden="1">#REF!</definedName>
    <definedName name="_Key1" localSheetId="6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lll1" localSheetId="0" hidden="1">{"sales",#N/A,FALSE,"SALES"}</definedName>
    <definedName name="_lll1" localSheetId="1" hidden="1">{"sales",#N/A,FALSE,"SALES"}</definedName>
    <definedName name="_lll1" localSheetId="6" hidden="1">{"sales",#N/A,FALSE,"SALES"}</definedName>
    <definedName name="_lll1" hidden="1">{"sales",#N/A,FALSE,"SALES"}</definedName>
    <definedName name="_M36" localSheetId="0" hidden="1">{"'Sheet1'!$L$16"}</definedName>
    <definedName name="_M36" localSheetId="1" hidden="1">{"'Sheet1'!$L$16"}</definedName>
    <definedName name="_M36" localSheetId="6" hidden="1">{"'Sheet1'!$L$16"}</definedName>
    <definedName name="_M36" hidden="1">{"'Sheet1'!$L$16"}</definedName>
    <definedName name="_M5" localSheetId="0" hidden="1">{#N/A,#N/A,TRUE,"SUM";#N/A,#N/A,TRUE,"EE";#N/A,#N/A,TRUE,"AC";#N/A,#N/A,TRUE,"SN"}</definedName>
    <definedName name="_M5" localSheetId="1" hidden="1">{#N/A,#N/A,TRUE,"SUM";#N/A,#N/A,TRUE,"EE";#N/A,#N/A,TRUE,"AC";#N/A,#N/A,TRUE,"SN"}</definedName>
    <definedName name="_M5" localSheetId="6" hidden="1">{#N/A,#N/A,TRUE,"SUM";#N/A,#N/A,TRUE,"EE";#N/A,#N/A,TRUE,"AC";#N/A,#N/A,TRUE,"SN"}</definedName>
    <definedName name="_M5" hidden="1">{#N/A,#N/A,TRUE,"SUM";#N/A,#N/A,TRUE,"EE";#N/A,#N/A,TRUE,"AC";#N/A,#N/A,TRUE,"SN"}</definedName>
    <definedName name="_MatInverse_In" localSheetId="0" hidden="1">#REF!</definedName>
    <definedName name="_MatInverse_In" localSheetId="1" hidden="1">#REF!</definedName>
    <definedName name="_MatInverse_In" hidden="1">#REF!</definedName>
    <definedName name="_me1" localSheetId="0" hidden="1">{#N/A,#N/A,TRUE,"SUM";#N/A,#N/A,TRUE,"EE";#N/A,#N/A,TRUE,"AC";#N/A,#N/A,TRUE,"SN"}</definedName>
    <definedName name="_me1" localSheetId="1" hidden="1">{#N/A,#N/A,TRUE,"SUM";#N/A,#N/A,TRUE,"EE";#N/A,#N/A,TRUE,"AC";#N/A,#N/A,TRUE,"SN"}</definedName>
    <definedName name="_me1" localSheetId="6" hidden="1">{#N/A,#N/A,TRUE,"SUM";#N/A,#N/A,TRUE,"EE";#N/A,#N/A,TRUE,"AC";#N/A,#N/A,TRUE,"SN"}</definedName>
    <definedName name="_me1" hidden="1">{#N/A,#N/A,TRUE,"SUM";#N/A,#N/A,TRUE,"EE";#N/A,#N/A,TRUE,"AC";#N/A,#N/A,TRUE,"SN"}</definedName>
    <definedName name="_new2" localSheetId="0" hidden="1">{#N/A,#N/A,TRUE,"SUM";#N/A,#N/A,TRUE,"EE";#N/A,#N/A,TRUE,"AC";#N/A,#N/A,TRUE,"SN"}</definedName>
    <definedName name="_new2" localSheetId="1" hidden="1">{#N/A,#N/A,TRUE,"SUM";#N/A,#N/A,TRUE,"EE";#N/A,#N/A,TRUE,"AC";#N/A,#N/A,TRUE,"SN"}</definedName>
    <definedName name="_new2" localSheetId="6" hidden="1">{#N/A,#N/A,TRUE,"SUM";#N/A,#N/A,TRUE,"EE";#N/A,#N/A,TRUE,"AC";#N/A,#N/A,TRUE,"SN"}</definedName>
    <definedName name="_new2" hidden="1">{#N/A,#N/A,TRUE,"SUM";#N/A,#N/A,TRUE,"EE";#N/A,#N/A,TRUE,"AC";#N/A,#N/A,TRUE,"SN"}</definedName>
    <definedName name="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O1" localSheetId="0" hidden="1">{#N/A,#N/A,TRUE,"SUM";#N/A,#N/A,TRUE,"EE";#N/A,#N/A,TRUE,"AC";#N/A,#N/A,TRUE,"SN"}</definedName>
    <definedName name="_O1" localSheetId="1" hidden="1">{#N/A,#N/A,TRUE,"SUM";#N/A,#N/A,TRUE,"EE";#N/A,#N/A,TRUE,"AC";#N/A,#N/A,TRUE,"SN"}</definedName>
    <definedName name="_O1" localSheetId="6" hidden="1">{#N/A,#N/A,TRUE,"SUM";#N/A,#N/A,TRUE,"EE";#N/A,#N/A,TRUE,"AC";#N/A,#N/A,TRUE,"SN"}</definedName>
    <definedName name="_O1" hidden="1">{#N/A,#N/A,TRUE,"SUM";#N/A,#N/A,TRUE,"EE";#N/A,#N/A,TRUE,"AC";#N/A,#N/A,TRUE,"SN"}</definedName>
    <definedName name="_Order1" hidden="1">255</definedName>
    <definedName name="_Order2" hidden="1">255</definedName>
    <definedName name="_ordr2" hidden="1">0</definedName>
    <definedName name="_ordwre2" hidden="1">0</definedName>
    <definedName name="_Parse_In" localSheetId="0" hidden="1">#REF!</definedName>
    <definedName name="_Parse_In" localSheetId="1" hidden="1">#REF!</definedName>
    <definedName name="_Parse_In" hidden="1">#REF!</definedName>
    <definedName name="_Parse_Out" localSheetId="0" hidden="1">#REF!</definedName>
    <definedName name="_Parse_Out" localSheetId="1" hidden="1">#REF!</definedName>
    <definedName name="_Parse_Out" hidden="1">#REF!</definedName>
    <definedName name="_pg1" localSheetId="0" hidden="1">{#N/A,#N/A,TRUE,"SUM";#N/A,#N/A,TRUE,"EE";#N/A,#N/A,TRUE,"AC";#N/A,#N/A,TRUE,"SN"}</definedName>
    <definedName name="_pg1" localSheetId="1" hidden="1">{#N/A,#N/A,TRUE,"SUM";#N/A,#N/A,TRUE,"EE";#N/A,#N/A,TRUE,"AC";#N/A,#N/A,TRUE,"SN"}</definedName>
    <definedName name="_pg1" localSheetId="6" hidden="1">{#N/A,#N/A,TRUE,"SUM";#N/A,#N/A,TRUE,"EE";#N/A,#N/A,TRUE,"AC";#N/A,#N/A,TRUE,"SN"}</definedName>
    <definedName name="_pg1" hidden="1">{#N/A,#N/A,TRUE,"SUM";#N/A,#N/A,TRUE,"EE";#N/A,#N/A,TRUE,"AC";#N/A,#N/A,TRUE,"SN"}</definedName>
    <definedName name="_pro1" localSheetId="0" hidden="1">{#N/A,#N/A,TRUE,"SUM";#N/A,#N/A,TRUE,"EE";#N/A,#N/A,TRUE,"AC";#N/A,#N/A,TRUE,"SN"}</definedName>
    <definedName name="_pro1" localSheetId="1" hidden="1">{#N/A,#N/A,TRUE,"SUM";#N/A,#N/A,TRUE,"EE";#N/A,#N/A,TRUE,"AC";#N/A,#N/A,TRUE,"SN"}</definedName>
    <definedName name="_pro1" localSheetId="6" hidden="1">{#N/A,#N/A,TRUE,"SUM";#N/A,#N/A,TRUE,"EE";#N/A,#N/A,TRUE,"AC";#N/A,#N/A,TRUE,"SN"}</definedName>
    <definedName name="_pro1" hidden="1">{#N/A,#N/A,TRUE,"SUM";#N/A,#N/A,TRUE,"EE";#N/A,#N/A,TRUE,"AC";#N/A,#N/A,TRUE,"SN"}</definedName>
    <definedName name="_re2" localSheetId="0" hidden="1">{#N/A,#N/A,TRUE,"SUM";#N/A,#N/A,TRUE,"EE";#N/A,#N/A,TRUE,"AC";#N/A,#N/A,TRUE,"SN"}</definedName>
    <definedName name="_re2" localSheetId="1" hidden="1">{#N/A,#N/A,TRUE,"SUM";#N/A,#N/A,TRUE,"EE";#N/A,#N/A,TRUE,"AC";#N/A,#N/A,TRUE,"SN"}</definedName>
    <definedName name="_re2" localSheetId="6" hidden="1">{#N/A,#N/A,TRUE,"SUM";#N/A,#N/A,TRUE,"EE";#N/A,#N/A,TRUE,"AC";#N/A,#N/A,TRUE,"SN"}</definedName>
    <definedName name="_re2" hidden="1">{#N/A,#N/A,TRUE,"SUM";#N/A,#N/A,TRUE,"EE";#N/A,#N/A,TRUE,"AC";#N/A,#N/A,TRUE,"SN"}</definedName>
    <definedName name="_Sort" localSheetId="0" hidden="1">#REF!</definedName>
    <definedName name="_Sort" localSheetId="1" hidden="1">#REF!</definedName>
    <definedName name="_Sort" hidden="1">#REF!</definedName>
    <definedName name="_ss1" localSheetId="0" hidden="1">{#N/A,#N/A,TRUE,"SUM";#N/A,#N/A,TRUE,"EE";#N/A,#N/A,TRUE,"AC";#N/A,#N/A,TRUE,"SN"}</definedName>
    <definedName name="_ss1" localSheetId="1" hidden="1">{#N/A,#N/A,TRUE,"SUM";#N/A,#N/A,TRUE,"EE";#N/A,#N/A,TRUE,"AC";#N/A,#N/A,TRUE,"SN"}</definedName>
    <definedName name="_ss1" localSheetId="6" hidden="1">{#N/A,#N/A,TRUE,"SUM";#N/A,#N/A,TRUE,"EE";#N/A,#N/A,TRUE,"AC";#N/A,#N/A,TRUE,"SN"}</definedName>
    <definedName name="_ss1" hidden="1">{#N/A,#N/A,TRUE,"SUM";#N/A,#N/A,TRUE,"EE";#N/A,#N/A,TRUE,"AC";#N/A,#N/A,TRUE,"SN"}</definedName>
    <definedName name="_Table1_In1" hidden="1">#REF!</definedName>
    <definedName name="_Table1_Out" hidden="1">#REF!</definedName>
    <definedName name="_Unknown_User_Defined_Name_0" hidden="1">#REF!</definedName>
    <definedName name="_Unknown_User_Defined_Name_1" hidden="1">#REF!</definedName>
    <definedName name="_Unknown_User_Defined_Name_2" hidden="1">#REF!</definedName>
    <definedName name="_Unknown_User_Defined_Name_3" hidden="1">#REF!</definedName>
    <definedName name="_V1" localSheetId="0" hidden="1">{"sales",#N/A,FALSE,"SALES"}</definedName>
    <definedName name="_V1" localSheetId="1" hidden="1">{"sales",#N/A,FALSE,"SALES"}</definedName>
    <definedName name="_V1" localSheetId="6" hidden="1">{"sales",#N/A,FALSE,"SALES"}</definedName>
    <definedName name="_V1" hidden="1">{"sales",#N/A,FALSE,"SALES"}</definedName>
    <definedName name="_VE1" localSheetId="0" hidden="1">{#N/A,#N/A,TRUE,"SUM";#N/A,#N/A,TRUE,"EE";#N/A,#N/A,TRUE,"AC";#N/A,#N/A,TRUE,"SN"}</definedName>
    <definedName name="_VE1" localSheetId="1" hidden="1">{#N/A,#N/A,TRUE,"SUM";#N/A,#N/A,TRUE,"EE";#N/A,#N/A,TRUE,"AC";#N/A,#N/A,TRUE,"SN"}</definedName>
    <definedName name="_VE1" localSheetId="6" hidden="1">{#N/A,#N/A,TRUE,"SUM";#N/A,#N/A,TRUE,"EE";#N/A,#N/A,TRUE,"AC";#N/A,#N/A,TRUE,"SN"}</definedName>
    <definedName name="_VE1" hidden="1">{#N/A,#N/A,TRUE,"SUM";#N/A,#N/A,TRUE,"EE";#N/A,#N/A,TRUE,"AC";#N/A,#N/A,TRUE,"SN"}</definedName>
    <definedName name="_VE32" localSheetId="0" hidden="1">{#N/A,#N/A,TRUE,"Str.";#N/A,#N/A,TRUE,"Steel &amp; Roof";#N/A,#N/A,TRUE,"Arc.";#N/A,#N/A,TRUE,"Preliminary";#N/A,#N/A,TRUE,"Sum_Prelim"}</definedName>
    <definedName name="_VE32" localSheetId="1" hidden="1">{#N/A,#N/A,TRUE,"Str.";#N/A,#N/A,TRUE,"Steel &amp; Roof";#N/A,#N/A,TRUE,"Arc.";#N/A,#N/A,TRUE,"Preliminary";#N/A,#N/A,TRUE,"Sum_Prelim"}</definedName>
    <definedName name="_VE32" localSheetId="6" hidden="1">{#N/A,#N/A,TRUE,"Str.";#N/A,#N/A,TRUE,"Steel &amp; Roof";#N/A,#N/A,TRUE,"Arc.";#N/A,#N/A,TRUE,"Preliminary";#N/A,#N/A,TRUE,"Sum_Prelim"}</definedName>
    <definedName name="_VE32" hidden="1">{#N/A,#N/A,TRUE,"Str.";#N/A,#N/A,TRUE,"Steel &amp; Roof";#N/A,#N/A,TRUE,"Arc.";#N/A,#N/A,TRUE,"Preliminary";#N/A,#N/A,TRUE,"Sum_Prelim"}</definedName>
    <definedName name="_wt2" localSheetId="0" hidden="1">{#N/A,#N/A,TRUE,"SUM";#N/A,#N/A,TRUE,"EE";#N/A,#N/A,TRUE,"AC";#N/A,#N/A,TRUE,"SN"}</definedName>
    <definedName name="_wt2" localSheetId="1" hidden="1">{#N/A,#N/A,TRUE,"SUM";#N/A,#N/A,TRUE,"EE";#N/A,#N/A,TRUE,"AC";#N/A,#N/A,TRUE,"SN"}</definedName>
    <definedName name="_wt2" localSheetId="6" hidden="1">{#N/A,#N/A,TRUE,"SUM";#N/A,#N/A,TRUE,"EE";#N/A,#N/A,TRUE,"AC";#N/A,#N/A,TRUE,"SN"}</definedName>
    <definedName name="_wt2" hidden="1">{#N/A,#N/A,TRUE,"SUM";#N/A,#N/A,TRUE,"EE";#N/A,#N/A,TRUE,"AC";#N/A,#N/A,TRUE,"SN"}</definedName>
    <definedName name="_z1" localSheetId="0" hidden="1">{#N/A,#N/A,TRUE,"SUM";#N/A,#N/A,TRUE,"EE";#N/A,#N/A,TRUE,"AC";#N/A,#N/A,TRUE,"SN"}</definedName>
    <definedName name="_z1" localSheetId="1" hidden="1">{#N/A,#N/A,TRUE,"SUM";#N/A,#N/A,TRUE,"EE";#N/A,#N/A,TRUE,"AC";#N/A,#N/A,TRUE,"SN"}</definedName>
    <definedName name="_z1" localSheetId="6" hidden="1">{#N/A,#N/A,TRUE,"SUM";#N/A,#N/A,TRUE,"EE";#N/A,#N/A,TRUE,"AC";#N/A,#N/A,TRUE,"SN"}</definedName>
    <definedName name="_z1" hidden="1">{#N/A,#N/A,TRUE,"SUM";#N/A,#N/A,TRUE,"EE";#N/A,#N/A,TRUE,"AC";#N/A,#N/A,TRUE,"SN"}</definedName>
    <definedName name="a">#REF!</definedName>
    <definedName name="AA" localSheetId="0" hidden="1">{#N/A,#N/A,TRUE,"SUM";#N/A,#N/A,TRUE,"EE";#N/A,#N/A,TRUE,"AC";#N/A,#N/A,TRUE,"SN"}</definedName>
    <definedName name="AA" localSheetId="1" hidden="1">{#N/A,#N/A,TRUE,"SUM";#N/A,#N/A,TRUE,"EE";#N/A,#N/A,TRUE,"AC";#N/A,#N/A,TRUE,"SN"}</definedName>
    <definedName name="AA" localSheetId="6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0" hidden="1">{"'SUMMATION'!$B$2:$I$2"}</definedName>
    <definedName name="aaa" localSheetId="1" hidden="1">{"'SUMMATION'!$B$2:$I$2"}</definedName>
    <definedName name="aaa" localSheetId="6" hidden="1">{"'SUMMATION'!$B$2:$I$2"}</definedName>
    <definedName name="aaa" hidden="1">{"'SUMMATION'!$B$2:$I$2"}</definedName>
    <definedName name="aaaa" localSheetId="0" hidden="1">{"'SUMMATION'!$B$2:$I$2"}</definedName>
    <definedName name="aaaa" localSheetId="1" hidden="1">{"'SUMMATION'!$B$2:$I$2"}</definedName>
    <definedName name="aaaa" localSheetId="6" hidden="1">{"'SUMMATION'!$B$2:$I$2"}</definedName>
    <definedName name="aaaa" hidden="1">{"'SUMMATION'!$B$2:$I$2"}</definedName>
    <definedName name="aaaaaa" localSheetId="0" hidden="1">{#N/A,#N/A,TRUE,"SUM";#N/A,#N/A,TRUE,"EE";#N/A,#N/A,TRUE,"AC";#N/A,#N/A,TRUE,"SN"}</definedName>
    <definedName name="aaaaaa" localSheetId="1" hidden="1">{#N/A,#N/A,TRUE,"SUM";#N/A,#N/A,TRUE,"EE";#N/A,#N/A,TRUE,"AC";#N/A,#N/A,TRUE,"SN"}</definedName>
    <definedName name="aaaaaa" localSheetId="6" hidden="1">{#N/A,#N/A,TRUE,"SUM";#N/A,#N/A,TRUE,"EE";#N/A,#N/A,TRUE,"AC";#N/A,#N/A,TRUE,"SN"}</definedName>
    <definedName name="aaaaaa" hidden="1">{#N/A,#N/A,TRUE,"SUM";#N/A,#N/A,TRUE,"EE";#N/A,#N/A,TRUE,"AC";#N/A,#N/A,TRUE,"SN"}</definedName>
    <definedName name="aaaasssssdddd">#REF!</definedName>
    <definedName name="aaaazzxx" localSheetId="0" hidden="1">{"'SUMMATION'!$B$2:$I$2"}</definedName>
    <definedName name="aaaazzxx" localSheetId="1" hidden="1">{"'SUMMATION'!$B$2:$I$2"}</definedName>
    <definedName name="aaaazzxx" localSheetId="6" hidden="1">{"'SUMMATION'!$B$2:$I$2"}</definedName>
    <definedName name="aaaazzxx" hidden="1">{"'SUMMATION'!$B$2:$I$2"}</definedName>
    <definedName name="aaag" localSheetId="0" hidden="1">{#N/A,#N/A,TRUE,"SUM";#N/A,#N/A,TRUE,"EE";#N/A,#N/A,TRUE,"AC";#N/A,#N/A,TRUE,"SN"}</definedName>
    <definedName name="aaag" localSheetId="1" hidden="1">{#N/A,#N/A,TRUE,"SUM";#N/A,#N/A,TRUE,"EE";#N/A,#N/A,TRUE,"AC";#N/A,#N/A,TRUE,"SN"}</definedName>
    <definedName name="aaag" localSheetId="6" hidden="1">{#N/A,#N/A,TRUE,"SUM";#N/A,#N/A,TRUE,"EE";#N/A,#N/A,TRUE,"AC";#N/A,#N/A,TRUE,"SN"}</definedName>
    <definedName name="aaag" hidden="1">{#N/A,#N/A,TRUE,"SUM";#N/A,#N/A,TRUE,"EE";#N/A,#N/A,TRUE,"AC";#N/A,#N/A,TRUE,"SN"}</definedName>
    <definedName name="aaag2" localSheetId="0" hidden="1">{#N/A,#N/A,TRUE,"SUM";#N/A,#N/A,TRUE,"EE";#N/A,#N/A,TRUE,"AC";#N/A,#N/A,TRUE,"SN"}</definedName>
    <definedName name="aaag2" localSheetId="1" hidden="1">{#N/A,#N/A,TRUE,"SUM";#N/A,#N/A,TRUE,"EE";#N/A,#N/A,TRUE,"AC";#N/A,#N/A,TRUE,"SN"}</definedName>
    <definedName name="aaag2" localSheetId="6" hidden="1">{#N/A,#N/A,TRUE,"SUM";#N/A,#N/A,TRUE,"EE";#N/A,#N/A,TRUE,"AC";#N/A,#N/A,TRUE,"SN"}</definedName>
    <definedName name="aaag2" hidden="1">{#N/A,#N/A,TRUE,"SUM";#N/A,#N/A,TRUE,"EE";#N/A,#N/A,TRUE,"AC";#N/A,#N/A,TRUE,"SN"}</definedName>
    <definedName name="aasd" localSheetId="0" hidden="1">{"'SUMMATION'!$B$2:$I$2"}</definedName>
    <definedName name="aasd" localSheetId="1" hidden="1">{"'SUMMATION'!$B$2:$I$2"}</definedName>
    <definedName name="aasd" localSheetId="6" hidden="1">{"'SUMMATION'!$B$2:$I$2"}</definedName>
    <definedName name="aasd" hidden="1">{"'SUMMATION'!$B$2:$I$2"}</definedName>
    <definedName name="AAX" localSheetId="0" hidden="1">{#N/A,#N/A,TRUE,"SUM";#N/A,#N/A,TRUE,"EE";#N/A,#N/A,TRUE,"AC";#N/A,#N/A,TRUE,"SN"}</definedName>
    <definedName name="AAX" localSheetId="1" hidden="1">{#N/A,#N/A,TRUE,"SUM";#N/A,#N/A,TRUE,"EE";#N/A,#N/A,TRUE,"AC";#N/A,#N/A,TRUE,"SN"}</definedName>
    <definedName name="AAX" localSheetId="6" hidden="1">{#N/A,#N/A,TRUE,"SUM";#N/A,#N/A,TRUE,"EE";#N/A,#N/A,TRUE,"AC";#N/A,#N/A,TRUE,"SN"}</definedName>
    <definedName name="AAX" hidden="1">{#N/A,#N/A,TRUE,"SUM";#N/A,#N/A,TRUE,"EE";#N/A,#N/A,TRUE,"AC";#N/A,#N/A,TRUE,"SN"}</definedName>
    <definedName name="AB" localSheetId="0" hidden="1">{#N/A,#N/A,TRUE,"SUM";#N/A,#N/A,TRUE,"EE";#N/A,#N/A,TRUE,"AC";#N/A,#N/A,TRUE,"SN"}</definedName>
    <definedName name="AB" localSheetId="1" hidden="1">{#N/A,#N/A,TRUE,"SUM";#N/A,#N/A,TRUE,"EE";#N/A,#N/A,TRUE,"AC";#N/A,#N/A,TRUE,"SN"}</definedName>
    <definedName name="AB" localSheetId="6" hidden="1">{#N/A,#N/A,TRUE,"SUM";#N/A,#N/A,TRUE,"EE";#N/A,#N/A,TRUE,"AC";#N/A,#N/A,TRUE,"SN"}</definedName>
    <definedName name="AB" hidden="1">{#N/A,#N/A,TRUE,"SUM";#N/A,#N/A,TRUE,"EE";#N/A,#N/A,TRUE,"AC";#N/A,#N/A,TRUE,"SN"}</definedName>
    <definedName name="abcd" localSheetId="0" hidden="1">{#N/A,#N/A,FALSE,"OUTPUT SHEET "}</definedName>
    <definedName name="abcd" localSheetId="1" hidden="1">{#N/A,#N/A,FALSE,"OUTPUT SHEET "}</definedName>
    <definedName name="abcd" localSheetId="6" hidden="1">{#N/A,#N/A,FALSE,"OUTPUT SHEET "}</definedName>
    <definedName name="abcd" hidden="1">{#N/A,#N/A,FALSE,"OUTPUT SHEET "}</definedName>
    <definedName name="AC" localSheetId="0" hidden="1">{#N/A,#N/A,TRUE,"Str.";#N/A,#N/A,TRUE,"Steel &amp; Roof";#N/A,#N/A,TRUE,"Arc.";#N/A,#N/A,TRUE,"Preliminary";#N/A,#N/A,TRUE,"Sum_Prelim"}</definedName>
    <definedName name="AC" localSheetId="1" hidden="1">{#N/A,#N/A,TRUE,"Str.";#N/A,#N/A,TRUE,"Steel &amp; Roof";#N/A,#N/A,TRUE,"Arc.";#N/A,#N/A,TRUE,"Preliminary";#N/A,#N/A,TRUE,"Sum_Prelim"}</definedName>
    <definedName name="AC" localSheetId="6" hidden="1">{#N/A,#N/A,TRUE,"Str.";#N/A,#N/A,TRUE,"Steel &amp; Roof";#N/A,#N/A,TRUE,"Arc.";#N/A,#N/A,TRUE,"Preliminary";#N/A,#N/A,TRUE,"Sum_Prelim"}</definedName>
    <definedName name="AC" hidden="1">{#N/A,#N/A,TRUE,"Str.";#N/A,#N/A,TRUE,"Steel &amp; Roof";#N/A,#N/A,TRUE,"Arc.";#N/A,#N/A,TRUE,"Preliminary";#N/A,#N/A,TRUE,"Sum_Prelim"}</definedName>
    <definedName name="AccessDatabase" hidden="1">"C:\My Documents\MRTA\COST\VO\BS\L_subway.mdb"</definedName>
    <definedName name="ad">#REF!</definedName>
    <definedName name="ADADFF" localSheetId="0" hidden="1">{#N/A,#N/A,TRUE,"SUM";#N/A,#N/A,TRUE,"EE";#N/A,#N/A,TRUE,"AC";#N/A,#N/A,TRUE,"SN"}</definedName>
    <definedName name="ADADFF" localSheetId="1" hidden="1">{#N/A,#N/A,TRUE,"SUM";#N/A,#N/A,TRUE,"EE";#N/A,#N/A,TRUE,"AC";#N/A,#N/A,TRUE,"SN"}</definedName>
    <definedName name="ADADFF" localSheetId="6" hidden="1">{#N/A,#N/A,TRUE,"SUM";#N/A,#N/A,TRUE,"EE";#N/A,#N/A,TRUE,"AC";#N/A,#N/A,TRUE,"SN"}</definedName>
    <definedName name="ADADFF" hidden="1">{#N/A,#N/A,TRUE,"SUM";#N/A,#N/A,TRUE,"EE";#N/A,#N/A,TRUE,"AC";#N/A,#N/A,TRUE,"SN"}</definedName>
    <definedName name="adsdf" localSheetId="0" hidden="1">{#N/A,#N/A,TRUE,"SUM";#N/A,#N/A,TRUE,"EE";#N/A,#N/A,TRUE,"AC";#N/A,#N/A,TRUE,"SN"}</definedName>
    <definedName name="adsdf" localSheetId="1" hidden="1">{#N/A,#N/A,TRUE,"SUM";#N/A,#N/A,TRUE,"EE";#N/A,#N/A,TRUE,"AC";#N/A,#N/A,TRUE,"SN"}</definedName>
    <definedName name="adsdf" localSheetId="6" hidden="1">{#N/A,#N/A,TRUE,"SUM";#N/A,#N/A,TRUE,"EE";#N/A,#N/A,TRUE,"AC";#N/A,#N/A,TRUE,"SN"}</definedName>
    <definedName name="adsdf" hidden="1">{#N/A,#N/A,TRUE,"SUM";#N/A,#N/A,TRUE,"EE";#N/A,#N/A,TRUE,"AC";#N/A,#N/A,TRUE,"SN"}</definedName>
    <definedName name="adsfds" localSheetId="0" hidden="1">{#N/A,#N/A,TRUE,"SUM";#N/A,#N/A,TRUE,"EE";#N/A,#N/A,TRUE,"AC";#N/A,#N/A,TRUE,"SN"}</definedName>
    <definedName name="adsfds" localSheetId="1" hidden="1">{#N/A,#N/A,TRUE,"SUM";#N/A,#N/A,TRUE,"EE";#N/A,#N/A,TRUE,"AC";#N/A,#N/A,TRUE,"SN"}</definedName>
    <definedName name="adsfds" localSheetId="6" hidden="1">{#N/A,#N/A,TRUE,"SUM";#N/A,#N/A,TRUE,"EE";#N/A,#N/A,TRUE,"AC";#N/A,#N/A,TRUE,"SN"}</definedName>
    <definedName name="adsfds" hidden="1">{#N/A,#N/A,TRUE,"SUM";#N/A,#N/A,TRUE,"EE";#N/A,#N/A,TRUE,"AC";#N/A,#N/A,TRUE,"SN"}</definedName>
    <definedName name="ae">#REF!</definedName>
    <definedName name="aetrey" localSheetId="0" hidden="1">{#N/A,#N/A,TRUE,"SUM";#N/A,#N/A,TRUE,"EE";#N/A,#N/A,TRUE,"AC";#N/A,#N/A,TRUE,"SN"}</definedName>
    <definedName name="aetrey" localSheetId="1" hidden="1">{#N/A,#N/A,TRUE,"SUM";#N/A,#N/A,TRUE,"EE";#N/A,#N/A,TRUE,"AC";#N/A,#N/A,TRUE,"SN"}</definedName>
    <definedName name="aetrey" localSheetId="6" hidden="1">{#N/A,#N/A,TRUE,"SUM";#N/A,#N/A,TRUE,"EE";#N/A,#N/A,TRUE,"AC";#N/A,#N/A,TRUE,"SN"}</definedName>
    <definedName name="aetrey" hidden="1">{#N/A,#N/A,TRUE,"SUM";#N/A,#N/A,TRUE,"EE";#N/A,#N/A,TRUE,"AC";#N/A,#N/A,TRUE,"SN"}</definedName>
    <definedName name="af">#REF!</definedName>
    <definedName name="aFdG" localSheetId="0" hidden="1">{#N/A,#N/A,TRUE,"SUM";#N/A,#N/A,TRUE,"EE";#N/A,#N/A,TRUE,"AC";#N/A,#N/A,TRUE,"SN"}</definedName>
    <definedName name="aFdG" localSheetId="1" hidden="1">{#N/A,#N/A,TRUE,"SUM";#N/A,#N/A,TRUE,"EE";#N/A,#N/A,TRUE,"AC";#N/A,#N/A,TRUE,"SN"}</definedName>
    <definedName name="aFdG" localSheetId="6" hidden="1">{#N/A,#N/A,TRUE,"SUM";#N/A,#N/A,TRUE,"EE";#N/A,#N/A,TRUE,"AC";#N/A,#N/A,TRUE,"SN"}</definedName>
    <definedName name="aFdG" hidden="1">{#N/A,#N/A,TRUE,"SUM";#N/A,#N/A,TRUE,"EE";#N/A,#N/A,TRUE,"AC";#N/A,#N/A,TRUE,"SN"}</definedName>
    <definedName name="afdsafg" localSheetId="0" hidden="1">{#N/A,#N/A,TRUE,"SUM";#N/A,#N/A,TRUE,"EE";#N/A,#N/A,TRUE,"AC";#N/A,#N/A,TRUE,"SN"}</definedName>
    <definedName name="afdsafg" localSheetId="1" hidden="1">{#N/A,#N/A,TRUE,"SUM";#N/A,#N/A,TRUE,"EE";#N/A,#N/A,TRUE,"AC";#N/A,#N/A,TRUE,"SN"}</definedName>
    <definedName name="afdsafg" localSheetId="6" hidden="1">{#N/A,#N/A,TRUE,"SUM";#N/A,#N/A,TRUE,"EE";#N/A,#N/A,TRUE,"AC";#N/A,#N/A,TRUE,"SN"}</definedName>
    <definedName name="afdsafg" hidden="1">{#N/A,#N/A,TRUE,"SUM";#N/A,#N/A,TRUE,"EE";#N/A,#N/A,TRUE,"AC";#N/A,#N/A,TRUE,"SN"}</definedName>
    <definedName name="afdsff" localSheetId="0" hidden="1">{#N/A,#N/A,TRUE,"SUM";#N/A,#N/A,TRUE,"EE";#N/A,#N/A,TRUE,"AC";#N/A,#N/A,TRUE,"SN"}</definedName>
    <definedName name="afdsff" localSheetId="1" hidden="1">{#N/A,#N/A,TRUE,"SUM";#N/A,#N/A,TRUE,"EE";#N/A,#N/A,TRUE,"AC";#N/A,#N/A,TRUE,"SN"}</definedName>
    <definedName name="afdsff" localSheetId="6" hidden="1">{#N/A,#N/A,TRUE,"SUM";#N/A,#N/A,TRUE,"EE";#N/A,#N/A,TRUE,"AC";#N/A,#N/A,TRUE,"SN"}</definedName>
    <definedName name="afdsff" hidden="1">{#N/A,#N/A,TRUE,"SUM";#N/A,#N/A,TRUE,"EE";#N/A,#N/A,TRUE,"AC";#N/A,#N/A,TRUE,"SN"}</definedName>
    <definedName name="afff" localSheetId="0" hidden="1">{#N/A,#N/A,TRUE,"SUM";#N/A,#N/A,TRUE,"EE";#N/A,#N/A,TRUE,"AC";#N/A,#N/A,TRUE,"SN"}</definedName>
    <definedName name="afff" localSheetId="1" hidden="1">{#N/A,#N/A,TRUE,"SUM";#N/A,#N/A,TRUE,"EE";#N/A,#N/A,TRUE,"AC";#N/A,#N/A,TRUE,"SN"}</definedName>
    <definedName name="afff" localSheetId="6" hidden="1">{#N/A,#N/A,TRUE,"SUM";#N/A,#N/A,TRUE,"EE";#N/A,#N/A,TRUE,"AC";#N/A,#N/A,TRUE,"SN"}</definedName>
    <definedName name="afff" hidden="1">{#N/A,#N/A,TRUE,"SUM";#N/A,#N/A,TRUE,"EE";#N/A,#N/A,TRUE,"AC";#N/A,#N/A,TRUE,"SN"}</definedName>
    <definedName name="ag">[1]WPC3!$D$20</definedName>
    <definedName name="agagr" localSheetId="0" hidden="1">{#N/A,#N/A,TRUE,"SUM";#N/A,#N/A,TRUE,"EE";#N/A,#N/A,TRUE,"AC";#N/A,#N/A,TRUE,"SN"}</definedName>
    <definedName name="agagr" localSheetId="1" hidden="1">{#N/A,#N/A,TRUE,"SUM";#N/A,#N/A,TRUE,"EE";#N/A,#N/A,TRUE,"AC";#N/A,#N/A,TRUE,"SN"}</definedName>
    <definedName name="agagr" localSheetId="6" hidden="1">{#N/A,#N/A,TRUE,"SUM";#N/A,#N/A,TRUE,"EE";#N/A,#N/A,TRUE,"AC";#N/A,#N/A,TRUE,"SN"}</definedName>
    <definedName name="agagr" hidden="1">{#N/A,#N/A,TRUE,"SUM";#N/A,#N/A,TRUE,"EE";#N/A,#N/A,TRUE,"AC";#N/A,#N/A,TRUE,"SN"}</definedName>
    <definedName name="ah">[1]WPC3!$D$22</definedName>
    <definedName name="ant" localSheetId="0" hidden="1">{#N/A,#N/A,TRUE,"SUM";#N/A,#N/A,TRUE,"EE";#N/A,#N/A,TRUE,"AC";#N/A,#N/A,TRUE,"SN"}</definedName>
    <definedName name="ant" localSheetId="1" hidden="1">{#N/A,#N/A,TRUE,"SUM";#N/A,#N/A,TRUE,"EE";#N/A,#N/A,TRUE,"AC";#N/A,#N/A,TRUE,"SN"}</definedName>
    <definedName name="ant" localSheetId="6" hidden="1">{#N/A,#N/A,TRUE,"SUM";#N/A,#N/A,TRUE,"EE";#N/A,#N/A,TRUE,"AC";#N/A,#N/A,TRUE,"SN"}</definedName>
    <definedName name="ant" hidden="1">{#N/A,#N/A,TRUE,"SUM";#N/A,#N/A,TRUE,"EE";#N/A,#N/A,TRUE,"AC";#N/A,#N/A,TRUE,"SN"}</definedName>
    <definedName name="aq" localSheetId="0" hidden="1">{#N/A,#N/A,TRUE,"SUM";#N/A,#N/A,TRUE,"EE";#N/A,#N/A,TRUE,"AC";#N/A,#N/A,TRUE,"SN"}</definedName>
    <definedName name="aq" localSheetId="1" hidden="1">{#N/A,#N/A,TRUE,"SUM";#N/A,#N/A,TRUE,"EE";#N/A,#N/A,TRUE,"AC";#N/A,#N/A,TRUE,"SN"}</definedName>
    <definedName name="aq" localSheetId="6" hidden="1">{#N/A,#N/A,TRUE,"SUM";#N/A,#N/A,TRUE,"EE";#N/A,#N/A,TRUE,"AC";#N/A,#N/A,TRUE,"SN"}</definedName>
    <definedName name="aq" hidden="1">{#N/A,#N/A,TRUE,"SUM";#N/A,#N/A,TRUE,"EE";#N/A,#N/A,TRUE,"AC";#N/A,#N/A,TRUE,"SN"}</definedName>
    <definedName name="ar" localSheetId="0" hidden="1">{#N/A,#N/A,TRUE,"SUM";#N/A,#N/A,TRUE,"EE";#N/A,#N/A,TRUE,"AC";#N/A,#N/A,TRUE,"SN"}</definedName>
    <definedName name="ar" localSheetId="1" hidden="1">{#N/A,#N/A,TRUE,"SUM";#N/A,#N/A,TRUE,"EE";#N/A,#N/A,TRUE,"AC";#N/A,#N/A,TRUE,"SN"}</definedName>
    <definedName name="ar" localSheetId="6" hidden="1">{#N/A,#N/A,TRUE,"SUM";#N/A,#N/A,TRUE,"EE";#N/A,#N/A,TRUE,"AC";#N/A,#N/A,TRUE,"SN"}</definedName>
    <definedName name="ar" hidden="1">{#N/A,#N/A,TRUE,"SUM";#N/A,#N/A,TRUE,"EE";#N/A,#N/A,TRUE,"AC";#N/A,#N/A,TRUE,"SN"}</definedName>
    <definedName name="architecture" localSheetId="0" hidden="1">{#N/A,#N/A,TRUE,"SUM";#N/A,#N/A,TRUE,"EE";#N/A,#N/A,TRUE,"AC";#N/A,#N/A,TRUE,"SN"}</definedName>
    <definedName name="architecture" localSheetId="1" hidden="1">{#N/A,#N/A,TRUE,"SUM";#N/A,#N/A,TRUE,"EE";#N/A,#N/A,TRUE,"AC";#N/A,#N/A,TRUE,"SN"}</definedName>
    <definedName name="architecture" localSheetId="6" hidden="1">{#N/A,#N/A,TRUE,"SUM";#N/A,#N/A,TRUE,"EE";#N/A,#N/A,TRUE,"AC";#N/A,#N/A,TRUE,"SN"}</definedName>
    <definedName name="architecture" hidden="1">{#N/A,#N/A,TRUE,"SUM";#N/A,#N/A,TRUE,"EE";#N/A,#N/A,TRUE,"AC";#N/A,#N/A,TRUE,"SN"}</definedName>
    <definedName name="asd" localSheetId="0" hidden="1">{#N/A,#N/A,TRUE,"Str.";#N/A,#N/A,TRUE,"Steel &amp; Roof";#N/A,#N/A,TRUE,"Arc.";#N/A,#N/A,TRUE,"Preliminary";#N/A,#N/A,TRUE,"Sum_Prelim"}</definedName>
    <definedName name="asd" localSheetId="1" hidden="1">{#N/A,#N/A,TRUE,"Str.";#N/A,#N/A,TRUE,"Steel &amp; Roof";#N/A,#N/A,TRUE,"Arc.";#N/A,#N/A,TRUE,"Preliminary";#N/A,#N/A,TRUE,"Sum_Prelim"}</definedName>
    <definedName name="asd" localSheetId="6" hidden="1">{#N/A,#N/A,TRUE,"Str.";#N/A,#N/A,TRUE,"Steel &amp; Roof";#N/A,#N/A,TRUE,"Arc.";#N/A,#N/A,TRUE,"Preliminary";#N/A,#N/A,TRUE,"Sum_Prelim"}</definedName>
    <definedName name="asd" hidden="1">{#N/A,#N/A,TRUE,"Str.";#N/A,#N/A,TRUE,"Steel &amp; Roof";#N/A,#N/A,TRUE,"Arc.";#N/A,#N/A,TRUE,"Preliminary";#N/A,#N/A,TRUE,"Sum_Prelim"}</definedName>
    <definedName name="asdas" localSheetId="0" hidden="1">{#N/A,#N/A,FALSE,"OUTPUT SHEET "}</definedName>
    <definedName name="asdas" localSheetId="1" hidden="1">{#N/A,#N/A,FALSE,"OUTPUT SHEET "}</definedName>
    <definedName name="asdas" localSheetId="6" hidden="1">{#N/A,#N/A,FALSE,"OUTPUT SHEET "}</definedName>
    <definedName name="asdas" hidden="1">{#N/A,#N/A,FALSE,"OUTPUT SHEET "}</definedName>
    <definedName name="asdfg" localSheetId="0" hidden="1">{#N/A,#N/A,TRUE,"SUM";#N/A,#N/A,TRUE,"EE";#N/A,#N/A,TRUE,"AC";#N/A,#N/A,TRUE,"SN"}</definedName>
    <definedName name="asdfg" localSheetId="1" hidden="1">{#N/A,#N/A,TRUE,"SUM";#N/A,#N/A,TRUE,"EE";#N/A,#N/A,TRUE,"AC";#N/A,#N/A,TRUE,"SN"}</definedName>
    <definedName name="asdfg" localSheetId="6" hidden="1">{#N/A,#N/A,TRUE,"SUM";#N/A,#N/A,TRUE,"EE";#N/A,#N/A,TRUE,"AC";#N/A,#N/A,TRUE,"SN"}</definedName>
    <definedName name="asdfg" hidden="1">{#N/A,#N/A,TRUE,"SUM";#N/A,#N/A,TRUE,"EE";#N/A,#N/A,TRUE,"AC";#N/A,#N/A,TRUE,"SN"}</definedName>
    <definedName name="asdfgdg" localSheetId="0" hidden="1">{#N/A,#N/A,TRUE,"SUM";#N/A,#N/A,TRUE,"EE";#N/A,#N/A,TRUE,"AC";#N/A,#N/A,TRUE,"SN"}</definedName>
    <definedName name="asdfgdg" localSheetId="1" hidden="1">{#N/A,#N/A,TRUE,"SUM";#N/A,#N/A,TRUE,"EE";#N/A,#N/A,TRUE,"AC";#N/A,#N/A,TRUE,"SN"}</definedName>
    <definedName name="asdfgdg" localSheetId="6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0" hidden="1">{#N/A,#N/A,TRUE,"SUM";#N/A,#N/A,TRUE,"EE";#N/A,#N/A,TRUE,"AC";#N/A,#N/A,TRUE,"SN"}</definedName>
    <definedName name="asdfSA" localSheetId="1" hidden="1">{#N/A,#N/A,TRUE,"SUM";#N/A,#N/A,TRUE,"EE";#N/A,#N/A,TRUE,"AC";#N/A,#N/A,TRUE,"SN"}</definedName>
    <definedName name="asdfSA" localSheetId="6" hidden="1">{#N/A,#N/A,TRUE,"SUM";#N/A,#N/A,TRUE,"EE";#N/A,#N/A,TRUE,"AC";#N/A,#N/A,TRUE,"SN"}</definedName>
    <definedName name="asdfSA" hidden="1">{#N/A,#N/A,TRUE,"SUM";#N/A,#N/A,TRUE,"EE";#N/A,#N/A,TRUE,"AC";#N/A,#N/A,TRUE,"SN"}</definedName>
    <definedName name="asestg" localSheetId="0" hidden="1">{#N/A,#N/A,TRUE,"SUM";#N/A,#N/A,TRUE,"EE";#N/A,#N/A,TRUE,"AC";#N/A,#N/A,TRUE,"SN"}</definedName>
    <definedName name="asestg" localSheetId="1" hidden="1">{#N/A,#N/A,TRUE,"SUM";#N/A,#N/A,TRUE,"EE";#N/A,#N/A,TRUE,"AC";#N/A,#N/A,TRUE,"SN"}</definedName>
    <definedName name="asestg" localSheetId="6" hidden="1">{#N/A,#N/A,TRUE,"SUM";#N/A,#N/A,TRUE,"EE";#N/A,#N/A,TRUE,"AC";#N/A,#N/A,TRUE,"SN"}</definedName>
    <definedName name="asestg" hidden="1">{#N/A,#N/A,TRUE,"SUM";#N/A,#N/A,TRUE,"EE";#N/A,#N/A,TRUE,"AC";#N/A,#N/A,TRUE,"SN"}</definedName>
    <definedName name="asffdf" localSheetId="0" hidden="1">{#N/A,#N/A,TRUE,"SUM";#N/A,#N/A,TRUE,"EE";#N/A,#N/A,TRUE,"AC";#N/A,#N/A,TRUE,"SN"}</definedName>
    <definedName name="asffdf" localSheetId="1" hidden="1">{#N/A,#N/A,TRUE,"SUM";#N/A,#N/A,TRUE,"EE";#N/A,#N/A,TRUE,"AC";#N/A,#N/A,TRUE,"SN"}</definedName>
    <definedName name="asffdf" localSheetId="6" hidden="1">{#N/A,#N/A,TRUE,"SUM";#N/A,#N/A,TRUE,"EE";#N/A,#N/A,TRUE,"AC";#N/A,#N/A,TRUE,"SN"}</definedName>
    <definedName name="asffdf" hidden="1">{#N/A,#N/A,TRUE,"SUM";#N/A,#N/A,TRUE,"EE";#N/A,#N/A,TRUE,"AC";#N/A,#N/A,TRUE,"SN"}</definedName>
    <definedName name="asfsaf" localSheetId="0" hidden="1">{#N/A,#N/A,TRUE,"SUM";#N/A,#N/A,TRUE,"EE";#N/A,#N/A,TRUE,"AC";#N/A,#N/A,TRUE,"SN"}</definedName>
    <definedName name="asfsaf" localSheetId="1" hidden="1">{#N/A,#N/A,TRUE,"SUM";#N/A,#N/A,TRUE,"EE";#N/A,#N/A,TRUE,"AC";#N/A,#N/A,TRUE,"SN"}</definedName>
    <definedName name="asfsaf" localSheetId="6" hidden="1">{#N/A,#N/A,TRUE,"SUM";#N/A,#N/A,TRUE,"EE";#N/A,#N/A,TRUE,"AC";#N/A,#N/A,TRUE,"SN"}</definedName>
    <definedName name="asfsaf" hidden="1">{#N/A,#N/A,TRUE,"SUM";#N/A,#N/A,TRUE,"EE";#N/A,#N/A,TRUE,"AC";#N/A,#N/A,TRUE,"SN"}</definedName>
    <definedName name="asfsdf" localSheetId="0" hidden="1">{#N/A,#N/A,TRUE,"SUM";#N/A,#N/A,TRUE,"EE";#N/A,#N/A,TRUE,"AC";#N/A,#N/A,TRUE,"SN"}</definedName>
    <definedName name="asfsdf" localSheetId="1" hidden="1">{#N/A,#N/A,TRUE,"SUM";#N/A,#N/A,TRUE,"EE";#N/A,#N/A,TRUE,"AC";#N/A,#N/A,TRUE,"SN"}</definedName>
    <definedName name="asfsdf" localSheetId="6" hidden="1">{#N/A,#N/A,TRUE,"SUM";#N/A,#N/A,TRUE,"EE";#N/A,#N/A,TRUE,"AC";#N/A,#N/A,TRUE,"SN"}</definedName>
    <definedName name="asfsdf" hidden="1">{#N/A,#N/A,TRUE,"SUM";#N/A,#N/A,TRUE,"EE";#N/A,#N/A,TRUE,"AC";#N/A,#N/A,TRUE,"SN"}</definedName>
    <definedName name="asfsf" localSheetId="0" hidden="1">{#N/A,#N/A,TRUE,"SUM";#N/A,#N/A,TRUE,"EE";#N/A,#N/A,TRUE,"AC";#N/A,#N/A,TRUE,"SN"}</definedName>
    <definedName name="asfsf" localSheetId="1" hidden="1">{#N/A,#N/A,TRUE,"SUM";#N/A,#N/A,TRUE,"EE";#N/A,#N/A,TRUE,"AC";#N/A,#N/A,TRUE,"SN"}</definedName>
    <definedName name="asfsf" localSheetId="6" hidden="1">{#N/A,#N/A,TRUE,"SUM";#N/A,#N/A,TRUE,"EE";#N/A,#N/A,TRUE,"AC";#N/A,#N/A,TRUE,"SN"}</definedName>
    <definedName name="asfsf" hidden="1">{#N/A,#N/A,TRUE,"SUM";#N/A,#N/A,TRUE,"EE";#N/A,#N/A,TRUE,"AC";#N/A,#N/A,TRUE,"SN"}</definedName>
    <definedName name="asrwer" localSheetId="0" hidden="1">{#N/A,#N/A,TRUE,"SUM";#N/A,#N/A,TRUE,"EE";#N/A,#N/A,TRUE,"AC";#N/A,#N/A,TRUE,"SN"}</definedName>
    <definedName name="asrwer" localSheetId="1" hidden="1">{#N/A,#N/A,TRUE,"SUM";#N/A,#N/A,TRUE,"EE";#N/A,#N/A,TRUE,"AC";#N/A,#N/A,TRUE,"SN"}</definedName>
    <definedName name="asrwer" localSheetId="6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0" hidden="1">{"revable",#N/A,FALSE,"REVABLE"}</definedName>
    <definedName name="ass" localSheetId="1" hidden="1">{"revable",#N/A,FALSE,"REVABLE"}</definedName>
    <definedName name="ass" localSheetId="6" hidden="1">{"revable",#N/A,FALSE,"REVABLE"}</definedName>
    <definedName name="ass" hidden="1">{"revable",#N/A,FALSE,"REVABLE"}</definedName>
    <definedName name="atet" localSheetId="0" hidden="1">{#N/A,#N/A,TRUE,"SUM";#N/A,#N/A,TRUE,"EE";#N/A,#N/A,TRUE,"AC";#N/A,#N/A,TRUE,"SN"}</definedName>
    <definedName name="atet" localSheetId="1" hidden="1">{#N/A,#N/A,TRUE,"SUM";#N/A,#N/A,TRUE,"EE";#N/A,#N/A,TRUE,"AC";#N/A,#N/A,TRUE,"SN"}</definedName>
    <definedName name="atet" localSheetId="6" hidden="1">{#N/A,#N/A,TRUE,"SUM";#N/A,#N/A,TRUE,"EE";#N/A,#N/A,TRUE,"AC";#N/A,#N/A,TRUE,"SN"}</definedName>
    <definedName name="atet" hidden="1">{#N/A,#N/A,TRUE,"SUM";#N/A,#N/A,TRUE,"EE";#N/A,#N/A,TRUE,"AC";#N/A,#N/A,TRUE,"SN"}</definedName>
    <definedName name="aui" localSheetId="0" hidden="1">{#N/A,#N/A,TRUE,"SUM";#N/A,#N/A,TRUE,"EE";#N/A,#N/A,TRUE,"AC";#N/A,#N/A,TRUE,"SN"}</definedName>
    <definedName name="aui" localSheetId="1" hidden="1">{#N/A,#N/A,TRUE,"SUM";#N/A,#N/A,TRUE,"EE";#N/A,#N/A,TRUE,"AC";#N/A,#N/A,TRUE,"SN"}</definedName>
    <definedName name="aui" localSheetId="6" hidden="1">{#N/A,#N/A,TRUE,"SUM";#N/A,#N/A,TRUE,"EE";#N/A,#N/A,TRUE,"AC";#N/A,#N/A,TRUE,"SN"}</definedName>
    <definedName name="aui" hidden="1">{#N/A,#N/A,TRUE,"SUM";#N/A,#N/A,TRUE,"EE";#N/A,#N/A,TRUE,"AC";#N/A,#N/A,TRUE,"SN"}</definedName>
    <definedName name="aumq" localSheetId="0" hidden="1">{#N/A,#N/A,FALSE,"Cont Doc_LSV (4)";#N/A,#N/A,FALSE,"Cont Doc_LSV (5)";#N/A,#N/A,FALSE,"Cont Doc_LSV (6)"}</definedName>
    <definedName name="aumq" localSheetId="1" hidden="1">{#N/A,#N/A,FALSE,"Cont Doc_LSV (4)";#N/A,#N/A,FALSE,"Cont Doc_LSV (5)";#N/A,#N/A,FALSE,"Cont Doc_LSV (6)"}</definedName>
    <definedName name="aumq" localSheetId="6" hidden="1">{#N/A,#N/A,FALSE,"Cont Doc_LSV (4)";#N/A,#N/A,FALSE,"Cont Doc_LSV (5)";#N/A,#N/A,FALSE,"Cont Doc_LSV (6)"}</definedName>
    <definedName name="aumq" hidden="1">{#N/A,#N/A,FALSE,"Cont Doc_LSV (4)";#N/A,#N/A,FALSE,"Cont Doc_LSV (5)";#N/A,#N/A,FALSE,"Cont Doc_LSV (6)"}</definedName>
    <definedName name="AW" localSheetId="0" hidden="1">{#N/A,#N/A,TRUE,"SUM";#N/A,#N/A,TRUE,"EE";#N/A,#N/A,TRUE,"AC";#N/A,#N/A,TRUE,"SN"}</definedName>
    <definedName name="AW" localSheetId="1" hidden="1">{#N/A,#N/A,TRUE,"SUM";#N/A,#N/A,TRUE,"EE";#N/A,#N/A,TRUE,"AC";#N/A,#N/A,TRUE,"SN"}</definedName>
    <definedName name="AW" localSheetId="6" hidden="1">{#N/A,#N/A,TRUE,"SUM";#N/A,#N/A,TRUE,"EE";#N/A,#N/A,TRUE,"AC";#N/A,#N/A,TRUE,"SN"}</definedName>
    <definedName name="AW" hidden="1">{#N/A,#N/A,TRUE,"SUM";#N/A,#N/A,TRUE,"EE";#N/A,#N/A,TRUE,"AC";#N/A,#N/A,TRUE,"SN"}</definedName>
    <definedName name="b">#REF!</definedName>
    <definedName name="ba">'[2]wpc2(2)'!$G$10</definedName>
    <definedName name="bas" localSheetId="0" hidden="1">{#N/A,#N/A,TRUE,"SUM";#N/A,#N/A,TRUE,"EE";#N/A,#N/A,TRUE,"AC";#N/A,#N/A,TRUE,"SN"}</definedName>
    <definedName name="bas" localSheetId="1" hidden="1">{#N/A,#N/A,TRUE,"SUM";#N/A,#N/A,TRUE,"EE";#N/A,#N/A,TRUE,"AC";#N/A,#N/A,TRUE,"SN"}</definedName>
    <definedName name="bas" localSheetId="6" hidden="1">{#N/A,#N/A,TRUE,"SUM";#N/A,#N/A,TRUE,"EE";#N/A,#N/A,TRUE,"AC";#N/A,#N/A,TRUE,"SN"}</definedName>
    <definedName name="bas" hidden="1">{#N/A,#N/A,TRUE,"SUM";#N/A,#N/A,TRUE,"EE";#N/A,#N/A,TRUE,"AC";#N/A,#N/A,TRUE,"SN"}</definedName>
    <definedName name="Basement1" hidden="1">#REF!</definedName>
    <definedName name="bb">'[2]wpc2(2)'!$G$12</definedName>
    <definedName name="bc">'[2]wpc2(2)'!$G$14</definedName>
    <definedName name="BCC" localSheetId="0" hidden="1">{#N/A,#N/A,TRUE,"SUM";#N/A,#N/A,TRUE,"EE";#N/A,#N/A,TRUE,"AC";#N/A,#N/A,TRUE,"SN"}</definedName>
    <definedName name="BCC" localSheetId="1" hidden="1">{#N/A,#N/A,TRUE,"SUM";#N/A,#N/A,TRUE,"EE";#N/A,#N/A,TRUE,"AC";#N/A,#N/A,TRUE,"SN"}</definedName>
    <definedName name="BCC" localSheetId="6" hidden="1">{#N/A,#N/A,TRUE,"SUM";#N/A,#N/A,TRUE,"EE";#N/A,#N/A,TRUE,"AC";#N/A,#N/A,TRUE,"SN"}</definedName>
    <definedName name="BCC" hidden="1">{#N/A,#N/A,TRUE,"SUM";#N/A,#N/A,TRUE,"EE";#N/A,#N/A,TRUE,"AC";#N/A,#N/A,TRUE,"SN"}</definedName>
    <definedName name="bd">'[2]wpc2(2)'!$G$16</definedName>
    <definedName name="be">#REF!</definedName>
    <definedName name="bf">#REF!</definedName>
    <definedName name="bg">#REF!</definedName>
    <definedName name="bh">#REF!</definedName>
    <definedName name="bhu" localSheetId="0" hidden="1">{#N/A,#N/A,TRUE,"SUM";#N/A,#N/A,TRUE,"EE";#N/A,#N/A,TRUE,"AC";#N/A,#N/A,TRUE,"SN"}</definedName>
    <definedName name="bhu" localSheetId="1" hidden="1">{#N/A,#N/A,TRUE,"SUM";#N/A,#N/A,TRUE,"EE";#N/A,#N/A,TRUE,"AC";#N/A,#N/A,TRUE,"SN"}</definedName>
    <definedName name="bhu" localSheetId="6" hidden="1">{#N/A,#N/A,TRUE,"SUM";#N/A,#N/A,TRUE,"EE";#N/A,#N/A,TRUE,"AC";#N/A,#N/A,TRUE,"SN"}</definedName>
    <definedName name="bhu" hidden="1">{#N/A,#N/A,TRUE,"SUM";#N/A,#N/A,TRUE,"EE";#N/A,#N/A,TRUE,"AC";#N/A,#N/A,TRUE,"SN"}</definedName>
    <definedName name="bi">#REF!</definedName>
    <definedName name="BIGC" localSheetId="0" hidden="1">{#N/A,#N/A,TRUE,"Str.";#N/A,#N/A,TRUE,"Steel &amp; Roof";#N/A,#N/A,TRUE,"Arc.";#N/A,#N/A,TRUE,"Preliminary";#N/A,#N/A,TRUE,"Sum_Prelim"}</definedName>
    <definedName name="BIGC" localSheetId="1" hidden="1">{#N/A,#N/A,TRUE,"Str.";#N/A,#N/A,TRUE,"Steel &amp; Roof";#N/A,#N/A,TRUE,"Arc.";#N/A,#N/A,TRUE,"Preliminary";#N/A,#N/A,TRUE,"Sum_Prelim"}</definedName>
    <definedName name="BIGC" localSheetId="6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0" hidden="1">{#N/A,#N/A,TRUE,"Str.";#N/A,#N/A,TRUE,"Steel &amp; Roof";#N/A,#N/A,TRUE,"Arc.";#N/A,#N/A,TRUE,"Preliminary";#N/A,#N/A,TRUE,"Sum_Prelim"}</definedName>
    <definedName name="BIGC1" localSheetId="1" hidden="1">{#N/A,#N/A,TRUE,"Str.";#N/A,#N/A,TRUE,"Steel &amp; Roof";#N/A,#N/A,TRUE,"Arc.";#N/A,#N/A,TRUE,"Preliminary";#N/A,#N/A,TRUE,"Sum_Prelim"}</definedName>
    <definedName name="BIGC1" localSheetId="6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reak" localSheetId="0" hidden="1">{#N/A,#N/A,TRUE,"SUM";#N/A,#N/A,TRUE,"EE";#N/A,#N/A,TRUE,"AC";#N/A,#N/A,TRUE,"SN"}</definedName>
    <definedName name="break" localSheetId="1" hidden="1">{#N/A,#N/A,TRUE,"SUM";#N/A,#N/A,TRUE,"EE";#N/A,#N/A,TRUE,"AC";#N/A,#N/A,TRUE,"SN"}</definedName>
    <definedName name="break" localSheetId="6" hidden="1">{#N/A,#N/A,TRUE,"SUM";#N/A,#N/A,TRUE,"EE";#N/A,#N/A,TRUE,"AC";#N/A,#N/A,TRUE,"SN"}</definedName>
    <definedName name="break" hidden="1">{#N/A,#N/A,TRUE,"SUM";#N/A,#N/A,TRUE,"EE";#N/A,#N/A,TRUE,"AC";#N/A,#N/A,TRUE,"SN"}</definedName>
    <definedName name="CA" localSheetId="0" hidden="1">{#N/A,#N/A,TRUE,"SUM";#N/A,#N/A,TRUE,"EE";#N/A,#N/A,TRUE,"AC";#N/A,#N/A,TRUE,"SN"}</definedName>
    <definedName name="CA" localSheetId="1" hidden="1">{#N/A,#N/A,TRUE,"SUM";#N/A,#N/A,TRUE,"EE";#N/A,#N/A,TRUE,"AC";#N/A,#N/A,TRUE,"SN"}</definedName>
    <definedName name="CA" localSheetId="6" hidden="1">{#N/A,#N/A,TRUE,"SUM";#N/A,#N/A,TRUE,"EE";#N/A,#N/A,TRUE,"AC";#N/A,#N/A,TRUE,"SN"}</definedName>
    <definedName name="CA" hidden="1">{#N/A,#N/A,TRUE,"SUM";#N/A,#N/A,TRUE,"EE";#N/A,#N/A,TRUE,"AC";#N/A,#N/A,TRUE,"SN"}</definedName>
    <definedName name="cb">#REF!</definedName>
    <definedName name="cc">#REF!</definedName>
    <definedName name="ccc" localSheetId="0" hidden="1">{"PRINT_EST",#N/A,FALSE,"ESTMON"}</definedName>
    <definedName name="ccc" localSheetId="1" hidden="1">{"PRINT_EST",#N/A,FALSE,"ESTMON"}</definedName>
    <definedName name="ccc" localSheetId="6" hidden="1">{"PRINT_EST",#N/A,FALSE,"ESTMON"}</definedName>
    <definedName name="ccc" hidden="1">{"PRINT_EST",#N/A,FALSE,"ESTMON"}</definedName>
    <definedName name="cccc" localSheetId="0" hidden="1">{#N/A,#N/A,TRUE,"SUM";#N/A,#N/A,TRUE,"EE";#N/A,#N/A,TRUE,"AC";#N/A,#N/A,TRUE,"SN"}</definedName>
    <definedName name="cccc" localSheetId="1" hidden="1">{#N/A,#N/A,TRUE,"SUM";#N/A,#N/A,TRUE,"EE";#N/A,#N/A,TRUE,"AC";#N/A,#N/A,TRUE,"SN"}</definedName>
    <definedName name="cccc" localSheetId="6" hidden="1">{#N/A,#N/A,TRUE,"SUM";#N/A,#N/A,TRUE,"EE";#N/A,#N/A,TRUE,"AC";#N/A,#N/A,TRUE,"SN"}</definedName>
    <definedName name="cccc" hidden="1">{#N/A,#N/A,TRUE,"SUM";#N/A,#N/A,TRUE,"EE";#N/A,#N/A,TRUE,"AC";#N/A,#N/A,TRUE,"SN"}</definedName>
    <definedName name="cd">#REF!</definedName>
    <definedName name="ce">#REF!</definedName>
    <definedName name="centric" localSheetId="0" hidden="1">{#N/A,#N/A,TRUE,"Str.";#N/A,#N/A,TRUE,"Steel &amp; Roof";#N/A,#N/A,TRUE,"Arc.";#N/A,#N/A,TRUE,"Preliminary";#N/A,#N/A,TRUE,"Sum_Prelim"}</definedName>
    <definedName name="centric" localSheetId="1" hidden="1">{#N/A,#N/A,TRUE,"Str.";#N/A,#N/A,TRUE,"Steel &amp; Roof";#N/A,#N/A,TRUE,"Arc.";#N/A,#N/A,TRUE,"Preliminary";#N/A,#N/A,TRUE,"Sum_Prelim"}</definedName>
    <definedName name="centric" localSheetId="6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">#REF!</definedName>
    <definedName name="cfr" localSheetId="0" hidden="1">{#N/A,#N/A,TRUE,"SUM";#N/A,#N/A,TRUE,"EE";#N/A,#N/A,TRUE,"AC";#N/A,#N/A,TRUE,"SN"}</definedName>
    <definedName name="cfr" localSheetId="1" hidden="1">{#N/A,#N/A,TRUE,"SUM";#N/A,#N/A,TRUE,"EE";#N/A,#N/A,TRUE,"AC";#N/A,#N/A,TRUE,"SN"}</definedName>
    <definedName name="cfr" localSheetId="6" hidden="1">{#N/A,#N/A,TRUE,"SUM";#N/A,#N/A,TRUE,"EE";#N/A,#N/A,TRUE,"AC";#N/A,#N/A,TRUE,"SN"}</definedName>
    <definedName name="cfr" hidden="1">{#N/A,#N/A,TRUE,"SUM";#N/A,#N/A,TRUE,"EE";#N/A,#N/A,TRUE,"AC";#N/A,#N/A,TRUE,"SN"}</definedName>
    <definedName name="cg">#REF!</definedName>
    <definedName name="ch">#REF!</definedName>
    <definedName name="ci">'[2]wpc2(2)'!$G$49</definedName>
    <definedName name="cj">#REF!</definedName>
    <definedName name="ck">#REF!</definedName>
    <definedName name="cl">#REF!</definedName>
    <definedName name="Clean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an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an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an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o." localSheetId="0" hidden="1">{#N/A,#N/A,TRUE,"SUM";#N/A,#N/A,TRUE,"EE";#N/A,#N/A,TRUE,"AC";#N/A,#N/A,TRUE,"SN"}</definedName>
    <definedName name="co." localSheetId="1" hidden="1">{#N/A,#N/A,TRUE,"SUM";#N/A,#N/A,TRUE,"EE";#N/A,#N/A,TRUE,"AC";#N/A,#N/A,TRUE,"SN"}</definedName>
    <definedName name="co." localSheetId="6" hidden="1">{#N/A,#N/A,TRUE,"SUM";#N/A,#N/A,TRUE,"EE";#N/A,#N/A,TRUE,"AC";#N/A,#N/A,TRUE,"SN"}</definedName>
    <definedName name="co." hidden="1">{#N/A,#N/A,TRUE,"SUM";#N/A,#N/A,TRUE,"EE";#N/A,#N/A,TRUE,"AC";#N/A,#N/A,TRUE,"SN"}</definedName>
    <definedName name="compare" localSheetId="0" hidden="1">#REF!</definedName>
    <definedName name="compare" localSheetId="1" hidden="1">#REF!</definedName>
    <definedName name="compare" hidden="1">#REF!</definedName>
    <definedName name="Const." localSheetId="0" hidden="1">{#N/A,#N/A,TRUE,"SUM";#N/A,#N/A,TRUE,"EE";#N/A,#N/A,TRUE,"AC";#N/A,#N/A,TRUE,"SN"}</definedName>
    <definedName name="Const." localSheetId="1" hidden="1">{#N/A,#N/A,TRUE,"SUM";#N/A,#N/A,TRUE,"EE";#N/A,#N/A,TRUE,"AC";#N/A,#N/A,TRUE,"SN"}</definedName>
    <definedName name="Const." localSheetId="6" hidden="1">{#N/A,#N/A,TRUE,"SUM";#N/A,#N/A,TRUE,"EE";#N/A,#N/A,TRUE,"AC";#N/A,#N/A,TRUE,"SN"}</definedName>
    <definedName name="Const." hidden="1">{#N/A,#N/A,TRUE,"SUM";#N/A,#N/A,TRUE,"EE";#N/A,#N/A,TRUE,"AC";#N/A,#N/A,TRUE,"SN"}</definedName>
    <definedName name="content" localSheetId="0" hidden="1">{#N/A,#N/A,TRUE,"SUM";#N/A,#N/A,TRUE,"EE";#N/A,#N/A,TRUE,"AC";#N/A,#N/A,TRUE,"SN"}</definedName>
    <definedName name="content" localSheetId="1" hidden="1">{#N/A,#N/A,TRUE,"SUM";#N/A,#N/A,TRUE,"EE";#N/A,#N/A,TRUE,"AC";#N/A,#N/A,TRUE,"SN"}</definedName>
    <definedName name="content" localSheetId="6" hidden="1">{#N/A,#N/A,TRUE,"SUM";#N/A,#N/A,TRUE,"EE";#N/A,#N/A,TRUE,"AC";#N/A,#N/A,TRUE,"SN"}</definedName>
    <definedName name="content" hidden="1">{#N/A,#N/A,TRUE,"SUM";#N/A,#N/A,TRUE,"EE";#N/A,#N/A,TRUE,"AC";#N/A,#N/A,TRUE,"SN"}</definedName>
    <definedName name="Content2" localSheetId="0" hidden="1">{#N/A,#N/A,TRUE,"SUM";#N/A,#N/A,TRUE,"EE";#N/A,#N/A,TRUE,"AC";#N/A,#N/A,TRUE,"SN"}</definedName>
    <definedName name="Content2" localSheetId="1" hidden="1">{#N/A,#N/A,TRUE,"SUM";#N/A,#N/A,TRUE,"EE";#N/A,#N/A,TRUE,"AC";#N/A,#N/A,TRUE,"SN"}</definedName>
    <definedName name="Content2" localSheetId="6" hidden="1">{#N/A,#N/A,TRUE,"SUM";#N/A,#N/A,TRUE,"EE";#N/A,#N/A,TRUE,"AC";#N/A,#N/A,TRUE,"SN"}</definedName>
    <definedName name="Content2" hidden="1">{#N/A,#N/A,TRUE,"SUM";#N/A,#N/A,TRUE,"EE";#N/A,#N/A,TRUE,"AC";#N/A,#N/A,TRUE,"SN"}</definedName>
    <definedName name="COVER" localSheetId="0" hidden="1">{#N/A,#N/A,TRUE,"SUM";#N/A,#N/A,TRUE,"EE";#N/A,#N/A,TRUE,"AC";#N/A,#N/A,TRUE,"SN"}</definedName>
    <definedName name="COVER" localSheetId="1" hidden="1">{#N/A,#N/A,TRUE,"SUM";#N/A,#N/A,TRUE,"EE";#N/A,#N/A,TRUE,"AC";#N/A,#N/A,TRUE,"SN"}</definedName>
    <definedName name="COVER" localSheetId="6" hidden="1">{#N/A,#N/A,TRUE,"SUM";#N/A,#N/A,TRUE,"EE";#N/A,#N/A,TRUE,"AC";#N/A,#N/A,TRUE,"SN"}</definedName>
    <definedName name="COVER" hidden="1">{#N/A,#N/A,TRUE,"SUM";#N/A,#N/A,TRUE,"EE";#N/A,#N/A,TRUE,"AC";#N/A,#N/A,TRUE,"SN"}</definedName>
    <definedName name="COVER1" localSheetId="0" hidden="1">{#N/A,#N/A,TRUE,"SUM";#N/A,#N/A,TRUE,"EE";#N/A,#N/A,TRUE,"AC";#N/A,#N/A,TRUE,"SN"}</definedName>
    <definedName name="COVER1" localSheetId="1" hidden="1">{#N/A,#N/A,TRUE,"SUM";#N/A,#N/A,TRUE,"EE";#N/A,#N/A,TRUE,"AC";#N/A,#N/A,TRUE,"SN"}</definedName>
    <definedName name="COVER1" localSheetId="6" hidden="1">{#N/A,#N/A,TRUE,"SUM";#N/A,#N/A,TRUE,"EE";#N/A,#N/A,TRUE,"AC";#N/A,#N/A,TRUE,"SN"}</definedName>
    <definedName name="COVER1" hidden="1">{#N/A,#N/A,TRUE,"SUM";#N/A,#N/A,TRUE,"EE";#N/A,#N/A,TRUE,"AC";#N/A,#N/A,TRUE,"SN"}</definedName>
    <definedName name="cr">'[2]wpc2(2)'!$G$128</definedName>
    <definedName name="_xlnm.Criteria" hidden="1">#REF!</definedName>
    <definedName name="CSODJWO" localSheetId="0" hidden="1">{#N/A,#N/A,TRUE,"SUM";#N/A,#N/A,TRUE,"EE";#N/A,#N/A,TRUE,"AC";#N/A,#N/A,TRUE,"SN"}</definedName>
    <definedName name="CSODJWO" localSheetId="1" hidden="1">{#N/A,#N/A,TRUE,"SUM";#N/A,#N/A,TRUE,"EE";#N/A,#N/A,TRUE,"AC";#N/A,#N/A,TRUE,"SN"}</definedName>
    <definedName name="CSODJWO" localSheetId="6" hidden="1">{#N/A,#N/A,TRUE,"SUM";#N/A,#N/A,TRUE,"EE";#N/A,#N/A,TRUE,"AC";#N/A,#N/A,TRUE,"SN"}</definedName>
    <definedName name="CSODJWO" hidden="1">{#N/A,#N/A,TRUE,"SUM";#N/A,#N/A,TRUE,"EE";#N/A,#N/A,TRUE,"AC";#N/A,#N/A,TRUE,"SN"}</definedName>
    <definedName name="ctbt" localSheetId="0" hidden="1">{#N/A,#N/A,TRUE,"SUM";#N/A,#N/A,TRUE,"EE";#N/A,#N/A,TRUE,"AC";#N/A,#N/A,TRUE,"SN"}</definedName>
    <definedName name="ctbt" localSheetId="1" hidden="1">{#N/A,#N/A,TRUE,"SUM";#N/A,#N/A,TRUE,"EE";#N/A,#N/A,TRUE,"AC";#N/A,#N/A,TRUE,"SN"}</definedName>
    <definedName name="ctbt" localSheetId="6" hidden="1">{#N/A,#N/A,TRUE,"SUM";#N/A,#N/A,TRUE,"EE";#N/A,#N/A,TRUE,"AC";#N/A,#N/A,TRUE,"SN"}</definedName>
    <definedName name="ctbt" hidden="1">{#N/A,#N/A,TRUE,"SUM";#N/A,#N/A,TRUE,"EE";#N/A,#N/A,TRUE,"AC";#N/A,#N/A,TRUE,"SN"}</definedName>
    <definedName name="ctbtt" localSheetId="0" hidden="1">{#N/A,#N/A,TRUE,"SUM";#N/A,#N/A,TRUE,"EE";#N/A,#N/A,TRUE,"AC";#N/A,#N/A,TRUE,"SN"}</definedName>
    <definedName name="ctbtt" localSheetId="1" hidden="1">{#N/A,#N/A,TRUE,"SUM";#N/A,#N/A,TRUE,"EE";#N/A,#N/A,TRUE,"AC";#N/A,#N/A,TRUE,"SN"}</definedName>
    <definedName name="ctbtt" localSheetId="6" hidden="1">{#N/A,#N/A,TRUE,"SUM";#N/A,#N/A,TRUE,"EE";#N/A,#N/A,TRUE,"AC";#N/A,#N/A,TRUE,"SN"}</definedName>
    <definedName name="ctbtt" hidden="1">{#N/A,#N/A,TRUE,"SUM";#N/A,#N/A,TRUE,"EE";#N/A,#N/A,TRUE,"AC";#N/A,#N/A,TRUE,"SN"}</definedName>
    <definedName name="d">#REF!</definedName>
    <definedName name="da">#REF!</definedName>
    <definedName name="DAIKIN1" localSheetId="0" hidden="1">{#N/A,#N/A,TRUE,"SUM";#N/A,#N/A,TRUE,"EE";#N/A,#N/A,TRUE,"AC";#N/A,#N/A,TRUE,"SN"}</definedName>
    <definedName name="DAIKIN1" localSheetId="1" hidden="1">{#N/A,#N/A,TRUE,"SUM";#N/A,#N/A,TRUE,"EE";#N/A,#N/A,TRUE,"AC";#N/A,#N/A,TRUE,"SN"}</definedName>
    <definedName name="DAIKIN1" localSheetId="6" hidden="1">{#N/A,#N/A,TRUE,"SUM";#N/A,#N/A,TRUE,"EE";#N/A,#N/A,TRUE,"AC";#N/A,#N/A,TRUE,"SN"}</definedName>
    <definedName name="DAIKIN1" hidden="1">{#N/A,#N/A,TRUE,"SUM";#N/A,#N/A,TRUE,"EE";#N/A,#N/A,TRUE,"AC";#N/A,#N/A,TRUE,"SN"}</definedName>
    <definedName name="DAIKIN2" localSheetId="0" hidden="1">{#N/A,#N/A,TRUE,"SUM";#N/A,#N/A,TRUE,"EE";#N/A,#N/A,TRUE,"AC";#N/A,#N/A,TRUE,"SN"}</definedName>
    <definedName name="DAIKIN2" localSheetId="1" hidden="1">{#N/A,#N/A,TRUE,"SUM";#N/A,#N/A,TRUE,"EE";#N/A,#N/A,TRUE,"AC";#N/A,#N/A,TRUE,"SN"}</definedName>
    <definedName name="DAIKIN2" localSheetId="6" hidden="1">{#N/A,#N/A,TRUE,"SUM";#N/A,#N/A,TRUE,"EE";#N/A,#N/A,TRUE,"AC";#N/A,#N/A,TRUE,"SN"}</definedName>
    <definedName name="DAIKIN2" hidden="1">{#N/A,#N/A,TRUE,"SUM";#N/A,#N/A,TRUE,"EE";#N/A,#N/A,TRUE,"AC";#N/A,#N/A,TRUE,"SN"}</definedName>
    <definedName name="daily1" localSheetId="0" hidden="1">{#N/A,#N/A,TRUE,"SUM";#N/A,#N/A,TRUE,"EE";#N/A,#N/A,TRUE,"AC";#N/A,#N/A,TRUE,"SN"}</definedName>
    <definedName name="daily1" localSheetId="1" hidden="1">{#N/A,#N/A,TRUE,"SUM";#N/A,#N/A,TRUE,"EE";#N/A,#N/A,TRUE,"AC";#N/A,#N/A,TRUE,"SN"}</definedName>
    <definedName name="daily1" localSheetId="6" hidden="1">{#N/A,#N/A,TRUE,"SUM";#N/A,#N/A,TRUE,"EE";#N/A,#N/A,TRUE,"AC";#N/A,#N/A,TRUE,"SN"}</definedName>
    <definedName name="daily1" hidden="1">{#N/A,#N/A,TRUE,"SUM";#N/A,#N/A,TRUE,"EE";#N/A,#N/A,TRUE,"AC";#N/A,#N/A,TRUE,"SN"}</definedName>
    <definedName name="daily2" localSheetId="0" hidden="1">{#N/A,#N/A,TRUE,"SUM";#N/A,#N/A,TRUE,"EE";#N/A,#N/A,TRUE,"AC";#N/A,#N/A,TRUE,"SN"}</definedName>
    <definedName name="daily2" localSheetId="1" hidden="1">{#N/A,#N/A,TRUE,"SUM";#N/A,#N/A,TRUE,"EE";#N/A,#N/A,TRUE,"AC";#N/A,#N/A,TRUE,"SN"}</definedName>
    <definedName name="daily2" localSheetId="6" hidden="1">{#N/A,#N/A,TRUE,"SUM";#N/A,#N/A,TRUE,"EE";#N/A,#N/A,TRUE,"AC";#N/A,#N/A,TRUE,"SN"}</definedName>
    <definedName name="daily2" hidden="1">{#N/A,#N/A,TRUE,"SUM";#N/A,#N/A,TRUE,"EE";#N/A,#N/A,TRUE,"AC";#N/A,#N/A,TRUE,"SN"}</definedName>
    <definedName name="dasda" localSheetId="0" hidden="1">{"Equipment cost",#N/A,FALSE,"bulks"}</definedName>
    <definedName name="dasda" localSheetId="1" hidden="1">{"Equipment cost",#N/A,FALSE,"bulks"}</definedName>
    <definedName name="dasda" localSheetId="6" hidden="1">{"Equipment cost",#N/A,FALSE,"bulks"}</definedName>
    <definedName name="dasda" hidden="1">{"Equipment cost",#N/A,FALSE,"bulks"}</definedName>
    <definedName name="dasf" localSheetId="0" hidden="1">{#N/A,#N/A,TRUE,"SUM";#N/A,#N/A,TRUE,"EE";#N/A,#N/A,TRUE,"AC";#N/A,#N/A,TRUE,"SN"}</definedName>
    <definedName name="dasf" localSheetId="1" hidden="1">{#N/A,#N/A,TRUE,"SUM";#N/A,#N/A,TRUE,"EE";#N/A,#N/A,TRUE,"AC";#N/A,#N/A,TRUE,"SN"}</definedName>
    <definedName name="dasf" localSheetId="6" hidden="1">{#N/A,#N/A,TRUE,"SUM";#N/A,#N/A,TRUE,"EE";#N/A,#N/A,TRUE,"AC";#N/A,#N/A,TRUE,"SN"}</definedName>
    <definedName name="dasf" hidden="1">{#N/A,#N/A,TRUE,"SUM";#N/A,#N/A,TRUE,"EE";#N/A,#N/A,TRUE,"AC";#N/A,#N/A,TRUE,"SN"}</definedName>
    <definedName name="data" localSheetId="0" hidden="1">{#N/A,#N/A,TRUE,"SUM";#N/A,#N/A,TRUE,"EE";#N/A,#N/A,TRUE,"AC";#N/A,#N/A,TRUE,"SN"}</definedName>
    <definedName name="data" localSheetId="1" hidden="1">{#N/A,#N/A,TRUE,"SUM";#N/A,#N/A,TRUE,"EE";#N/A,#N/A,TRUE,"AC";#N/A,#N/A,TRUE,"SN"}</definedName>
    <definedName name="data" localSheetId="6" hidden="1">{#N/A,#N/A,TRUE,"SUM";#N/A,#N/A,TRUE,"EE";#N/A,#N/A,TRUE,"AC";#N/A,#N/A,TRUE,"SN"}</definedName>
    <definedName name="data" hidden="1">{#N/A,#N/A,TRUE,"SUM";#N/A,#N/A,TRUE,"EE";#N/A,#N/A,TRUE,"AC";#N/A,#N/A,TRUE,"SN"}</definedName>
    <definedName name="data1" hidden="1">#REF!</definedName>
    <definedName name="data3" hidden="1">#REF!</definedName>
    <definedName name="db">#REF!</definedName>
    <definedName name="dc">#REF!</definedName>
    <definedName name="dd" localSheetId="0" hidden="1">{#N/A,#N/A,TRUE,"Str.";#N/A,#N/A,TRUE,"Steel &amp; Roof";#N/A,#N/A,TRUE,"Arc.";#N/A,#N/A,TRUE,"Preliminary";#N/A,#N/A,TRUE,"Sum_Prelim"}</definedName>
    <definedName name="dd" localSheetId="1" hidden="1">{#N/A,#N/A,TRUE,"Str.";#N/A,#N/A,TRUE,"Steel &amp; Roof";#N/A,#N/A,TRUE,"Arc.";#N/A,#N/A,TRUE,"Preliminary";#N/A,#N/A,TRUE,"Sum_Prelim"}</definedName>
    <definedName name="dd" localSheetId="6" hidden="1">{#N/A,#N/A,TRUE,"Str.";#N/A,#N/A,TRUE,"Steel &amp; Roof";#N/A,#N/A,TRUE,"Arc.";#N/A,#N/A,TRUE,"Preliminary";#N/A,#N/A,TRUE,"Sum_Prelim"}</definedName>
    <definedName name="dd" hidden="1">{#N/A,#N/A,TRUE,"Str.";#N/A,#N/A,TRUE,"Steel &amp; Roof";#N/A,#N/A,TRUE,"Arc.";#N/A,#N/A,TRUE,"Preliminary";#N/A,#N/A,TRUE,"Sum_Prelim"}</definedName>
    <definedName name="ddd" localSheetId="0" hidden="1">{"index",#N/A,FALSE,"INDEX"}</definedName>
    <definedName name="ddd" localSheetId="1" hidden="1">{"index",#N/A,FALSE,"INDEX"}</definedName>
    <definedName name="ddd" localSheetId="6" hidden="1">{"index",#N/A,FALSE,"INDEX"}</definedName>
    <definedName name="ddd" hidden="1">{"index",#N/A,FALSE,"INDEX"}</definedName>
    <definedName name="ddda" localSheetId="0" hidden="1">{#N/A,#N/A,TRUE,"Str.";#N/A,#N/A,TRUE,"Steel &amp; Roof";#N/A,#N/A,TRUE,"Arc.";#N/A,#N/A,TRUE,"Preliminary";#N/A,#N/A,TRUE,"Sum_Prelim"}</definedName>
    <definedName name="ddda" localSheetId="1" hidden="1">{#N/A,#N/A,TRUE,"Str.";#N/A,#N/A,TRUE,"Steel &amp; Roof";#N/A,#N/A,TRUE,"Arc.";#N/A,#N/A,TRUE,"Preliminary";#N/A,#N/A,TRUE,"Sum_Prelim"}</definedName>
    <definedName name="ddda" localSheetId="6" hidden="1">{#N/A,#N/A,TRUE,"Str.";#N/A,#N/A,TRUE,"Steel &amp; Roof";#N/A,#N/A,TRUE,"Arc.";#N/A,#N/A,TRUE,"Preliminary";#N/A,#N/A,TRUE,"Sum_Prelim"}</definedName>
    <definedName name="ddda" hidden="1">{#N/A,#N/A,TRUE,"Str.";#N/A,#N/A,TRUE,"Steel &amp; Roof";#N/A,#N/A,TRUE,"Arc.";#N/A,#N/A,TRUE,"Preliminary";#N/A,#N/A,TRUE,"Sum_Prelim"}</definedName>
    <definedName name="dddddd" localSheetId="0" hidden="1">{#N/A,#N/A,TRUE,"SUM";#N/A,#N/A,TRUE,"EE";#N/A,#N/A,TRUE,"AC";#N/A,#N/A,TRUE,"SN"}</definedName>
    <definedName name="dddddd" localSheetId="1" hidden="1">{#N/A,#N/A,TRUE,"SUM";#N/A,#N/A,TRUE,"EE";#N/A,#N/A,TRUE,"AC";#N/A,#N/A,TRUE,"SN"}</definedName>
    <definedName name="dddddd" localSheetId="6" hidden="1">{#N/A,#N/A,TRUE,"SUM";#N/A,#N/A,TRUE,"EE";#N/A,#N/A,TRUE,"AC";#N/A,#N/A,TRUE,"SN"}</definedName>
    <definedName name="dddddd" hidden="1">{#N/A,#N/A,TRUE,"SUM";#N/A,#N/A,TRUE,"EE";#N/A,#N/A,TRUE,"AC";#N/A,#N/A,TRUE,"SN"}</definedName>
    <definedName name="ddddddd" localSheetId="0" hidden="1">{#N/A,#N/A,TRUE,"SUM";#N/A,#N/A,TRUE,"EE";#N/A,#N/A,TRUE,"AC";#N/A,#N/A,TRUE,"SN"}</definedName>
    <definedName name="ddddddd" localSheetId="1" hidden="1">{#N/A,#N/A,TRUE,"SUM";#N/A,#N/A,TRUE,"EE";#N/A,#N/A,TRUE,"AC";#N/A,#N/A,TRUE,"SN"}</definedName>
    <definedName name="ddddddd" localSheetId="6" hidden="1">{#N/A,#N/A,TRUE,"SUM";#N/A,#N/A,TRUE,"EE";#N/A,#N/A,TRUE,"AC";#N/A,#N/A,TRUE,"SN"}</definedName>
    <definedName name="ddddddd" hidden="1">{#N/A,#N/A,TRUE,"SUM";#N/A,#N/A,TRUE,"EE";#N/A,#N/A,TRUE,"AC";#N/A,#N/A,TRUE,"SN"}</definedName>
    <definedName name="DDDDDDDD" localSheetId="0" hidden="1">{#N/A,#N/A,TRUE,"SUM";#N/A,#N/A,TRUE,"EE";#N/A,#N/A,TRUE,"AC";#N/A,#N/A,TRUE,"SN"}</definedName>
    <definedName name="DDDDDDDD" localSheetId="1" hidden="1">{#N/A,#N/A,TRUE,"SUM";#N/A,#N/A,TRUE,"EE";#N/A,#N/A,TRUE,"AC";#N/A,#N/A,TRUE,"SN"}</definedName>
    <definedName name="DDDDDDDD" localSheetId="6" hidden="1">{#N/A,#N/A,TRUE,"SUM";#N/A,#N/A,TRUE,"EE";#N/A,#N/A,TRUE,"AC";#N/A,#N/A,TRUE,"SN"}</definedName>
    <definedName name="DDDDDDDD" hidden="1">{#N/A,#N/A,TRUE,"SUM";#N/A,#N/A,TRUE,"EE";#N/A,#N/A,TRUE,"AC";#N/A,#N/A,TRUE,"SN"}</definedName>
    <definedName name="ddddddddsad" localSheetId="0" hidden="1">{#N/A,#N/A,TRUE,"SUM";#N/A,#N/A,TRUE,"EE";#N/A,#N/A,TRUE,"AC";#N/A,#N/A,TRUE,"SN"}</definedName>
    <definedName name="ddddddddsad" localSheetId="1" hidden="1">{#N/A,#N/A,TRUE,"SUM";#N/A,#N/A,TRUE,"EE";#N/A,#N/A,TRUE,"AC";#N/A,#N/A,TRUE,"SN"}</definedName>
    <definedName name="ddddddddsad" localSheetId="6" hidden="1">{#N/A,#N/A,TRUE,"SUM";#N/A,#N/A,TRUE,"EE";#N/A,#N/A,TRUE,"AC";#N/A,#N/A,TRUE,"SN"}</definedName>
    <definedName name="ddddddddsad" hidden="1">{#N/A,#N/A,TRUE,"SUM";#N/A,#N/A,TRUE,"EE";#N/A,#N/A,TRUE,"AC";#N/A,#N/A,TRUE,"SN"}</definedName>
    <definedName name="de">#REF!</definedName>
    <definedName name="DEWSLDW" localSheetId="0" hidden="1">{#N/A,#N/A,TRUE,"SUM";#N/A,#N/A,TRUE,"EE";#N/A,#N/A,TRUE,"AC";#N/A,#N/A,TRUE,"SN"}</definedName>
    <definedName name="DEWSLDW" localSheetId="1" hidden="1">{#N/A,#N/A,TRUE,"SUM";#N/A,#N/A,TRUE,"EE";#N/A,#N/A,TRUE,"AC";#N/A,#N/A,TRUE,"SN"}</definedName>
    <definedName name="DEWSLDW" localSheetId="6" hidden="1">{#N/A,#N/A,TRUE,"SUM";#N/A,#N/A,TRUE,"EE";#N/A,#N/A,TRUE,"AC";#N/A,#N/A,TRUE,"SN"}</definedName>
    <definedName name="DEWSLDW" hidden="1">{#N/A,#N/A,TRUE,"SUM";#N/A,#N/A,TRUE,"EE";#N/A,#N/A,TRUE,"AC";#N/A,#N/A,TRUE,"SN"}</definedName>
    <definedName name="df">#REF!</definedName>
    <definedName name="DFDFDS" localSheetId="0" hidden="1">{#N/A,#N/A,TRUE,"SUM";#N/A,#N/A,TRUE,"EE";#N/A,#N/A,TRUE,"AC";#N/A,#N/A,TRUE,"SN"}</definedName>
    <definedName name="DFDFDS" localSheetId="1" hidden="1">{#N/A,#N/A,TRUE,"SUM";#N/A,#N/A,TRUE,"EE";#N/A,#N/A,TRUE,"AC";#N/A,#N/A,TRUE,"SN"}</definedName>
    <definedName name="DFDFDS" localSheetId="6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0" hidden="1">{#N/A,#N/A,TRUE,"SUM";#N/A,#N/A,TRUE,"EE";#N/A,#N/A,TRUE,"AC";#N/A,#N/A,TRUE,"SN"}</definedName>
    <definedName name="DFDFSDFSD" localSheetId="1" hidden="1">{#N/A,#N/A,TRUE,"SUM";#N/A,#N/A,TRUE,"EE";#N/A,#N/A,TRUE,"AC";#N/A,#N/A,TRUE,"SN"}</definedName>
    <definedName name="DFDFSDFSD" localSheetId="6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0" hidden="1">{#N/A,#N/A,TRUE,"SUM";#N/A,#N/A,TRUE,"EE";#N/A,#N/A,TRUE,"AC";#N/A,#N/A,TRUE,"SN"}</definedName>
    <definedName name="DFF" localSheetId="1" hidden="1">{#N/A,#N/A,TRUE,"SUM";#N/A,#N/A,TRUE,"EE";#N/A,#N/A,TRUE,"AC";#N/A,#N/A,TRUE,"SN"}</definedName>
    <definedName name="DFF" localSheetId="6" hidden="1">{#N/A,#N/A,TRUE,"SUM";#N/A,#N/A,TRUE,"EE";#N/A,#N/A,TRUE,"AC";#N/A,#N/A,TRUE,"SN"}</definedName>
    <definedName name="DFF" hidden="1">{#N/A,#N/A,TRUE,"SUM";#N/A,#N/A,TRUE,"EE";#N/A,#N/A,TRUE,"AC";#N/A,#N/A,TRUE,"SN"}</definedName>
    <definedName name="dfg" localSheetId="0" hidden="1">{#N/A,#N/A,TRUE,"SUM";#N/A,#N/A,TRUE,"EE";#N/A,#N/A,TRUE,"AC";#N/A,#N/A,TRUE,"SN"}</definedName>
    <definedName name="dfg" localSheetId="1" hidden="1">{#N/A,#N/A,TRUE,"SUM";#N/A,#N/A,TRUE,"EE";#N/A,#N/A,TRUE,"AC";#N/A,#N/A,TRUE,"SN"}</definedName>
    <definedName name="dfg" localSheetId="6" hidden="1">{#N/A,#N/A,TRUE,"SUM";#N/A,#N/A,TRUE,"EE";#N/A,#N/A,TRUE,"AC";#N/A,#N/A,TRUE,"SN"}</definedName>
    <definedName name="dfg" hidden="1">{#N/A,#N/A,TRUE,"SUM";#N/A,#N/A,TRUE,"EE";#N/A,#N/A,TRUE,"AC";#N/A,#N/A,TRUE,"SN"}</definedName>
    <definedName name="dfgrdty" localSheetId="0" hidden="1">{#N/A,#N/A,TRUE,"SUM";#N/A,#N/A,TRUE,"EE";#N/A,#N/A,TRUE,"AC";#N/A,#N/A,TRUE,"SN"}</definedName>
    <definedName name="dfgrdty" localSheetId="1" hidden="1">{#N/A,#N/A,TRUE,"SUM";#N/A,#N/A,TRUE,"EE";#N/A,#N/A,TRUE,"AC";#N/A,#N/A,TRUE,"SN"}</definedName>
    <definedName name="dfgrdty" localSheetId="6" hidden="1">{#N/A,#N/A,TRUE,"SUM";#N/A,#N/A,TRUE,"EE";#N/A,#N/A,TRUE,"AC";#N/A,#N/A,TRUE,"SN"}</definedName>
    <definedName name="dfgrdty" hidden="1">{#N/A,#N/A,TRUE,"SUM";#N/A,#N/A,TRUE,"EE";#N/A,#N/A,TRUE,"AC";#N/A,#N/A,TRUE,"SN"}</definedName>
    <definedName name="dfhh" localSheetId="0" hidden="1">{#N/A,#N/A,TRUE,"SUM";#N/A,#N/A,TRUE,"EE";#N/A,#N/A,TRUE,"AC";#N/A,#N/A,TRUE,"SN"}</definedName>
    <definedName name="dfhh" localSheetId="1" hidden="1">{#N/A,#N/A,TRUE,"SUM";#N/A,#N/A,TRUE,"EE";#N/A,#N/A,TRUE,"AC";#N/A,#N/A,TRUE,"SN"}</definedName>
    <definedName name="dfhh" localSheetId="6" hidden="1">{#N/A,#N/A,TRUE,"SUM";#N/A,#N/A,TRUE,"EE";#N/A,#N/A,TRUE,"AC";#N/A,#N/A,TRUE,"SN"}</definedName>
    <definedName name="dfhh" hidden="1">{#N/A,#N/A,TRUE,"SUM";#N/A,#N/A,TRUE,"EE";#N/A,#N/A,TRUE,"AC";#N/A,#N/A,TRUE,"SN"}</definedName>
    <definedName name="dfs" localSheetId="0" hidden="1">{#N/A,#N/A,TRUE,"SUM";#N/A,#N/A,TRUE,"EE";#N/A,#N/A,TRUE,"AC";#N/A,#N/A,TRUE,"SN"}</definedName>
    <definedName name="dfs" localSheetId="1" hidden="1">{#N/A,#N/A,TRUE,"SUM";#N/A,#N/A,TRUE,"EE";#N/A,#N/A,TRUE,"AC";#N/A,#N/A,TRUE,"SN"}</definedName>
    <definedName name="dfs" localSheetId="6" hidden="1">{#N/A,#N/A,TRUE,"SUM";#N/A,#N/A,TRUE,"EE";#N/A,#N/A,TRUE,"AC";#N/A,#N/A,TRUE,"SN"}</definedName>
    <definedName name="dfs" hidden="1">{#N/A,#N/A,TRUE,"SUM";#N/A,#N/A,TRUE,"EE";#N/A,#N/A,TRUE,"AC";#N/A,#N/A,TRUE,"SN"}</definedName>
    <definedName name="dfsq" localSheetId="0" hidden="1">{#N/A,#N/A,TRUE,"SUM";#N/A,#N/A,TRUE,"EE";#N/A,#N/A,TRUE,"AC";#N/A,#N/A,TRUE,"SN"}</definedName>
    <definedName name="dfsq" localSheetId="1" hidden="1">{#N/A,#N/A,TRUE,"SUM";#N/A,#N/A,TRUE,"EE";#N/A,#N/A,TRUE,"AC";#N/A,#N/A,TRUE,"SN"}</definedName>
    <definedName name="dfsq" localSheetId="6" hidden="1">{#N/A,#N/A,TRUE,"SUM";#N/A,#N/A,TRUE,"EE";#N/A,#N/A,TRUE,"AC";#N/A,#N/A,TRUE,"SN"}</definedName>
    <definedName name="dfsq" hidden="1">{#N/A,#N/A,TRUE,"SUM";#N/A,#N/A,TRUE,"EE";#N/A,#N/A,TRUE,"AC";#N/A,#N/A,TRUE,"SN"}</definedName>
    <definedName name="dg" localSheetId="0" hidden="1">{#N/A,#N/A,TRUE,"SUM";#N/A,#N/A,TRUE,"EE";#N/A,#N/A,TRUE,"AC";#N/A,#N/A,TRUE,"SN"}</definedName>
    <definedName name="dg" localSheetId="1" hidden="1">{#N/A,#N/A,TRUE,"SUM";#N/A,#N/A,TRUE,"EE";#N/A,#N/A,TRUE,"AC";#N/A,#N/A,TRUE,"SN"}</definedName>
    <definedName name="dg" localSheetId="6" hidden="1">{#N/A,#N/A,TRUE,"SUM";#N/A,#N/A,TRUE,"EE";#N/A,#N/A,TRUE,"AC";#N/A,#N/A,TRUE,"SN"}</definedName>
    <definedName name="dg" hidden="1">{#N/A,#N/A,TRUE,"SUM";#N/A,#N/A,TRUE,"EE";#N/A,#N/A,TRUE,"AC";#N/A,#N/A,TRUE,"SN"}</definedName>
    <definedName name="dgde" localSheetId="0" hidden="1">{#N/A,#N/A,TRUE,"SUM";#N/A,#N/A,TRUE,"EE";#N/A,#N/A,TRUE,"AC";#N/A,#N/A,TRUE,"SN"}</definedName>
    <definedName name="dgde" localSheetId="1" hidden="1">{#N/A,#N/A,TRUE,"SUM";#N/A,#N/A,TRUE,"EE";#N/A,#N/A,TRUE,"AC";#N/A,#N/A,TRUE,"SN"}</definedName>
    <definedName name="dgde" localSheetId="6" hidden="1">{#N/A,#N/A,TRUE,"SUM";#N/A,#N/A,TRUE,"EE";#N/A,#N/A,TRUE,"AC";#N/A,#N/A,TRUE,"SN"}</definedName>
    <definedName name="dgde" hidden="1">{#N/A,#N/A,TRUE,"SUM";#N/A,#N/A,TRUE,"EE";#N/A,#N/A,TRUE,"AC";#N/A,#N/A,TRUE,"SN"}</definedName>
    <definedName name="dgdfd" localSheetId="0" hidden="1">{#N/A,#N/A,TRUE,"SUM";#N/A,#N/A,TRUE,"EE";#N/A,#N/A,TRUE,"AC";#N/A,#N/A,TRUE,"SN"}</definedName>
    <definedName name="dgdfd" localSheetId="1" hidden="1">{#N/A,#N/A,TRUE,"SUM";#N/A,#N/A,TRUE,"EE";#N/A,#N/A,TRUE,"AC";#N/A,#N/A,TRUE,"SN"}</definedName>
    <definedName name="dgdfd" localSheetId="6" hidden="1">{#N/A,#N/A,TRUE,"SUM";#N/A,#N/A,TRUE,"EE";#N/A,#N/A,TRUE,"AC";#N/A,#N/A,TRUE,"SN"}</definedName>
    <definedName name="dgdfd" hidden="1">{#N/A,#N/A,TRUE,"SUM";#N/A,#N/A,TRUE,"EE";#N/A,#N/A,TRUE,"AC";#N/A,#N/A,TRUE,"SN"}</definedName>
    <definedName name="dgdfg" localSheetId="0" hidden="1">{#N/A,#N/A,TRUE,"SUM";#N/A,#N/A,TRUE,"EE";#N/A,#N/A,TRUE,"AC";#N/A,#N/A,TRUE,"SN"}</definedName>
    <definedName name="dgdfg" localSheetId="1" hidden="1">{#N/A,#N/A,TRUE,"SUM";#N/A,#N/A,TRUE,"EE";#N/A,#N/A,TRUE,"AC";#N/A,#N/A,TRUE,"SN"}</definedName>
    <definedName name="dgdfg" localSheetId="6" hidden="1">{#N/A,#N/A,TRUE,"SUM";#N/A,#N/A,TRUE,"EE";#N/A,#N/A,TRUE,"AC";#N/A,#N/A,TRUE,"SN"}</definedName>
    <definedName name="dgdfg" hidden="1">{#N/A,#N/A,TRUE,"SUM";#N/A,#N/A,TRUE,"EE";#N/A,#N/A,TRUE,"AC";#N/A,#N/A,TRUE,"SN"}</definedName>
    <definedName name="dgdfgh" localSheetId="0" hidden="1">{#N/A,#N/A,TRUE,"SUM";#N/A,#N/A,TRUE,"EE";#N/A,#N/A,TRUE,"AC";#N/A,#N/A,TRUE,"SN"}</definedName>
    <definedName name="dgdfgh" localSheetId="1" hidden="1">{#N/A,#N/A,TRUE,"SUM";#N/A,#N/A,TRUE,"EE";#N/A,#N/A,TRUE,"AC";#N/A,#N/A,TRUE,"SN"}</definedName>
    <definedName name="dgdfgh" localSheetId="6" hidden="1">{#N/A,#N/A,TRUE,"SUM";#N/A,#N/A,TRUE,"EE";#N/A,#N/A,TRUE,"AC";#N/A,#N/A,TRUE,"SN"}</definedName>
    <definedName name="dgdfgh" hidden="1">{#N/A,#N/A,TRUE,"SUM";#N/A,#N/A,TRUE,"EE";#N/A,#N/A,TRUE,"AC";#N/A,#N/A,TRUE,"SN"}</definedName>
    <definedName name="dgdg" localSheetId="0" hidden="1">{#N/A,#N/A,TRUE,"SUM";#N/A,#N/A,TRUE,"EE";#N/A,#N/A,TRUE,"AC";#N/A,#N/A,TRUE,"SN"}</definedName>
    <definedName name="dgdg" localSheetId="1" hidden="1">{#N/A,#N/A,TRUE,"SUM";#N/A,#N/A,TRUE,"EE";#N/A,#N/A,TRUE,"AC";#N/A,#N/A,TRUE,"SN"}</definedName>
    <definedName name="dgdg" localSheetId="6" hidden="1">{#N/A,#N/A,TRUE,"SUM";#N/A,#N/A,TRUE,"EE";#N/A,#N/A,TRUE,"AC";#N/A,#N/A,TRUE,"SN"}</definedName>
    <definedName name="dgdg" hidden="1">{#N/A,#N/A,TRUE,"SUM";#N/A,#N/A,TRUE,"EE";#N/A,#N/A,TRUE,"AC";#N/A,#N/A,TRUE,"SN"}</definedName>
    <definedName name="dgdh" localSheetId="0" hidden="1">{#N/A,#N/A,TRUE,"SUM";#N/A,#N/A,TRUE,"EE";#N/A,#N/A,TRUE,"AC";#N/A,#N/A,TRUE,"SN"}</definedName>
    <definedName name="dgdh" localSheetId="1" hidden="1">{#N/A,#N/A,TRUE,"SUM";#N/A,#N/A,TRUE,"EE";#N/A,#N/A,TRUE,"AC";#N/A,#N/A,TRUE,"SN"}</definedName>
    <definedName name="dgdh" localSheetId="6" hidden="1">{#N/A,#N/A,TRUE,"SUM";#N/A,#N/A,TRUE,"EE";#N/A,#N/A,TRUE,"AC";#N/A,#N/A,TRUE,"SN"}</definedName>
    <definedName name="dgdh" hidden="1">{#N/A,#N/A,TRUE,"SUM";#N/A,#N/A,TRUE,"EE";#N/A,#N/A,TRUE,"AC";#N/A,#N/A,TRUE,"SN"}</definedName>
    <definedName name="dgdhd" localSheetId="0" hidden="1">{#N/A,#N/A,TRUE,"SUM";#N/A,#N/A,TRUE,"EE";#N/A,#N/A,TRUE,"AC";#N/A,#N/A,TRUE,"SN"}</definedName>
    <definedName name="dgdhd" localSheetId="1" hidden="1">{#N/A,#N/A,TRUE,"SUM";#N/A,#N/A,TRUE,"EE";#N/A,#N/A,TRUE,"AC";#N/A,#N/A,TRUE,"SN"}</definedName>
    <definedName name="dgdhd" localSheetId="6" hidden="1">{#N/A,#N/A,TRUE,"SUM";#N/A,#N/A,TRUE,"EE";#N/A,#N/A,TRUE,"AC";#N/A,#N/A,TRUE,"SN"}</definedName>
    <definedName name="dgdhd" hidden="1">{#N/A,#N/A,TRUE,"SUM";#N/A,#N/A,TRUE,"EE";#N/A,#N/A,TRUE,"AC";#N/A,#N/A,TRUE,"SN"}</definedName>
    <definedName name="dgdhhh" localSheetId="0" hidden="1">{#N/A,#N/A,TRUE,"SUM";#N/A,#N/A,TRUE,"EE";#N/A,#N/A,TRUE,"AC";#N/A,#N/A,TRUE,"SN"}</definedName>
    <definedName name="dgdhhh" localSheetId="1" hidden="1">{#N/A,#N/A,TRUE,"SUM";#N/A,#N/A,TRUE,"EE";#N/A,#N/A,TRUE,"AC";#N/A,#N/A,TRUE,"SN"}</definedName>
    <definedName name="dgdhhh" localSheetId="6" hidden="1">{#N/A,#N/A,TRUE,"SUM";#N/A,#N/A,TRUE,"EE";#N/A,#N/A,TRUE,"AC";#N/A,#N/A,TRUE,"SN"}</definedName>
    <definedName name="dgdhhh" hidden="1">{#N/A,#N/A,TRUE,"SUM";#N/A,#N/A,TRUE,"EE";#N/A,#N/A,TRUE,"AC";#N/A,#N/A,TRUE,"SN"}</definedName>
    <definedName name="dgf" localSheetId="0" hidden="1">{#N/A,#N/A,TRUE,"SUM";#N/A,#N/A,TRUE,"EE";#N/A,#N/A,TRUE,"AC";#N/A,#N/A,TRUE,"SN"}</definedName>
    <definedName name="dgf" localSheetId="1" hidden="1">{#N/A,#N/A,TRUE,"SUM";#N/A,#N/A,TRUE,"EE";#N/A,#N/A,TRUE,"AC";#N/A,#N/A,TRUE,"SN"}</definedName>
    <definedName name="dgf" localSheetId="6" hidden="1">{#N/A,#N/A,TRUE,"SUM";#N/A,#N/A,TRUE,"EE";#N/A,#N/A,TRUE,"AC";#N/A,#N/A,TRUE,"SN"}</definedName>
    <definedName name="dgf" hidden="1">{#N/A,#N/A,TRUE,"SUM";#N/A,#N/A,TRUE,"EE";#N/A,#N/A,TRUE,"AC";#N/A,#N/A,TRUE,"SN"}</definedName>
    <definedName name="dgfdsgfd" localSheetId="0" hidden="1">{#N/A,#N/A,TRUE,"SUM";#N/A,#N/A,TRUE,"EE";#N/A,#N/A,TRUE,"AC";#N/A,#N/A,TRUE,"SN"}</definedName>
    <definedName name="dgfdsgfd" localSheetId="1" hidden="1">{#N/A,#N/A,TRUE,"SUM";#N/A,#N/A,TRUE,"EE";#N/A,#N/A,TRUE,"AC";#N/A,#N/A,TRUE,"SN"}</definedName>
    <definedName name="dgfdsgfd" localSheetId="6" hidden="1">{#N/A,#N/A,TRUE,"SUM";#N/A,#N/A,TRUE,"EE";#N/A,#N/A,TRUE,"AC";#N/A,#N/A,TRUE,"SN"}</definedName>
    <definedName name="dgfdsgfd" hidden="1">{#N/A,#N/A,TRUE,"SUM";#N/A,#N/A,TRUE,"EE";#N/A,#N/A,TRUE,"AC";#N/A,#N/A,TRUE,"SN"}</definedName>
    <definedName name="dgg" localSheetId="0" hidden="1">{#N/A,#N/A,TRUE,"SUM";#N/A,#N/A,TRUE,"EE";#N/A,#N/A,TRUE,"AC";#N/A,#N/A,TRUE,"SN"}</definedName>
    <definedName name="dgg" localSheetId="1" hidden="1">{#N/A,#N/A,TRUE,"SUM";#N/A,#N/A,TRUE,"EE";#N/A,#N/A,TRUE,"AC";#N/A,#N/A,TRUE,"SN"}</definedName>
    <definedName name="dgg" localSheetId="6" hidden="1">{#N/A,#N/A,TRUE,"SUM";#N/A,#N/A,TRUE,"EE";#N/A,#N/A,TRUE,"AC";#N/A,#N/A,TRUE,"SN"}</definedName>
    <definedName name="dgg" hidden="1">{#N/A,#N/A,TRUE,"SUM";#N/A,#N/A,TRUE,"EE";#N/A,#N/A,TRUE,"AC";#N/A,#N/A,TRUE,"SN"}</definedName>
    <definedName name="dggfg" localSheetId="0" hidden="1">{#N/A,#N/A,TRUE,"SUM";#N/A,#N/A,TRUE,"EE";#N/A,#N/A,TRUE,"AC";#N/A,#N/A,TRUE,"SN"}</definedName>
    <definedName name="dggfg" localSheetId="1" hidden="1">{#N/A,#N/A,TRUE,"SUM";#N/A,#N/A,TRUE,"EE";#N/A,#N/A,TRUE,"AC";#N/A,#N/A,TRUE,"SN"}</definedName>
    <definedName name="dggfg" localSheetId="6" hidden="1">{#N/A,#N/A,TRUE,"SUM";#N/A,#N/A,TRUE,"EE";#N/A,#N/A,TRUE,"AC";#N/A,#N/A,TRUE,"SN"}</definedName>
    <definedName name="dggfg" hidden="1">{#N/A,#N/A,TRUE,"SUM";#N/A,#N/A,TRUE,"EE";#N/A,#N/A,TRUE,"AC";#N/A,#N/A,TRUE,"SN"}</definedName>
    <definedName name="dh">'[2]wpc2(2)'!$G$76</definedName>
    <definedName name="dhgsfdh" localSheetId="0" hidden="1">{#N/A,#N/A,TRUE,"SUM";#N/A,#N/A,TRUE,"EE";#N/A,#N/A,TRUE,"AC";#N/A,#N/A,TRUE,"SN"}</definedName>
    <definedName name="dhgsfdh" localSheetId="1" hidden="1">{#N/A,#N/A,TRUE,"SUM";#N/A,#N/A,TRUE,"EE";#N/A,#N/A,TRUE,"AC";#N/A,#N/A,TRUE,"SN"}</definedName>
    <definedName name="dhgsfdh" localSheetId="6" hidden="1">{#N/A,#N/A,TRUE,"SUM";#N/A,#N/A,TRUE,"EE";#N/A,#N/A,TRUE,"AC";#N/A,#N/A,TRUE,"SN"}</definedName>
    <definedName name="dhgsfdh" hidden="1">{#N/A,#N/A,TRUE,"SUM";#N/A,#N/A,TRUE,"EE";#N/A,#N/A,TRUE,"AC";#N/A,#N/A,TRUE,"SN"}</definedName>
    <definedName name="di">'[2]wpc2(2)'!$G$78</definedName>
    <definedName name="display_area_2" hidden="1">#REF!</definedName>
    <definedName name="dist.R">'[3]wpc2(2)'!$G$16</definedName>
    <definedName name="dj">'[2]wpc2(2)'!$G$80</definedName>
    <definedName name="dk">'[2]wpc2(2)'!$G$82</definedName>
    <definedName name="dkdp" localSheetId="0" hidden="1">{#N/A,#N/A,TRUE,"SUM";#N/A,#N/A,TRUE,"EE";#N/A,#N/A,TRUE,"AC";#N/A,#N/A,TRUE,"SN"}</definedName>
    <definedName name="dkdp" localSheetId="1" hidden="1">{#N/A,#N/A,TRUE,"SUM";#N/A,#N/A,TRUE,"EE";#N/A,#N/A,TRUE,"AC";#N/A,#N/A,TRUE,"SN"}</definedName>
    <definedName name="dkdp" localSheetId="6" hidden="1">{#N/A,#N/A,TRUE,"SUM";#N/A,#N/A,TRUE,"EE";#N/A,#N/A,TRUE,"AC";#N/A,#N/A,TRUE,"SN"}</definedName>
    <definedName name="dkdp" hidden="1">{#N/A,#N/A,TRUE,"SUM";#N/A,#N/A,TRUE,"EE";#N/A,#N/A,TRUE,"AC";#N/A,#N/A,TRUE,"SN"}</definedName>
    <definedName name="dl">'[2]wpc2(2)'!$G$86</definedName>
    <definedName name="dm">'[2]wpc2(2)'!$G$88</definedName>
    <definedName name="dn">'[2]wpc2(2)'!$G$90</definedName>
    <definedName name="Documentation" localSheetId="0" hidden="1">{#N/A,#N/A,FALSE,"OUTPUT SHEET "}</definedName>
    <definedName name="Documentation" localSheetId="1" hidden="1">{#N/A,#N/A,FALSE,"OUTPUT SHEET "}</definedName>
    <definedName name="Documentation" localSheetId="6" hidden="1">{#N/A,#N/A,FALSE,"OUTPUT SHEET "}</definedName>
    <definedName name="Documentation" hidden="1">{#N/A,#N/A,FALSE,"OUTPUT SHEET "}</definedName>
    <definedName name="ds">'[3]wpc2(2)'!$G$78</definedName>
    <definedName name="dsgfvda" localSheetId="0" hidden="1">{#N/A,#N/A,TRUE,"SUM";#N/A,#N/A,TRUE,"EE";#N/A,#N/A,TRUE,"AC";#N/A,#N/A,TRUE,"SN"}</definedName>
    <definedName name="dsgfvda" localSheetId="1" hidden="1">{#N/A,#N/A,TRUE,"SUM";#N/A,#N/A,TRUE,"EE";#N/A,#N/A,TRUE,"AC";#N/A,#N/A,TRUE,"SN"}</definedName>
    <definedName name="dsgfvda" localSheetId="6" hidden="1">{#N/A,#N/A,TRUE,"SUM";#N/A,#N/A,TRUE,"EE";#N/A,#N/A,TRUE,"AC";#N/A,#N/A,TRUE,"SN"}</definedName>
    <definedName name="dsgfvda" hidden="1">{#N/A,#N/A,TRUE,"SUM";#N/A,#N/A,TRUE,"EE";#N/A,#N/A,TRUE,"AC";#N/A,#N/A,TRUE,"SN"}</definedName>
    <definedName name="dsgvdsgs" localSheetId="0" hidden="1">{#N/A,#N/A,TRUE,"SUM";#N/A,#N/A,TRUE,"EE";#N/A,#N/A,TRUE,"AC";#N/A,#N/A,TRUE,"SN"}</definedName>
    <definedName name="dsgvdsgs" localSheetId="1" hidden="1">{#N/A,#N/A,TRUE,"SUM";#N/A,#N/A,TRUE,"EE";#N/A,#N/A,TRUE,"AC";#N/A,#N/A,TRUE,"SN"}</definedName>
    <definedName name="dsgvdsgs" localSheetId="6" hidden="1">{#N/A,#N/A,TRUE,"SUM";#N/A,#N/A,TRUE,"EE";#N/A,#N/A,TRUE,"AC";#N/A,#N/A,TRUE,"SN"}</definedName>
    <definedName name="dsgvdsgs" hidden="1">{#N/A,#N/A,TRUE,"SUM";#N/A,#N/A,TRUE,"EE";#N/A,#N/A,TRUE,"AC";#N/A,#N/A,TRUE,"SN"}</definedName>
    <definedName name="DSJKLDE" localSheetId="0" hidden="1">{#N/A,#N/A,TRUE,"SUM";#N/A,#N/A,TRUE,"EE";#N/A,#N/A,TRUE,"AC";#N/A,#N/A,TRUE,"SN"}</definedName>
    <definedName name="DSJKLDE" localSheetId="1" hidden="1">{#N/A,#N/A,TRUE,"SUM";#N/A,#N/A,TRUE,"EE";#N/A,#N/A,TRUE,"AC";#N/A,#N/A,TRUE,"SN"}</definedName>
    <definedName name="DSJKLDE" localSheetId="6" hidden="1">{#N/A,#N/A,TRUE,"SUM";#N/A,#N/A,TRUE,"EE";#N/A,#N/A,TRUE,"AC";#N/A,#N/A,TRUE,"SN"}</definedName>
    <definedName name="DSJKLDE" hidden="1">{#N/A,#N/A,TRUE,"SUM";#N/A,#N/A,TRUE,"EE";#N/A,#N/A,TRUE,"AC";#N/A,#N/A,TRUE,"SN"}</definedName>
    <definedName name="dw" hidden="1">#REF!</definedName>
    <definedName name="dwreewr" localSheetId="0" hidden="1">{#N/A,#N/A,TRUE,"SUM";#N/A,#N/A,TRUE,"EE";#N/A,#N/A,TRUE,"AC";#N/A,#N/A,TRUE,"SN"}</definedName>
    <definedName name="dwreewr" localSheetId="1" hidden="1">{#N/A,#N/A,TRUE,"SUM";#N/A,#N/A,TRUE,"EE";#N/A,#N/A,TRUE,"AC";#N/A,#N/A,TRUE,"SN"}</definedName>
    <definedName name="dwreewr" localSheetId="6" hidden="1">{#N/A,#N/A,TRUE,"SUM";#N/A,#N/A,TRUE,"EE";#N/A,#N/A,TRUE,"AC";#N/A,#N/A,TRUE,"SN"}</definedName>
    <definedName name="dwreewr" hidden="1">{#N/A,#N/A,TRUE,"SUM";#N/A,#N/A,TRUE,"EE";#N/A,#N/A,TRUE,"AC";#N/A,#N/A,TRUE,"SN"}</definedName>
    <definedName name="dytkuy" localSheetId="0" hidden="1">{#N/A,#N/A,TRUE,"SUM";#N/A,#N/A,TRUE,"EE";#N/A,#N/A,TRUE,"AC";#N/A,#N/A,TRUE,"SN"}</definedName>
    <definedName name="dytkuy" localSheetId="1" hidden="1">{#N/A,#N/A,TRUE,"SUM";#N/A,#N/A,TRUE,"EE";#N/A,#N/A,TRUE,"AC";#N/A,#N/A,TRUE,"SN"}</definedName>
    <definedName name="dytkuy" localSheetId="6" hidden="1">{#N/A,#N/A,TRUE,"SUM";#N/A,#N/A,TRUE,"EE";#N/A,#N/A,TRUE,"AC";#N/A,#N/A,TRUE,"SN"}</definedName>
    <definedName name="dytkuy" hidden="1">{#N/A,#N/A,TRUE,"SUM";#N/A,#N/A,TRUE,"EE";#N/A,#N/A,TRUE,"AC";#N/A,#N/A,TRUE,"SN"}</definedName>
    <definedName name="e">#REF!</definedName>
    <definedName name="EA" localSheetId="0" hidden="1">{#N/A,#N/A,TRUE,"Str.";#N/A,#N/A,TRUE,"Steel &amp; Roof";#N/A,#N/A,TRUE,"Arc.";#N/A,#N/A,TRUE,"Preliminary";#N/A,#N/A,TRUE,"Sum_Prelim"}</definedName>
    <definedName name="EA" localSheetId="1" hidden="1">{#N/A,#N/A,TRUE,"Str.";#N/A,#N/A,TRUE,"Steel &amp; Roof";#N/A,#N/A,TRUE,"Arc.";#N/A,#N/A,TRUE,"Preliminary";#N/A,#N/A,TRUE,"Sum_Prelim"}</definedName>
    <definedName name="EA" localSheetId="6" hidden="1">{#N/A,#N/A,TRUE,"Str.";#N/A,#N/A,TRUE,"Steel &amp; Roof";#N/A,#N/A,TRUE,"Arc.";#N/A,#N/A,TRUE,"Preliminary";#N/A,#N/A,TRUE,"Sum_Prelim"}</definedName>
    <definedName name="EA" hidden="1">{#N/A,#N/A,TRUE,"Str.";#N/A,#N/A,TRUE,"Steel &amp; Roof";#N/A,#N/A,TRUE,"Arc.";#N/A,#N/A,TRUE,"Preliminary";#N/A,#N/A,TRUE,"Sum_Prelim"}</definedName>
    <definedName name="eb">'[2]wpc2(2)'!$G$105</definedName>
    <definedName name="ec">#REF!</definedName>
    <definedName name="ecrt" localSheetId="0" hidden="1">{#N/A,#N/A,TRUE,"SUM";#N/A,#N/A,TRUE,"EE";#N/A,#N/A,TRUE,"AC";#N/A,#N/A,TRUE,"SN"}</definedName>
    <definedName name="ecrt" localSheetId="1" hidden="1">{#N/A,#N/A,TRUE,"SUM";#N/A,#N/A,TRUE,"EE";#N/A,#N/A,TRUE,"AC";#N/A,#N/A,TRUE,"SN"}</definedName>
    <definedName name="ecrt" localSheetId="6" hidden="1">{#N/A,#N/A,TRUE,"SUM";#N/A,#N/A,TRUE,"EE";#N/A,#N/A,TRUE,"AC";#N/A,#N/A,TRUE,"SN"}</definedName>
    <definedName name="ecrt" hidden="1">{#N/A,#N/A,TRUE,"SUM";#N/A,#N/A,TRUE,"EE";#N/A,#N/A,TRUE,"AC";#N/A,#N/A,TRUE,"SN"}</definedName>
    <definedName name="edfr" localSheetId="0" hidden="1">{#N/A,#N/A,TRUE,"SUM";#N/A,#N/A,TRUE,"EE";#N/A,#N/A,TRUE,"AC";#N/A,#N/A,TRUE,"SN"}</definedName>
    <definedName name="edfr" localSheetId="1" hidden="1">{#N/A,#N/A,TRUE,"SUM";#N/A,#N/A,TRUE,"EE";#N/A,#N/A,TRUE,"AC";#N/A,#N/A,TRUE,"SN"}</definedName>
    <definedName name="edfr" localSheetId="6" hidden="1">{#N/A,#N/A,TRUE,"SUM";#N/A,#N/A,TRUE,"EE";#N/A,#N/A,TRUE,"AC";#N/A,#N/A,TRUE,"SN"}</definedName>
    <definedName name="edfr" hidden="1">{#N/A,#N/A,TRUE,"SUM";#N/A,#N/A,TRUE,"EE";#N/A,#N/A,TRUE,"AC";#N/A,#N/A,TRUE,"SN"}</definedName>
    <definedName name="edr" localSheetId="0" hidden="1">{#N/A,#N/A,TRUE,"SUM";#N/A,#N/A,TRUE,"EE";#N/A,#N/A,TRUE,"AC";#N/A,#N/A,TRUE,"SN"}</definedName>
    <definedName name="edr" localSheetId="1" hidden="1">{#N/A,#N/A,TRUE,"SUM";#N/A,#N/A,TRUE,"EE";#N/A,#N/A,TRUE,"AC";#N/A,#N/A,TRUE,"SN"}</definedName>
    <definedName name="edr" localSheetId="6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0" hidden="1">{#N/A,#N/A,TRUE,"SUM";#N/A,#N/A,TRUE,"EE";#N/A,#N/A,TRUE,"AC";#N/A,#N/A,TRUE,"SN"}</definedName>
    <definedName name="edrr" localSheetId="1" hidden="1">{#N/A,#N/A,TRUE,"SUM";#N/A,#N/A,TRUE,"EE";#N/A,#N/A,TRUE,"AC";#N/A,#N/A,TRUE,"SN"}</definedName>
    <definedName name="edrr" localSheetId="6" hidden="1">{#N/A,#N/A,TRUE,"SUM";#N/A,#N/A,TRUE,"EE";#N/A,#N/A,TRUE,"AC";#N/A,#N/A,TRUE,"SN"}</definedName>
    <definedName name="edrr" hidden="1">{#N/A,#N/A,TRUE,"SUM";#N/A,#N/A,TRUE,"EE";#N/A,#N/A,TRUE,"AC";#N/A,#N/A,TRUE,"SN"}</definedName>
    <definedName name="ee" localSheetId="0" hidden="1">{#N/A,#N/A,TRUE,"SUM";#N/A,#N/A,TRUE,"EE";#N/A,#N/A,TRUE,"AC";#N/A,#N/A,TRUE,"SN"}</definedName>
    <definedName name="ee" localSheetId="1" hidden="1">{#N/A,#N/A,TRUE,"SUM";#N/A,#N/A,TRUE,"EE";#N/A,#N/A,TRUE,"AC";#N/A,#N/A,TRUE,"SN"}</definedName>
    <definedName name="ee" localSheetId="6" hidden="1">{#N/A,#N/A,TRUE,"SUM";#N/A,#N/A,TRUE,"EE";#N/A,#N/A,TRUE,"AC";#N/A,#N/A,TRUE,"SN"}</definedName>
    <definedName name="ee" hidden="1">{#N/A,#N/A,TRUE,"SUM";#N/A,#N/A,TRUE,"EE";#N/A,#N/A,TRUE,"AC";#N/A,#N/A,TRUE,"SN"}</definedName>
    <definedName name="eee" localSheetId="0" hidden="1">{"revsale",#N/A,FALSE,"REV-ยุพดี"}</definedName>
    <definedName name="eee" localSheetId="1" hidden="1">{"revsale",#N/A,FALSE,"REV-ยุพดี"}</definedName>
    <definedName name="eee" localSheetId="6" hidden="1">{"revsale",#N/A,FALSE,"REV-ยุพดี"}</definedName>
    <definedName name="eee" hidden="1">{"revsale",#N/A,FALSE,"REV-ยุพดี"}</definedName>
    <definedName name="eeee" localSheetId="0" hidden="1">{"revsale",#N/A,FALSE,"REV-ยุพดี"}</definedName>
    <definedName name="eeee" localSheetId="1" hidden="1">{"revsale",#N/A,FALSE,"REV-ยุพดี"}</definedName>
    <definedName name="eeee" localSheetId="6" hidden="1">{"revsale",#N/A,FALSE,"REV-ยุพดี"}</definedName>
    <definedName name="eeee" hidden="1">{"revsale",#N/A,FALSE,"REV-ยุพดี"}</definedName>
    <definedName name="eeee1" localSheetId="0" hidden="1">{"revsale",#N/A,FALSE,"REV-ยุพดี"}</definedName>
    <definedName name="eeee1" localSheetId="1" hidden="1">{"revsale",#N/A,FALSE,"REV-ยุพดี"}</definedName>
    <definedName name="eeee1" localSheetId="6" hidden="1">{"revsale",#N/A,FALSE,"REV-ยุพดี"}</definedName>
    <definedName name="eeee1" hidden="1">{"revsale",#N/A,FALSE,"REV-ยุพดี"}</definedName>
    <definedName name="eeeee" localSheetId="0" hidden="1">{#N/A,#N/A,TRUE,"SUM";#N/A,#N/A,TRUE,"EE";#N/A,#N/A,TRUE,"AC";#N/A,#N/A,TRUE,"SN"}</definedName>
    <definedName name="eeeee" localSheetId="1" hidden="1">{#N/A,#N/A,TRUE,"SUM";#N/A,#N/A,TRUE,"EE";#N/A,#N/A,TRUE,"AC";#N/A,#N/A,TRUE,"SN"}</definedName>
    <definedName name="eeeee" localSheetId="6" hidden="1">{#N/A,#N/A,TRUE,"SUM";#N/A,#N/A,TRUE,"EE";#N/A,#N/A,TRUE,"AC";#N/A,#N/A,TRUE,"SN"}</definedName>
    <definedName name="eeeee" hidden="1">{#N/A,#N/A,TRUE,"SUM";#N/A,#N/A,TRUE,"EE";#N/A,#N/A,TRUE,"AC";#N/A,#N/A,TRUE,"SN"}</definedName>
    <definedName name="EEEEEEEEE" localSheetId="0" hidden="1">{#N/A,#N/A,TRUE,"SUM";#N/A,#N/A,TRUE,"EE";#N/A,#N/A,TRUE,"AC";#N/A,#N/A,TRUE,"SN"}</definedName>
    <definedName name="EEEEEEEEE" localSheetId="1" hidden="1">{#N/A,#N/A,TRUE,"SUM";#N/A,#N/A,TRUE,"EE";#N/A,#N/A,TRUE,"AC";#N/A,#N/A,TRUE,"SN"}</definedName>
    <definedName name="EEEEEEEEE" localSheetId="6" hidden="1">{#N/A,#N/A,TRUE,"SUM";#N/A,#N/A,TRUE,"EE";#N/A,#N/A,TRUE,"AC";#N/A,#N/A,TRUE,"SN"}</definedName>
    <definedName name="EEEEEEEEE" hidden="1">{#N/A,#N/A,TRUE,"SUM";#N/A,#N/A,TRUE,"EE";#N/A,#N/A,TRUE,"AC";#N/A,#N/A,TRUE,"SN"}</definedName>
    <definedName name="eerty" localSheetId="0" hidden="1">{#N/A,#N/A,TRUE,"SUM";#N/A,#N/A,TRUE,"EE";#N/A,#N/A,TRUE,"AC";#N/A,#N/A,TRUE,"SN"}</definedName>
    <definedName name="eerty" localSheetId="1" hidden="1">{#N/A,#N/A,TRUE,"SUM";#N/A,#N/A,TRUE,"EE";#N/A,#N/A,TRUE,"AC";#N/A,#N/A,TRUE,"SN"}</definedName>
    <definedName name="eerty" localSheetId="6" hidden="1">{#N/A,#N/A,TRUE,"SUM";#N/A,#N/A,TRUE,"EE";#N/A,#N/A,TRUE,"AC";#N/A,#N/A,TRUE,"SN"}</definedName>
    <definedName name="eerty" hidden="1">{#N/A,#N/A,TRUE,"SUM";#N/A,#N/A,TRUE,"EE";#N/A,#N/A,TRUE,"AC";#N/A,#N/A,TRUE,"SN"}</definedName>
    <definedName name="ef">#REF!</definedName>
    <definedName name="efwfgg" localSheetId="0" hidden="1">{#N/A,#N/A,TRUE,"SUM";#N/A,#N/A,TRUE,"EE";#N/A,#N/A,TRUE,"AC";#N/A,#N/A,TRUE,"SN"}</definedName>
    <definedName name="efwfgg" localSheetId="1" hidden="1">{#N/A,#N/A,TRUE,"SUM";#N/A,#N/A,TRUE,"EE";#N/A,#N/A,TRUE,"AC";#N/A,#N/A,TRUE,"SN"}</definedName>
    <definedName name="efwfgg" localSheetId="6" hidden="1">{#N/A,#N/A,TRUE,"SUM";#N/A,#N/A,TRUE,"EE";#N/A,#N/A,TRUE,"AC";#N/A,#N/A,TRUE,"SN"}</definedName>
    <definedName name="efwfgg" hidden="1">{#N/A,#N/A,TRUE,"SUM";#N/A,#N/A,TRUE,"EE";#N/A,#N/A,TRUE,"AC";#N/A,#N/A,TRUE,"SN"}</definedName>
    <definedName name="eg" localSheetId="0" hidden="1">{#N/A,#N/A,TRUE,"Str.";#N/A,#N/A,TRUE,"Steel &amp; Roof";#N/A,#N/A,TRUE,"Arc.";#N/A,#N/A,TRUE,"Preliminary";#N/A,#N/A,TRUE,"Sum_Prelim"}</definedName>
    <definedName name="eg" localSheetId="1" hidden="1">{#N/A,#N/A,TRUE,"Str.";#N/A,#N/A,TRUE,"Steel &amp; Roof";#N/A,#N/A,TRUE,"Arc.";#N/A,#N/A,TRUE,"Preliminary";#N/A,#N/A,TRUE,"Sum_Prelim"}</definedName>
    <definedName name="eg" localSheetId="6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h">#REF!</definedName>
    <definedName name="ei">#REF!</definedName>
    <definedName name="ej">#REF!</definedName>
    <definedName name="ek">#REF!</definedName>
    <definedName name="el">#REF!</definedName>
    <definedName name="em">#REF!</definedName>
    <definedName name="en">#REF!</definedName>
    <definedName name="end" localSheetId="0" hidden="1">{#N/A,#N/A,TRUE,"SUM";#N/A,#N/A,TRUE,"EE";#N/A,#N/A,TRUE,"AC";#N/A,#N/A,TRUE,"SN"}</definedName>
    <definedName name="end" localSheetId="1" hidden="1">{#N/A,#N/A,TRUE,"SUM";#N/A,#N/A,TRUE,"EE";#N/A,#N/A,TRUE,"AC";#N/A,#N/A,TRUE,"SN"}</definedName>
    <definedName name="end" localSheetId="6" hidden="1">{#N/A,#N/A,TRUE,"SUM";#N/A,#N/A,TRUE,"EE";#N/A,#N/A,TRUE,"AC";#N/A,#N/A,TRUE,"SN"}</definedName>
    <definedName name="end" hidden="1">{#N/A,#N/A,TRUE,"SUM";#N/A,#N/A,TRUE,"EE";#N/A,#N/A,TRUE,"AC";#N/A,#N/A,TRUE,"SN"}</definedName>
    <definedName name="ENDGAME" localSheetId="0" hidden="1">{"Equipment cost",#N/A,FALSE,"bulks"}</definedName>
    <definedName name="ENDGAME" localSheetId="1" hidden="1">{"Equipment cost",#N/A,FALSE,"bulks"}</definedName>
    <definedName name="ENDGAME" localSheetId="6" hidden="1">{"Equipment cost",#N/A,FALSE,"bulks"}</definedName>
    <definedName name="ENDGAME" hidden="1">{"Equipment cost",#N/A,FALSE,"bulks"}</definedName>
    <definedName name="enfkr" localSheetId="0" hidden="1">{#N/A,#N/A,TRUE,"SUM";#N/A,#N/A,TRUE,"EE";#N/A,#N/A,TRUE,"AC";#N/A,#N/A,TRUE,"SN"}</definedName>
    <definedName name="enfkr" localSheetId="1" hidden="1">{#N/A,#N/A,TRUE,"SUM";#N/A,#N/A,TRUE,"EE";#N/A,#N/A,TRUE,"AC";#N/A,#N/A,TRUE,"SN"}</definedName>
    <definedName name="enfkr" localSheetId="6" hidden="1">{#N/A,#N/A,TRUE,"SUM";#N/A,#N/A,TRUE,"EE";#N/A,#N/A,TRUE,"AC";#N/A,#N/A,TRUE,"SN"}</definedName>
    <definedName name="enfkr" hidden="1">{#N/A,#N/A,TRUE,"SUM";#N/A,#N/A,TRUE,"EE";#N/A,#N/A,TRUE,"AC";#N/A,#N/A,TRUE,"SN"}</definedName>
    <definedName name="eo">#REF!</definedName>
    <definedName name="ep">#REF!</definedName>
    <definedName name="eq">#REF!</definedName>
    <definedName name="er">#REF!</definedName>
    <definedName name="eraewt" localSheetId="0" hidden="1">{#N/A,#N/A,TRUE,"SUM";#N/A,#N/A,TRUE,"EE";#N/A,#N/A,TRUE,"AC";#N/A,#N/A,TRUE,"SN"}</definedName>
    <definedName name="eraewt" localSheetId="1" hidden="1">{#N/A,#N/A,TRUE,"SUM";#N/A,#N/A,TRUE,"EE";#N/A,#N/A,TRUE,"AC";#N/A,#N/A,TRUE,"SN"}</definedName>
    <definedName name="eraewt" localSheetId="6" hidden="1">{#N/A,#N/A,TRUE,"SUM";#N/A,#N/A,TRUE,"EE";#N/A,#N/A,TRUE,"AC";#N/A,#N/A,TRUE,"SN"}</definedName>
    <definedName name="eraewt" hidden="1">{#N/A,#N/A,TRUE,"SUM";#N/A,#N/A,TRUE,"EE";#N/A,#N/A,TRUE,"AC";#N/A,#N/A,TRUE,"SN"}</definedName>
    <definedName name="ere" localSheetId="0" hidden="1">{#N/A,#N/A,TRUE,"SUM";#N/A,#N/A,TRUE,"EE";#N/A,#N/A,TRUE,"AC";#N/A,#N/A,TRUE,"SN"}</definedName>
    <definedName name="ere" localSheetId="1" hidden="1">{#N/A,#N/A,TRUE,"SUM";#N/A,#N/A,TRUE,"EE";#N/A,#N/A,TRUE,"AC";#N/A,#N/A,TRUE,"SN"}</definedName>
    <definedName name="ere" localSheetId="6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0" hidden="1">{#N/A,#N/A,TRUE,"SUM";#N/A,#N/A,TRUE,"EE";#N/A,#N/A,TRUE,"AC";#N/A,#N/A,TRUE,"SN"}</definedName>
    <definedName name="EREWQT" localSheetId="1" hidden="1">{#N/A,#N/A,TRUE,"SUM";#N/A,#N/A,TRUE,"EE";#N/A,#N/A,TRUE,"AC";#N/A,#N/A,TRUE,"SN"}</definedName>
    <definedName name="EREWQT" localSheetId="6" hidden="1">{#N/A,#N/A,TRUE,"SUM";#N/A,#N/A,TRUE,"EE";#N/A,#N/A,TRUE,"AC";#N/A,#N/A,TRUE,"SN"}</definedName>
    <definedName name="EREWQT" hidden="1">{#N/A,#N/A,TRUE,"SUM";#N/A,#N/A,TRUE,"EE";#N/A,#N/A,TRUE,"AC";#N/A,#N/A,TRUE,"SN"}</definedName>
    <definedName name="ergy" localSheetId="0" hidden="1">{#N/A,#N/A,TRUE,"SUM";#N/A,#N/A,TRUE,"EE";#N/A,#N/A,TRUE,"AC";#N/A,#N/A,TRUE,"SN"}</definedName>
    <definedName name="ergy" localSheetId="1" hidden="1">{#N/A,#N/A,TRUE,"SUM";#N/A,#N/A,TRUE,"EE";#N/A,#N/A,TRUE,"AC";#N/A,#N/A,TRUE,"SN"}</definedName>
    <definedName name="ergy" localSheetId="6" hidden="1">{#N/A,#N/A,TRUE,"SUM";#N/A,#N/A,TRUE,"EE";#N/A,#N/A,TRUE,"AC";#N/A,#N/A,TRUE,"SN"}</definedName>
    <definedName name="ergy" hidden="1">{#N/A,#N/A,TRUE,"SUM";#N/A,#N/A,TRUE,"EE";#N/A,#N/A,TRUE,"AC";#N/A,#N/A,TRUE,"SN"}</definedName>
    <definedName name="ert" localSheetId="0" hidden="1">{#N/A,#N/A,TRUE,"SUM";#N/A,#N/A,TRUE,"EE";#N/A,#N/A,TRUE,"AC";#N/A,#N/A,TRUE,"SN"}</definedName>
    <definedName name="ert" localSheetId="1" hidden="1">{#N/A,#N/A,TRUE,"SUM";#N/A,#N/A,TRUE,"EE";#N/A,#N/A,TRUE,"AC";#N/A,#N/A,TRUE,"SN"}</definedName>
    <definedName name="ert" localSheetId="6" hidden="1">{#N/A,#N/A,TRUE,"SUM";#N/A,#N/A,TRUE,"EE";#N/A,#N/A,TRUE,"AC";#N/A,#N/A,TRUE,"SN"}</definedName>
    <definedName name="ert" hidden="1">{#N/A,#N/A,TRUE,"SUM";#N/A,#N/A,TRUE,"EE";#N/A,#N/A,TRUE,"AC";#N/A,#N/A,TRUE,"SN"}</definedName>
    <definedName name="ertewr" localSheetId="0" hidden="1">{#N/A,#N/A,TRUE,"SUM";#N/A,#N/A,TRUE,"EE";#N/A,#N/A,TRUE,"AC";#N/A,#N/A,TRUE,"SN"}</definedName>
    <definedName name="ertewr" localSheetId="1" hidden="1">{#N/A,#N/A,TRUE,"SUM";#N/A,#N/A,TRUE,"EE";#N/A,#N/A,TRUE,"AC";#N/A,#N/A,TRUE,"SN"}</definedName>
    <definedName name="ertewr" localSheetId="6" hidden="1">{#N/A,#N/A,TRUE,"SUM";#N/A,#N/A,TRUE,"EE";#N/A,#N/A,TRUE,"AC";#N/A,#N/A,TRUE,"SN"}</definedName>
    <definedName name="ertewr" hidden="1">{#N/A,#N/A,TRUE,"SUM";#N/A,#N/A,TRUE,"EE";#N/A,#N/A,TRUE,"AC";#N/A,#N/A,TRUE,"SN"}</definedName>
    <definedName name="ertr" localSheetId="0" hidden="1">{#N/A,#N/A,TRUE,"SUM";#N/A,#N/A,TRUE,"EE";#N/A,#N/A,TRUE,"AC";#N/A,#N/A,TRUE,"SN"}</definedName>
    <definedName name="ertr" localSheetId="1" hidden="1">{#N/A,#N/A,TRUE,"SUM";#N/A,#N/A,TRUE,"EE";#N/A,#N/A,TRUE,"AC";#N/A,#N/A,TRUE,"SN"}</definedName>
    <definedName name="ertr" localSheetId="6" hidden="1">{#N/A,#N/A,TRUE,"SUM";#N/A,#N/A,TRUE,"EE";#N/A,#N/A,TRUE,"AC";#N/A,#N/A,TRUE,"SN"}</definedName>
    <definedName name="ertr" hidden="1">{#N/A,#N/A,TRUE,"SUM";#N/A,#N/A,TRUE,"EE";#N/A,#N/A,TRUE,"AC";#N/A,#N/A,TRUE,"SN"}</definedName>
    <definedName name="erwewew" hidden="1">#REF!</definedName>
    <definedName name="erwr" localSheetId="0" hidden="1">{#N/A,#N/A,TRUE,"SUM";#N/A,#N/A,TRUE,"EE";#N/A,#N/A,TRUE,"AC";#N/A,#N/A,TRUE,"SN"}</definedName>
    <definedName name="erwr" localSheetId="1" hidden="1">{#N/A,#N/A,TRUE,"SUM";#N/A,#N/A,TRUE,"EE";#N/A,#N/A,TRUE,"AC";#N/A,#N/A,TRUE,"SN"}</definedName>
    <definedName name="erwr" localSheetId="6" hidden="1">{#N/A,#N/A,TRUE,"SUM";#N/A,#N/A,TRUE,"EE";#N/A,#N/A,TRUE,"AC";#N/A,#N/A,TRUE,"SN"}</definedName>
    <definedName name="erwr" hidden="1">{#N/A,#N/A,TRUE,"SUM";#N/A,#N/A,TRUE,"EE";#N/A,#N/A,TRUE,"AC";#N/A,#N/A,TRUE,"SN"}</definedName>
    <definedName name="es">#REF!</definedName>
    <definedName name="ese" localSheetId="0" hidden="1">{#N/A,#N/A,TRUE,"SUM";#N/A,#N/A,TRUE,"EE";#N/A,#N/A,TRUE,"AC";#N/A,#N/A,TRUE,"SN"}</definedName>
    <definedName name="ese" localSheetId="1" hidden="1">{#N/A,#N/A,TRUE,"SUM";#N/A,#N/A,TRUE,"EE";#N/A,#N/A,TRUE,"AC";#N/A,#N/A,TRUE,"SN"}</definedName>
    <definedName name="ese" localSheetId="6" hidden="1">{#N/A,#N/A,TRUE,"SUM";#N/A,#N/A,TRUE,"EE";#N/A,#N/A,TRUE,"AC";#N/A,#N/A,TRUE,"SN"}</definedName>
    <definedName name="ese" hidden="1">{#N/A,#N/A,TRUE,"SUM";#N/A,#N/A,TRUE,"EE";#N/A,#N/A,TRUE,"AC";#N/A,#N/A,TRUE,"SN"}</definedName>
    <definedName name="et">#REF!</definedName>
    <definedName name="etet" localSheetId="0" hidden="1">{#N/A,#N/A,TRUE,"SUM";#N/A,#N/A,TRUE,"EE";#N/A,#N/A,TRUE,"AC";#N/A,#N/A,TRUE,"SN"}</definedName>
    <definedName name="etet" localSheetId="1" hidden="1">{#N/A,#N/A,TRUE,"SUM";#N/A,#N/A,TRUE,"EE";#N/A,#N/A,TRUE,"AC";#N/A,#N/A,TRUE,"SN"}</definedName>
    <definedName name="etet" localSheetId="6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0" hidden="1">{#N/A,#N/A,TRUE,"SUM";#N/A,#N/A,TRUE,"EE";#N/A,#N/A,TRUE,"AC";#N/A,#N/A,TRUE,"SN"}</definedName>
    <definedName name="ETREWT" localSheetId="1" hidden="1">{#N/A,#N/A,TRUE,"SUM";#N/A,#N/A,TRUE,"EE";#N/A,#N/A,TRUE,"AC";#N/A,#N/A,TRUE,"SN"}</definedName>
    <definedName name="ETREWT" localSheetId="6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0" hidden="1">{#N/A,#N/A,TRUE,"SUM";#N/A,#N/A,TRUE,"EE";#N/A,#N/A,TRUE,"AC";#N/A,#N/A,TRUE,"SN"}</definedName>
    <definedName name="ett" localSheetId="1" hidden="1">{#N/A,#N/A,TRUE,"SUM";#N/A,#N/A,TRUE,"EE";#N/A,#N/A,TRUE,"AC";#N/A,#N/A,TRUE,"SN"}</definedName>
    <definedName name="ett" localSheetId="6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0" hidden="1">{#N/A,#N/A,TRUE,"SUM";#N/A,#N/A,TRUE,"EE";#N/A,#N/A,TRUE,"AC";#N/A,#N/A,TRUE,"SN"}</definedName>
    <definedName name="etwt" localSheetId="1" hidden="1">{#N/A,#N/A,TRUE,"SUM";#N/A,#N/A,TRUE,"EE";#N/A,#N/A,TRUE,"AC";#N/A,#N/A,TRUE,"SN"}</definedName>
    <definedName name="etwt" localSheetId="6" hidden="1">{#N/A,#N/A,TRUE,"SUM";#N/A,#N/A,TRUE,"EE";#N/A,#N/A,TRUE,"AC";#N/A,#N/A,TRUE,"SN"}</definedName>
    <definedName name="etwt" hidden="1">{#N/A,#N/A,TRUE,"SUM";#N/A,#N/A,TRUE,"EE";#N/A,#N/A,TRUE,"AC";#N/A,#N/A,TRUE,"SN"}</definedName>
    <definedName name="eu">#REF!</definedName>
    <definedName name="ev">#REF!</definedName>
    <definedName name="ew" localSheetId="0" hidden="1">{#N/A,#N/A,TRUE,"SUM";#N/A,#N/A,TRUE,"EE";#N/A,#N/A,TRUE,"AC";#N/A,#N/A,TRUE,"SN"}</definedName>
    <definedName name="ew" localSheetId="1" hidden="1">{#N/A,#N/A,TRUE,"SUM";#N/A,#N/A,TRUE,"EE";#N/A,#N/A,TRUE,"AC";#N/A,#N/A,TRUE,"SN"}</definedName>
    <definedName name="ew" localSheetId="6" hidden="1">{#N/A,#N/A,TRUE,"SUM";#N/A,#N/A,TRUE,"EE";#N/A,#N/A,TRUE,"AC";#N/A,#N/A,TRUE,"SN"}</definedName>
    <definedName name="ew" hidden="1">{#N/A,#N/A,TRUE,"SUM";#N/A,#N/A,TRUE,"EE";#N/A,#N/A,TRUE,"AC";#N/A,#N/A,TRUE,"SN"}</definedName>
    <definedName name="ewewewew" hidden="1">#REF!</definedName>
    <definedName name="ewewewewew" hidden="1">#REF!</definedName>
    <definedName name="ewr" localSheetId="0" hidden="1">{#N/A,#N/A,TRUE,"SUM";#N/A,#N/A,TRUE,"EE";#N/A,#N/A,TRUE,"AC";#N/A,#N/A,TRUE,"SN"}</definedName>
    <definedName name="ewr" localSheetId="1" hidden="1">{#N/A,#N/A,TRUE,"SUM";#N/A,#N/A,TRUE,"EE";#N/A,#N/A,TRUE,"AC";#N/A,#N/A,TRUE,"SN"}</definedName>
    <definedName name="ewr" localSheetId="6" hidden="1">{#N/A,#N/A,TRUE,"SUM";#N/A,#N/A,TRUE,"EE";#N/A,#N/A,TRUE,"AC";#N/A,#N/A,TRUE,"SN"}</definedName>
    <definedName name="ewr" hidden="1">{#N/A,#N/A,TRUE,"SUM";#N/A,#N/A,TRUE,"EE";#N/A,#N/A,TRUE,"AC";#N/A,#N/A,TRUE,"SN"}</definedName>
    <definedName name="ewte" localSheetId="0" hidden="1">{#N/A,#N/A,TRUE,"SUM";#N/A,#N/A,TRUE,"EE";#N/A,#N/A,TRUE,"AC";#N/A,#N/A,TRUE,"SN"}</definedName>
    <definedName name="ewte" localSheetId="1" hidden="1">{#N/A,#N/A,TRUE,"SUM";#N/A,#N/A,TRUE,"EE";#N/A,#N/A,TRUE,"AC";#N/A,#N/A,TRUE,"SN"}</definedName>
    <definedName name="ewte" localSheetId="6" hidden="1">{#N/A,#N/A,TRUE,"SUM";#N/A,#N/A,TRUE,"EE";#N/A,#N/A,TRUE,"AC";#N/A,#N/A,TRUE,"SN"}</definedName>
    <definedName name="ewte" hidden="1">{#N/A,#N/A,TRUE,"SUM";#N/A,#N/A,TRUE,"EE";#N/A,#N/A,TRUE,"AC";#N/A,#N/A,TRUE,"SN"}</definedName>
    <definedName name="ewtqrt" localSheetId="0" hidden="1">{#N/A,#N/A,TRUE,"SUM";#N/A,#N/A,TRUE,"EE";#N/A,#N/A,TRUE,"AC";#N/A,#N/A,TRUE,"SN"}</definedName>
    <definedName name="ewtqrt" localSheetId="1" hidden="1">{#N/A,#N/A,TRUE,"SUM";#N/A,#N/A,TRUE,"EE";#N/A,#N/A,TRUE,"AC";#N/A,#N/A,TRUE,"SN"}</definedName>
    <definedName name="ewtqrt" localSheetId="6" hidden="1">{#N/A,#N/A,TRUE,"SUM";#N/A,#N/A,TRUE,"EE";#N/A,#N/A,TRUE,"AC";#N/A,#N/A,TRUE,"SN"}</definedName>
    <definedName name="ewtqrt" hidden="1">{#N/A,#N/A,TRUE,"SUM";#N/A,#N/A,TRUE,"EE";#N/A,#N/A,TRUE,"AC";#N/A,#N/A,TRUE,"SN"}</definedName>
    <definedName name="ewtrety" localSheetId="0" hidden="1">{#N/A,#N/A,TRUE,"SUM";#N/A,#N/A,TRUE,"EE";#N/A,#N/A,TRUE,"AC";#N/A,#N/A,TRUE,"SN"}</definedName>
    <definedName name="ewtrety" localSheetId="1" hidden="1">{#N/A,#N/A,TRUE,"SUM";#N/A,#N/A,TRUE,"EE";#N/A,#N/A,TRUE,"AC";#N/A,#N/A,TRUE,"SN"}</definedName>
    <definedName name="ewtrety" localSheetId="6" hidden="1">{#N/A,#N/A,TRUE,"SUM";#N/A,#N/A,TRUE,"EE";#N/A,#N/A,TRUE,"AC";#N/A,#N/A,TRUE,"SN"}</definedName>
    <definedName name="ewtrety" hidden="1">{#N/A,#N/A,TRUE,"SUM";#N/A,#N/A,TRUE,"EE";#N/A,#N/A,TRUE,"AC";#N/A,#N/A,TRUE,"SN"}</definedName>
    <definedName name="ewtv" localSheetId="0" hidden="1">{#N/A,#N/A,TRUE,"SUM";#N/A,#N/A,TRUE,"EE";#N/A,#N/A,TRUE,"AC";#N/A,#N/A,TRUE,"SN"}</definedName>
    <definedName name="ewtv" localSheetId="1" hidden="1">{#N/A,#N/A,TRUE,"SUM";#N/A,#N/A,TRUE,"EE";#N/A,#N/A,TRUE,"AC";#N/A,#N/A,TRUE,"SN"}</definedName>
    <definedName name="ewtv" localSheetId="6" hidden="1">{#N/A,#N/A,TRUE,"SUM";#N/A,#N/A,TRUE,"EE";#N/A,#N/A,TRUE,"AC";#N/A,#N/A,TRUE,"SN"}</definedName>
    <definedName name="ewtv" hidden="1">{#N/A,#N/A,TRUE,"SUM";#N/A,#N/A,TRUE,"EE";#N/A,#N/A,TRUE,"AC";#N/A,#N/A,TRUE,"SN"}</definedName>
    <definedName name="ex">#REF!</definedName>
    <definedName name="external" localSheetId="0" hidden="1">{#N/A,#N/A,TRUE,"SUM";#N/A,#N/A,TRUE,"EE";#N/A,#N/A,TRUE,"AC";#N/A,#N/A,TRUE,"SN"}</definedName>
    <definedName name="external" localSheetId="1" hidden="1">{#N/A,#N/A,TRUE,"SUM";#N/A,#N/A,TRUE,"EE";#N/A,#N/A,TRUE,"AC";#N/A,#N/A,TRUE,"SN"}</definedName>
    <definedName name="external" localSheetId="6" hidden="1">{#N/A,#N/A,TRUE,"SUM";#N/A,#N/A,TRUE,"EE";#N/A,#N/A,TRUE,"AC";#N/A,#N/A,TRUE,"SN"}</definedName>
    <definedName name="external" hidden="1">{#N/A,#N/A,TRUE,"SUM";#N/A,#N/A,TRUE,"EE";#N/A,#N/A,TRUE,"AC";#N/A,#N/A,TRUE,"SN"}</definedName>
    <definedName name="ey">#REF!</definedName>
    <definedName name="eytersy" localSheetId="0" hidden="1">{#N/A,#N/A,TRUE,"SUM";#N/A,#N/A,TRUE,"EE";#N/A,#N/A,TRUE,"AC";#N/A,#N/A,TRUE,"SN"}</definedName>
    <definedName name="eytersy" localSheetId="1" hidden="1">{#N/A,#N/A,TRUE,"SUM";#N/A,#N/A,TRUE,"EE";#N/A,#N/A,TRUE,"AC";#N/A,#N/A,TRUE,"SN"}</definedName>
    <definedName name="eytersy" localSheetId="6" hidden="1">{#N/A,#N/A,TRUE,"SUM";#N/A,#N/A,TRUE,"EE";#N/A,#N/A,TRUE,"AC";#N/A,#N/A,TRUE,"SN"}</definedName>
    <definedName name="eytersy" hidden="1">{#N/A,#N/A,TRUE,"SUM";#N/A,#N/A,TRUE,"EE";#N/A,#N/A,TRUE,"AC";#N/A,#N/A,TRUE,"SN"}</definedName>
    <definedName name="ez">#REF!</definedName>
    <definedName name="f">#REF!</definedName>
    <definedName name="F5TF" hidden="1">#REF!</definedName>
    <definedName name="fa">#REF!</definedName>
    <definedName name="faa">#REF!</definedName>
    <definedName name="FACTORY" localSheetId="0" hidden="1">{#N/A,#N/A,TRUE,"SUM";#N/A,#N/A,TRUE,"EE";#N/A,#N/A,TRUE,"AC";#N/A,#N/A,TRUE,"SN"}</definedName>
    <definedName name="FACTORY" localSheetId="1" hidden="1">{#N/A,#N/A,TRUE,"SUM";#N/A,#N/A,TRUE,"EE";#N/A,#N/A,TRUE,"AC";#N/A,#N/A,TRUE,"SN"}</definedName>
    <definedName name="FACTORY" localSheetId="6" hidden="1">{#N/A,#N/A,TRUE,"SUM";#N/A,#N/A,TRUE,"EE";#N/A,#N/A,TRUE,"AC";#N/A,#N/A,TRUE,"SN"}</definedName>
    <definedName name="FACTORY" hidden="1">{#N/A,#N/A,TRUE,"SUM";#N/A,#N/A,TRUE,"EE";#N/A,#N/A,TRUE,"AC";#N/A,#N/A,TRUE,"SN"}</definedName>
    <definedName name="Factory1" localSheetId="0" hidden="1">{#N/A,#N/A,TRUE,"SUM";#N/A,#N/A,TRUE,"EE";#N/A,#N/A,TRUE,"AC";#N/A,#N/A,TRUE,"SN"}</definedName>
    <definedName name="Factory1" localSheetId="1" hidden="1">{#N/A,#N/A,TRUE,"SUM";#N/A,#N/A,TRUE,"EE";#N/A,#N/A,TRUE,"AC";#N/A,#N/A,TRUE,"SN"}</definedName>
    <definedName name="Factory1" localSheetId="6" hidden="1">{#N/A,#N/A,TRUE,"SUM";#N/A,#N/A,TRUE,"EE";#N/A,#N/A,TRUE,"AC";#N/A,#N/A,TRUE,"SN"}</definedName>
    <definedName name="Factory1" hidden="1">{#N/A,#N/A,TRUE,"SUM";#N/A,#N/A,TRUE,"EE";#N/A,#N/A,TRUE,"AC";#N/A,#N/A,TRUE,"SN"}</definedName>
    <definedName name="fads" localSheetId="0" hidden="1">{#N/A,#N/A,TRUE,"SUM";#N/A,#N/A,TRUE,"EE";#N/A,#N/A,TRUE,"AC";#N/A,#N/A,TRUE,"SN"}</definedName>
    <definedName name="fads" localSheetId="1" hidden="1">{#N/A,#N/A,TRUE,"SUM";#N/A,#N/A,TRUE,"EE";#N/A,#N/A,TRUE,"AC";#N/A,#N/A,TRUE,"SN"}</definedName>
    <definedName name="fads" localSheetId="6" hidden="1">{#N/A,#N/A,TRUE,"SUM";#N/A,#N/A,TRUE,"EE";#N/A,#N/A,TRUE,"AC";#N/A,#N/A,TRUE,"SN"}</definedName>
    <definedName name="fads" hidden="1">{#N/A,#N/A,TRUE,"SUM";#N/A,#N/A,TRUE,"EE";#N/A,#N/A,TRUE,"AC";#N/A,#N/A,TRUE,"SN"}</definedName>
    <definedName name="fb">#REF!</definedName>
    <definedName name="fbb">#REF!</definedName>
    <definedName name="fc">#REF!</definedName>
    <definedName name="FCode" hidden="1">#REF!</definedName>
    <definedName name="fd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SF" localSheetId="0" hidden="1">{#N/A,#N/A,TRUE,"SUM";#N/A,#N/A,TRUE,"EE";#N/A,#N/A,TRUE,"AC";#N/A,#N/A,TRUE,"SN"}</definedName>
    <definedName name="FDFDSF" localSheetId="1" hidden="1">{#N/A,#N/A,TRUE,"SUM";#N/A,#N/A,TRUE,"EE";#N/A,#N/A,TRUE,"AC";#N/A,#N/A,TRUE,"SN"}</definedName>
    <definedName name="FDFDSF" localSheetId="6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0" hidden="1">{#N/A,#N/A,TRUE,"SUM";#N/A,#N/A,TRUE,"EE";#N/A,#N/A,TRUE,"AC";#N/A,#N/A,TRUE,"SN"}</definedName>
    <definedName name="fdfs" localSheetId="1" hidden="1">{#N/A,#N/A,TRUE,"SUM";#N/A,#N/A,TRUE,"EE";#N/A,#N/A,TRUE,"AC";#N/A,#N/A,TRUE,"SN"}</definedName>
    <definedName name="fdfs" localSheetId="6" hidden="1">{#N/A,#N/A,TRUE,"SUM";#N/A,#N/A,TRUE,"EE";#N/A,#N/A,TRUE,"AC";#N/A,#N/A,TRUE,"SN"}</definedName>
    <definedName name="fdfs" hidden="1">{#N/A,#N/A,TRUE,"SUM";#N/A,#N/A,TRUE,"EE";#N/A,#N/A,TRUE,"AC";#N/A,#N/A,TRUE,"SN"}</definedName>
    <definedName name="fdfs2" localSheetId="0" hidden="1">{#N/A,#N/A,TRUE,"SUM";#N/A,#N/A,TRUE,"EE";#N/A,#N/A,TRUE,"AC";#N/A,#N/A,TRUE,"SN"}</definedName>
    <definedName name="fdfs2" localSheetId="1" hidden="1">{#N/A,#N/A,TRUE,"SUM";#N/A,#N/A,TRUE,"EE";#N/A,#N/A,TRUE,"AC";#N/A,#N/A,TRUE,"SN"}</definedName>
    <definedName name="fdfs2" localSheetId="6" hidden="1">{#N/A,#N/A,TRUE,"SUM";#N/A,#N/A,TRUE,"EE";#N/A,#N/A,TRUE,"AC";#N/A,#N/A,TRUE,"SN"}</definedName>
    <definedName name="fdfs2" hidden="1">{#N/A,#N/A,TRUE,"SUM";#N/A,#N/A,TRUE,"EE";#N/A,#N/A,TRUE,"AC";#N/A,#N/A,TRUE,"SN"}</definedName>
    <definedName name="fdfsdfs" localSheetId="0" hidden="1">{#N/A,#N/A,TRUE,"SUM";#N/A,#N/A,TRUE,"EE";#N/A,#N/A,TRUE,"AC";#N/A,#N/A,TRUE,"SN"}</definedName>
    <definedName name="fdfsdfs" localSheetId="1" hidden="1">{#N/A,#N/A,TRUE,"SUM";#N/A,#N/A,TRUE,"EE";#N/A,#N/A,TRUE,"AC";#N/A,#N/A,TRUE,"SN"}</definedName>
    <definedName name="fdfsdfs" localSheetId="6" hidden="1">{#N/A,#N/A,TRUE,"SUM";#N/A,#N/A,TRUE,"EE";#N/A,#N/A,TRUE,"AC";#N/A,#N/A,TRUE,"SN"}</definedName>
    <definedName name="fdfsdfs" hidden="1">{#N/A,#N/A,TRUE,"SUM";#N/A,#N/A,TRUE,"EE";#N/A,#N/A,TRUE,"AC";#N/A,#N/A,TRUE,"SN"}</definedName>
    <definedName name="fdfsdfsd" localSheetId="0" hidden="1">{#N/A,#N/A,TRUE,"SUM";#N/A,#N/A,TRUE,"EE";#N/A,#N/A,TRUE,"AC";#N/A,#N/A,TRUE,"SN"}</definedName>
    <definedName name="fdfsdfsd" localSheetId="1" hidden="1">{#N/A,#N/A,TRUE,"SUM";#N/A,#N/A,TRUE,"EE";#N/A,#N/A,TRUE,"AC";#N/A,#N/A,TRUE,"SN"}</definedName>
    <definedName name="fdfsdfsd" localSheetId="6" hidden="1">{#N/A,#N/A,TRUE,"SUM";#N/A,#N/A,TRUE,"EE";#N/A,#N/A,TRUE,"AC";#N/A,#N/A,TRUE,"SN"}</definedName>
    <definedName name="fdfsdfsd" hidden="1">{#N/A,#N/A,TRUE,"SUM";#N/A,#N/A,TRUE,"EE";#N/A,#N/A,TRUE,"AC";#N/A,#N/A,TRUE,"SN"}</definedName>
    <definedName name="fdg" localSheetId="0" hidden="1">{#N/A,#N/A,TRUE,"SUM";#N/A,#N/A,TRUE,"EE";#N/A,#N/A,TRUE,"AC";#N/A,#N/A,TRUE,"SN"}</definedName>
    <definedName name="fdg" localSheetId="1" hidden="1">{#N/A,#N/A,TRUE,"SUM";#N/A,#N/A,TRUE,"EE";#N/A,#N/A,TRUE,"AC";#N/A,#N/A,TRUE,"SN"}</definedName>
    <definedName name="fdg" localSheetId="6" hidden="1">{#N/A,#N/A,TRUE,"SUM";#N/A,#N/A,TRUE,"EE";#N/A,#N/A,TRUE,"AC";#N/A,#N/A,TRUE,"SN"}</definedName>
    <definedName name="fdg" hidden="1">{#N/A,#N/A,TRUE,"SUM";#N/A,#N/A,TRUE,"EE";#N/A,#N/A,TRUE,"AC";#N/A,#N/A,TRUE,"SN"}</definedName>
    <definedName name="fdgdfgdfg" localSheetId="0" hidden="1">{#N/A,#N/A,TRUE,"SUM";#N/A,#N/A,TRUE,"EE";#N/A,#N/A,TRUE,"AC";#N/A,#N/A,TRUE,"SN"}</definedName>
    <definedName name="fdgdfgdfg" localSheetId="1" hidden="1">{#N/A,#N/A,TRUE,"SUM";#N/A,#N/A,TRUE,"EE";#N/A,#N/A,TRUE,"AC";#N/A,#N/A,TRUE,"SN"}</definedName>
    <definedName name="fdgdfgdfg" localSheetId="6" hidden="1">{#N/A,#N/A,TRUE,"SUM";#N/A,#N/A,TRUE,"EE";#N/A,#N/A,TRUE,"AC";#N/A,#N/A,TRUE,"SN"}</definedName>
    <definedName name="fdgdfgdfg" hidden="1">{#N/A,#N/A,TRUE,"SUM";#N/A,#N/A,TRUE,"EE";#N/A,#N/A,TRUE,"AC";#N/A,#N/A,TRUE,"SN"}</definedName>
    <definedName name="fdgdg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fdgdfg" localSheetId="0" hidden="1">{#N/A,#N/A,TRUE,"SUM";#N/A,#N/A,TRUE,"EE";#N/A,#N/A,TRUE,"AC";#N/A,#N/A,TRUE,"SN"}</definedName>
    <definedName name="fdgdgfdgdfg" localSheetId="1" hidden="1">{#N/A,#N/A,TRUE,"SUM";#N/A,#N/A,TRUE,"EE";#N/A,#N/A,TRUE,"AC";#N/A,#N/A,TRUE,"SN"}</definedName>
    <definedName name="fdgdgfdgdfg" localSheetId="6" hidden="1">{#N/A,#N/A,TRUE,"SUM";#N/A,#N/A,TRUE,"EE";#N/A,#N/A,TRUE,"AC";#N/A,#N/A,TRUE,"SN"}</definedName>
    <definedName name="fdgdgfdgdfg" hidden="1">{#N/A,#N/A,TRUE,"SUM";#N/A,#N/A,TRUE,"EE";#N/A,#N/A,TRUE,"AC";#N/A,#N/A,TRUE,"SN"}</definedName>
    <definedName name="fdgfdgdfgdfg" localSheetId="0" hidden="1">{#N/A,#N/A,TRUE,"SUM";#N/A,#N/A,TRUE,"EE";#N/A,#N/A,TRUE,"AC";#N/A,#N/A,TRUE,"SN"}</definedName>
    <definedName name="fdgfdgdfgdfg" localSheetId="1" hidden="1">{#N/A,#N/A,TRUE,"SUM";#N/A,#N/A,TRUE,"EE";#N/A,#N/A,TRUE,"AC";#N/A,#N/A,TRUE,"SN"}</definedName>
    <definedName name="fdgfdgdfgdfg" localSheetId="6" hidden="1">{#N/A,#N/A,TRUE,"SUM";#N/A,#N/A,TRUE,"EE";#N/A,#N/A,TRUE,"AC";#N/A,#N/A,TRUE,"SN"}</definedName>
    <definedName name="fdgfdgdfgdfg" hidden="1">{#N/A,#N/A,TRUE,"SUM";#N/A,#N/A,TRUE,"EE";#N/A,#N/A,TRUE,"AC";#N/A,#N/A,TRUE,"SN"}</definedName>
    <definedName name="fdhh" localSheetId="0" hidden="1">{#N/A,#N/A,TRUE,"SUM";#N/A,#N/A,TRUE,"EE";#N/A,#N/A,TRUE,"AC";#N/A,#N/A,TRUE,"SN"}</definedName>
    <definedName name="fdhh" localSheetId="1" hidden="1">{#N/A,#N/A,TRUE,"SUM";#N/A,#N/A,TRUE,"EE";#N/A,#N/A,TRUE,"AC";#N/A,#N/A,TRUE,"SN"}</definedName>
    <definedName name="fdhh" localSheetId="6" hidden="1">{#N/A,#N/A,TRUE,"SUM";#N/A,#N/A,TRUE,"EE";#N/A,#N/A,TRUE,"AC";#N/A,#N/A,TRUE,"SN"}</definedName>
    <definedName name="fdhh" hidden="1">{#N/A,#N/A,TRUE,"SUM";#N/A,#N/A,TRUE,"EE";#N/A,#N/A,TRUE,"AC";#N/A,#N/A,TRUE,"SN"}</definedName>
    <definedName name="fdhsh" localSheetId="0" hidden="1">{#N/A,#N/A,TRUE,"SUM";#N/A,#N/A,TRUE,"EE";#N/A,#N/A,TRUE,"AC";#N/A,#N/A,TRUE,"SN"}</definedName>
    <definedName name="fdhsh" localSheetId="1" hidden="1">{#N/A,#N/A,TRUE,"SUM";#N/A,#N/A,TRUE,"EE";#N/A,#N/A,TRUE,"AC";#N/A,#N/A,TRUE,"SN"}</definedName>
    <definedName name="fdhsh" localSheetId="6" hidden="1">{#N/A,#N/A,TRUE,"SUM";#N/A,#N/A,TRUE,"EE";#N/A,#N/A,TRUE,"AC";#N/A,#N/A,TRUE,"SN"}</definedName>
    <definedName name="fdhsh" hidden="1">{#N/A,#N/A,TRUE,"SUM";#N/A,#N/A,TRUE,"EE";#N/A,#N/A,TRUE,"AC";#N/A,#N/A,TRUE,"SN"}</definedName>
    <definedName name="fdsfdv" localSheetId="0" hidden="1">{#N/A,#N/A,TRUE,"Str.";#N/A,#N/A,TRUE,"Steel &amp; Roof";#N/A,#N/A,TRUE,"Arc.";#N/A,#N/A,TRUE,"Preliminary";#N/A,#N/A,TRUE,"Sum_Prelim"}</definedName>
    <definedName name="fdsfdv" localSheetId="1" hidden="1">{#N/A,#N/A,TRUE,"Str.";#N/A,#N/A,TRUE,"Steel &amp; Roof";#N/A,#N/A,TRUE,"Arc.";#N/A,#N/A,TRUE,"Preliminary";#N/A,#N/A,TRUE,"Sum_Prelim"}</definedName>
    <definedName name="fdsfdv" localSheetId="6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e">#REF!</definedName>
    <definedName name="FF" localSheetId="0" hidden="1">{#N/A,#N/A,TRUE,"SUM";#N/A,#N/A,TRUE,"EE";#N/A,#N/A,TRUE,"AC";#N/A,#N/A,TRUE,"SN"}</definedName>
    <definedName name="FF" localSheetId="1" hidden="1">{#N/A,#N/A,TRUE,"SUM";#N/A,#N/A,TRUE,"EE";#N/A,#N/A,TRUE,"AC";#N/A,#N/A,TRUE,"SN"}</definedName>
    <definedName name="FF" localSheetId="6" hidden="1">{#N/A,#N/A,TRUE,"SUM";#N/A,#N/A,TRUE,"EE";#N/A,#N/A,TRUE,"AC";#N/A,#N/A,TRUE,"SN"}</definedName>
    <definedName name="FF" hidden="1">{#N/A,#N/A,TRUE,"SUM";#N/A,#N/A,TRUE,"EE";#N/A,#N/A,TRUE,"AC";#N/A,#N/A,TRUE,"SN"}</definedName>
    <definedName name="ffff" hidden="1">#REF!</definedName>
    <definedName name="ffffd" localSheetId="0" hidden="1">{#N/A,#N/A,TRUE,"SUM";#N/A,#N/A,TRUE,"EE";#N/A,#N/A,TRUE,"AC";#N/A,#N/A,TRUE,"SN"}</definedName>
    <definedName name="ffffd" localSheetId="1" hidden="1">{#N/A,#N/A,TRUE,"SUM";#N/A,#N/A,TRUE,"EE";#N/A,#N/A,TRUE,"AC";#N/A,#N/A,TRUE,"SN"}</definedName>
    <definedName name="ffffd" localSheetId="6" hidden="1">{#N/A,#N/A,TRUE,"SUM";#N/A,#N/A,TRUE,"EE";#N/A,#N/A,TRUE,"AC";#N/A,#N/A,TRUE,"SN"}</definedName>
    <definedName name="ffffd" hidden="1">{#N/A,#N/A,TRUE,"SUM";#N/A,#N/A,TRUE,"EE";#N/A,#N/A,TRUE,"AC";#N/A,#N/A,TRUE,"SN"}</definedName>
    <definedName name="fffff" localSheetId="0" hidden="1">{#N/A,#N/A,TRUE,"SUM";#N/A,#N/A,TRUE,"EE";#N/A,#N/A,TRUE,"AC";#N/A,#N/A,TRUE,"SN"}</definedName>
    <definedName name="fffff" localSheetId="1" hidden="1">{#N/A,#N/A,TRUE,"SUM";#N/A,#N/A,TRUE,"EE";#N/A,#N/A,TRUE,"AC";#N/A,#N/A,TRUE,"SN"}</definedName>
    <definedName name="fffff" localSheetId="6" hidden="1">{#N/A,#N/A,TRUE,"SUM";#N/A,#N/A,TRUE,"EE";#N/A,#N/A,TRUE,"AC";#N/A,#N/A,TRUE,"SN"}</definedName>
    <definedName name="fffff" hidden="1">{#N/A,#N/A,TRUE,"SUM";#N/A,#N/A,TRUE,"EE";#N/A,#N/A,TRUE,"AC";#N/A,#N/A,TRUE,"SN"}</definedName>
    <definedName name="ffffffff" localSheetId="0" hidden="1">{#N/A,#N/A,TRUE,"SUM";#N/A,#N/A,TRUE,"EE";#N/A,#N/A,TRUE,"AC";#N/A,#N/A,TRUE,"SN"}</definedName>
    <definedName name="ffffffff" localSheetId="1" hidden="1">{#N/A,#N/A,TRUE,"SUM";#N/A,#N/A,TRUE,"EE";#N/A,#N/A,TRUE,"AC";#N/A,#N/A,TRUE,"SN"}</definedName>
    <definedName name="ffffffff" localSheetId="6" hidden="1">{#N/A,#N/A,TRUE,"SUM";#N/A,#N/A,TRUE,"EE";#N/A,#N/A,TRUE,"AC";#N/A,#N/A,TRUE,"SN"}</definedName>
    <definedName name="ffffffff" hidden="1">{#N/A,#N/A,TRUE,"SUM";#N/A,#N/A,TRUE,"EE";#N/A,#N/A,TRUE,"AC";#N/A,#N/A,TRUE,"SN"}</definedName>
    <definedName name="FFFFFFFFFFFFF" localSheetId="0" hidden="1">{#N/A,#N/A,TRUE,"SUM";#N/A,#N/A,TRUE,"EE";#N/A,#N/A,TRUE,"AC";#N/A,#N/A,TRUE,"SN"}</definedName>
    <definedName name="FFFFFFFFFFFFF" localSheetId="1" hidden="1">{#N/A,#N/A,TRUE,"SUM";#N/A,#N/A,TRUE,"EE";#N/A,#N/A,TRUE,"AC";#N/A,#N/A,TRUE,"SN"}</definedName>
    <definedName name="FFFFFFFFFFFFF" localSheetId="6" hidden="1">{#N/A,#N/A,TRUE,"SUM";#N/A,#N/A,TRUE,"EE";#N/A,#N/A,TRUE,"AC";#N/A,#N/A,TRUE,"SN"}</definedName>
    <definedName name="FFFFFFFFFFFFF" hidden="1">{#N/A,#N/A,TRUE,"SUM";#N/A,#N/A,TRUE,"EE";#N/A,#N/A,TRUE,"AC";#N/A,#N/A,TRUE,"SN"}</definedName>
    <definedName name="fg" localSheetId="0" hidden="1">{#N/A,#N/A,TRUE,"Str.";#N/A,#N/A,TRUE,"Steel &amp; Roof";#N/A,#N/A,TRUE,"Arc.";#N/A,#N/A,TRUE,"Preliminary";#N/A,#N/A,TRUE,"Sum_Prelim"}</definedName>
    <definedName name="fg" localSheetId="1" hidden="1">{#N/A,#N/A,TRUE,"Str.";#N/A,#N/A,TRUE,"Steel &amp; Roof";#N/A,#N/A,TRUE,"Arc.";#N/A,#N/A,TRUE,"Preliminary";#N/A,#N/A,TRUE,"Sum_Prelim"}</definedName>
    <definedName name="fg" localSheetId="6" hidden="1">{#N/A,#N/A,TRUE,"Str.";#N/A,#N/A,TRUE,"Steel &amp; Roof";#N/A,#N/A,TRUE,"Arc.";#N/A,#N/A,TRUE,"Preliminary";#N/A,#N/A,TRUE,"Sum_Prelim"}</definedName>
    <definedName name="fg" hidden="1">{#N/A,#N/A,TRUE,"Str.";#N/A,#N/A,TRUE,"Steel &amp; Roof";#N/A,#N/A,TRUE,"Arc.";#N/A,#N/A,TRUE,"Preliminary";#N/A,#N/A,TRUE,"Sum_Prelim"}</definedName>
    <definedName name="fgd" localSheetId="0" hidden="1">{#N/A,#N/A,TRUE,"SUM";#N/A,#N/A,TRUE,"EE";#N/A,#N/A,TRUE,"AC";#N/A,#N/A,TRUE,"SN"}</definedName>
    <definedName name="fgd" localSheetId="1" hidden="1">{#N/A,#N/A,TRUE,"SUM";#N/A,#N/A,TRUE,"EE";#N/A,#N/A,TRUE,"AC";#N/A,#N/A,TRUE,"SN"}</definedName>
    <definedName name="fgd" localSheetId="6" hidden="1">{#N/A,#N/A,TRUE,"SUM";#N/A,#N/A,TRUE,"EE";#N/A,#N/A,TRUE,"AC";#N/A,#N/A,TRUE,"SN"}</definedName>
    <definedName name="fgd" hidden="1">{#N/A,#N/A,TRUE,"SUM";#N/A,#N/A,TRUE,"EE";#N/A,#N/A,TRUE,"AC";#N/A,#N/A,TRUE,"SN"}</definedName>
    <definedName name="fgdgdfg" localSheetId="0" hidden="1">{#N/A,#N/A,TRUE,"SUM";#N/A,#N/A,TRUE,"EE";#N/A,#N/A,TRUE,"AC";#N/A,#N/A,TRUE,"SN"}</definedName>
    <definedName name="fgdgdfg" localSheetId="1" hidden="1">{#N/A,#N/A,TRUE,"SUM";#N/A,#N/A,TRUE,"EE";#N/A,#N/A,TRUE,"AC";#N/A,#N/A,TRUE,"SN"}</definedName>
    <definedName name="fgdgdfg" localSheetId="6" hidden="1">{#N/A,#N/A,TRUE,"SUM";#N/A,#N/A,TRUE,"EE";#N/A,#N/A,TRUE,"AC";#N/A,#N/A,TRUE,"SN"}</definedName>
    <definedName name="fgdgdfg" hidden="1">{#N/A,#N/A,TRUE,"SUM";#N/A,#N/A,TRUE,"EE";#N/A,#N/A,TRUE,"AC";#N/A,#N/A,TRUE,"SN"}</definedName>
    <definedName name="fgdgfdgdfg" localSheetId="0" hidden="1">{#N/A,#N/A,TRUE,"SUM";#N/A,#N/A,TRUE,"EE";#N/A,#N/A,TRUE,"AC";#N/A,#N/A,TRUE,"SN"}</definedName>
    <definedName name="fgdgfdgdfg" localSheetId="1" hidden="1">{#N/A,#N/A,TRUE,"SUM";#N/A,#N/A,TRUE,"EE";#N/A,#N/A,TRUE,"AC";#N/A,#N/A,TRUE,"SN"}</definedName>
    <definedName name="fgdgfdgdfg" localSheetId="6" hidden="1">{#N/A,#N/A,TRUE,"SUM";#N/A,#N/A,TRUE,"EE";#N/A,#N/A,TRUE,"AC";#N/A,#N/A,TRUE,"SN"}</definedName>
    <definedName name="fgdgfdgdfg" hidden="1">{#N/A,#N/A,TRUE,"SUM";#N/A,#N/A,TRUE,"EE";#N/A,#N/A,TRUE,"AC";#N/A,#N/A,TRUE,"SN"}</definedName>
    <definedName name="fgerg" localSheetId="0" hidden="1">{#N/A,#N/A,TRUE,"SUM";#N/A,#N/A,TRUE,"EE";#N/A,#N/A,TRUE,"AC";#N/A,#N/A,TRUE,"SN"}</definedName>
    <definedName name="fgerg" localSheetId="1" hidden="1">{#N/A,#N/A,TRUE,"SUM";#N/A,#N/A,TRUE,"EE";#N/A,#N/A,TRUE,"AC";#N/A,#N/A,TRUE,"SN"}</definedName>
    <definedName name="fgerg" localSheetId="6" hidden="1">{#N/A,#N/A,TRUE,"SUM";#N/A,#N/A,TRUE,"EE";#N/A,#N/A,TRUE,"AC";#N/A,#N/A,TRUE,"SN"}</definedName>
    <definedName name="fgerg" hidden="1">{#N/A,#N/A,TRUE,"SUM";#N/A,#N/A,TRUE,"EE";#N/A,#N/A,TRUE,"AC";#N/A,#N/A,TRUE,"SN"}</definedName>
    <definedName name="fgfdgag" localSheetId="0" hidden="1">{#N/A,#N/A,TRUE,"SUM";#N/A,#N/A,TRUE,"EE";#N/A,#N/A,TRUE,"AC";#N/A,#N/A,TRUE,"SN"}</definedName>
    <definedName name="fgfdgag" localSheetId="1" hidden="1">{#N/A,#N/A,TRUE,"SUM";#N/A,#N/A,TRUE,"EE";#N/A,#N/A,TRUE,"AC";#N/A,#N/A,TRUE,"SN"}</definedName>
    <definedName name="fgfdgag" localSheetId="6" hidden="1">{#N/A,#N/A,TRUE,"SUM";#N/A,#N/A,TRUE,"EE";#N/A,#N/A,TRUE,"AC";#N/A,#N/A,TRUE,"SN"}</definedName>
    <definedName name="fgfdgag" hidden="1">{#N/A,#N/A,TRUE,"SUM";#N/A,#N/A,TRUE,"EE";#N/A,#N/A,TRUE,"AC";#N/A,#N/A,TRUE,"SN"}</definedName>
    <definedName name="fgff" localSheetId="0" hidden="1">{#N/A,#N/A,TRUE,"SUM";#N/A,#N/A,TRUE,"EE";#N/A,#N/A,TRUE,"AC";#N/A,#N/A,TRUE,"SN"}</definedName>
    <definedName name="fgff" localSheetId="1" hidden="1">{#N/A,#N/A,TRUE,"SUM";#N/A,#N/A,TRUE,"EE";#N/A,#N/A,TRUE,"AC";#N/A,#N/A,TRUE,"SN"}</definedName>
    <definedName name="fgff" localSheetId="6" hidden="1">{#N/A,#N/A,TRUE,"SUM";#N/A,#N/A,TRUE,"EE";#N/A,#N/A,TRUE,"AC";#N/A,#N/A,TRUE,"SN"}</definedName>
    <definedName name="fgff" hidden="1">{#N/A,#N/A,TRUE,"SUM";#N/A,#N/A,TRUE,"EE";#N/A,#N/A,TRUE,"AC";#N/A,#N/A,TRUE,"SN"}</definedName>
    <definedName name="fgfg" localSheetId="0" hidden="1">{#N/A,#N/A,TRUE,"SUM";#N/A,#N/A,TRUE,"EE";#N/A,#N/A,TRUE,"AC";#N/A,#N/A,TRUE,"SN"}</definedName>
    <definedName name="fgfg" localSheetId="1" hidden="1">{#N/A,#N/A,TRUE,"SUM";#N/A,#N/A,TRUE,"EE";#N/A,#N/A,TRUE,"AC";#N/A,#N/A,TRUE,"SN"}</definedName>
    <definedName name="fgfg" localSheetId="6" hidden="1">{#N/A,#N/A,TRUE,"SUM";#N/A,#N/A,TRUE,"EE";#N/A,#N/A,TRUE,"AC";#N/A,#N/A,TRUE,"SN"}</definedName>
    <definedName name="fgfg" hidden="1">{#N/A,#N/A,TRUE,"SUM";#N/A,#N/A,TRUE,"EE";#N/A,#N/A,TRUE,"AC";#N/A,#N/A,TRUE,"SN"}</definedName>
    <definedName name="FGGGG" localSheetId="0" hidden="1">{#N/A,#N/A,TRUE,"SUM";#N/A,#N/A,TRUE,"EE";#N/A,#N/A,TRUE,"AC";#N/A,#N/A,TRUE,"SN"}</definedName>
    <definedName name="FGGGG" localSheetId="1" hidden="1">{#N/A,#N/A,TRUE,"SUM";#N/A,#N/A,TRUE,"EE";#N/A,#N/A,TRUE,"AC";#N/A,#N/A,TRUE,"SN"}</definedName>
    <definedName name="FGGGG" localSheetId="6" hidden="1">{#N/A,#N/A,TRUE,"SUM";#N/A,#N/A,TRUE,"EE";#N/A,#N/A,TRUE,"AC";#N/A,#N/A,TRUE,"SN"}</definedName>
    <definedName name="FGGGG" hidden="1">{#N/A,#N/A,TRUE,"SUM";#N/A,#N/A,TRUE,"EE";#N/A,#N/A,TRUE,"AC";#N/A,#N/A,TRUE,"SN"}</definedName>
    <definedName name="fggh" localSheetId="0" hidden="1">{#N/A,#N/A,FALSE,"Cont Doc_LSV (4)";#N/A,#N/A,FALSE,"Cont Doc_LSV (5)";#N/A,#N/A,FALSE,"Cont Doc_LSV (6)"}</definedName>
    <definedName name="fggh" localSheetId="1" hidden="1">{#N/A,#N/A,FALSE,"Cont Doc_LSV (4)";#N/A,#N/A,FALSE,"Cont Doc_LSV (5)";#N/A,#N/A,FALSE,"Cont Doc_LSV (6)"}</definedName>
    <definedName name="fggh" localSheetId="6" hidden="1">{#N/A,#N/A,FALSE,"Cont Doc_LSV (4)";#N/A,#N/A,FALSE,"Cont Doc_LSV (5)";#N/A,#N/A,FALSE,"Cont Doc_LSV (6)"}</definedName>
    <definedName name="fggh" hidden="1">{#N/A,#N/A,FALSE,"Cont Doc_LSV (4)";#N/A,#N/A,FALSE,"Cont Doc_LSV (5)";#N/A,#N/A,FALSE,"Cont Doc_LSV (6)"}</definedName>
    <definedName name="fh">#REF!</definedName>
    <definedName name="fi">'[2]wpc2(2)'!$G$134</definedName>
    <definedName name="fil" hidden="1">#REF!</definedName>
    <definedName name="Fill" hidden="1">#REF!</definedName>
    <definedName name="fj">'[2]wpc2(2)'!$G$136</definedName>
    <definedName name="fk">'[2]wpc2(2)'!$G$138</definedName>
    <definedName name="fl">'[2]wpc2(2)'!$G$142</definedName>
    <definedName name="fm">'[2]wpc2(2)'!$G$146</definedName>
    <definedName name="fn">'[2]wpc2(2)'!$G$150</definedName>
    <definedName name="fo">'[2]wpc2(2)'!$G$152</definedName>
    <definedName name="FORM" localSheetId="0" hidden="1">{#N/A,#N/A,TRUE,"SUM";#N/A,#N/A,TRUE,"EE";#N/A,#N/A,TRUE,"AC";#N/A,#N/A,TRUE,"SN"}</definedName>
    <definedName name="FORM" localSheetId="1" hidden="1">{#N/A,#N/A,TRUE,"SUM";#N/A,#N/A,TRUE,"EE";#N/A,#N/A,TRUE,"AC";#N/A,#N/A,TRUE,"SN"}</definedName>
    <definedName name="FORM" localSheetId="6" hidden="1">{#N/A,#N/A,TRUE,"SUM";#N/A,#N/A,TRUE,"EE";#N/A,#N/A,TRUE,"AC";#N/A,#N/A,TRUE,"SN"}</definedName>
    <definedName name="FORM" hidden="1">{#N/A,#N/A,TRUE,"SUM";#N/A,#N/A,TRUE,"EE";#N/A,#N/A,TRUE,"AC";#N/A,#N/A,TRUE,"SN"}</definedName>
    <definedName name="FP" hidden="1">#REF!</definedName>
    <definedName name="fq">'[2]wpc2(2)'!$G$156</definedName>
    <definedName name="fr">'[2]wpc2(2)'!$G$160</definedName>
    <definedName name="fs">'[2]wpc2(2)'!$G$162</definedName>
    <definedName name="fsadfds" localSheetId="0" hidden="1">{#N/A,#N/A,TRUE,"SUM";#N/A,#N/A,TRUE,"EE";#N/A,#N/A,TRUE,"AC";#N/A,#N/A,TRUE,"SN"}</definedName>
    <definedName name="fsadfds" localSheetId="1" hidden="1">{#N/A,#N/A,TRUE,"SUM";#N/A,#N/A,TRUE,"EE";#N/A,#N/A,TRUE,"AC";#N/A,#N/A,TRUE,"SN"}</definedName>
    <definedName name="fsadfds" localSheetId="6" hidden="1">{#N/A,#N/A,TRUE,"SUM";#N/A,#N/A,TRUE,"EE";#N/A,#N/A,TRUE,"AC";#N/A,#N/A,TRUE,"SN"}</definedName>
    <definedName name="fsadfds" hidden="1">{#N/A,#N/A,TRUE,"SUM";#N/A,#N/A,TRUE,"EE";#N/A,#N/A,TRUE,"AC";#N/A,#N/A,TRUE,"SN"}</definedName>
    <definedName name="FSDFSDF" localSheetId="0" hidden="1">{#N/A,#N/A,TRUE,"SUM";#N/A,#N/A,TRUE,"EE";#N/A,#N/A,TRUE,"AC";#N/A,#N/A,TRUE,"SN"}</definedName>
    <definedName name="FSDFSDF" localSheetId="1" hidden="1">{#N/A,#N/A,TRUE,"SUM";#N/A,#N/A,TRUE,"EE";#N/A,#N/A,TRUE,"AC";#N/A,#N/A,TRUE,"SN"}</definedName>
    <definedName name="FSDFSDF" localSheetId="6" hidden="1">{#N/A,#N/A,TRUE,"SUM";#N/A,#N/A,TRUE,"EE";#N/A,#N/A,TRUE,"AC";#N/A,#N/A,TRUE,"SN"}</definedName>
    <definedName name="FSDFSDF" hidden="1">{#N/A,#N/A,TRUE,"SUM";#N/A,#N/A,TRUE,"EE";#N/A,#N/A,TRUE,"AC";#N/A,#N/A,TRUE,"SN"}</definedName>
    <definedName name="fsdgdsg" localSheetId="0" hidden="1">{#N/A,#N/A,TRUE,"SUM";#N/A,#N/A,TRUE,"EE";#N/A,#N/A,TRUE,"AC";#N/A,#N/A,TRUE,"SN"}</definedName>
    <definedName name="fsdgdsg" localSheetId="1" hidden="1">{#N/A,#N/A,TRUE,"SUM";#N/A,#N/A,TRUE,"EE";#N/A,#N/A,TRUE,"AC";#N/A,#N/A,TRUE,"SN"}</definedName>
    <definedName name="fsdgdsg" localSheetId="6" hidden="1">{#N/A,#N/A,TRUE,"SUM";#N/A,#N/A,TRUE,"EE";#N/A,#N/A,TRUE,"AC";#N/A,#N/A,TRUE,"SN"}</definedName>
    <definedName name="fsdgdsg" hidden="1">{#N/A,#N/A,TRUE,"SUM";#N/A,#N/A,TRUE,"EE";#N/A,#N/A,TRUE,"AC";#N/A,#N/A,TRUE,"SN"}</definedName>
    <definedName name="fsfv" localSheetId="0" hidden="1">{#N/A,#N/A,TRUE,"SUM";#N/A,#N/A,TRUE,"EE";#N/A,#N/A,TRUE,"AC";#N/A,#N/A,TRUE,"SN"}</definedName>
    <definedName name="fsfv" localSheetId="1" hidden="1">{#N/A,#N/A,TRUE,"SUM";#N/A,#N/A,TRUE,"EE";#N/A,#N/A,TRUE,"AC";#N/A,#N/A,TRUE,"SN"}</definedName>
    <definedName name="fsfv" localSheetId="6" hidden="1">{#N/A,#N/A,TRUE,"SUM";#N/A,#N/A,TRUE,"EE";#N/A,#N/A,TRUE,"AC";#N/A,#N/A,TRUE,"SN"}</definedName>
    <definedName name="fsfv" hidden="1">{#N/A,#N/A,TRUE,"SUM";#N/A,#N/A,TRUE,"EE";#N/A,#N/A,TRUE,"AC";#N/A,#N/A,TRUE,"SN"}</definedName>
    <definedName name="ft">'[2]wpc2(2)'!$G$164</definedName>
    <definedName name="ftt" localSheetId="0" hidden="1">{#N/A,#N/A,TRUE,"SUM";#N/A,#N/A,TRUE,"EE";#N/A,#N/A,TRUE,"AC";#N/A,#N/A,TRUE,"SN"}</definedName>
    <definedName name="ftt" localSheetId="1" hidden="1">{#N/A,#N/A,TRUE,"SUM";#N/A,#N/A,TRUE,"EE";#N/A,#N/A,TRUE,"AC";#N/A,#N/A,TRUE,"SN"}</definedName>
    <definedName name="ftt" localSheetId="6" hidden="1">{#N/A,#N/A,TRUE,"SUM";#N/A,#N/A,TRUE,"EE";#N/A,#N/A,TRUE,"AC";#N/A,#N/A,TRUE,"SN"}</definedName>
    <definedName name="ftt" hidden="1">{#N/A,#N/A,TRUE,"SUM";#N/A,#N/A,TRUE,"EE";#N/A,#N/A,TRUE,"AC";#N/A,#N/A,TRUE,"SN"}</definedName>
    <definedName name="fu">'[2]wpc2(2)'!$G$168</definedName>
    <definedName name="fv">'[2]wpc2(2)'!$G$170</definedName>
    <definedName name="fw">#REF!</definedName>
    <definedName name="fweg" localSheetId="0" hidden="1">{#N/A,#N/A,TRUE,"SUM";#N/A,#N/A,TRUE,"EE";#N/A,#N/A,TRUE,"AC";#N/A,#N/A,TRUE,"SN"}</definedName>
    <definedName name="fweg" localSheetId="1" hidden="1">{#N/A,#N/A,TRUE,"SUM";#N/A,#N/A,TRUE,"EE";#N/A,#N/A,TRUE,"AC";#N/A,#N/A,TRUE,"SN"}</definedName>
    <definedName name="fweg" localSheetId="6" hidden="1">{#N/A,#N/A,TRUE,"SUM";#N/A,#N/A,TRUE,"EE";#N/A,#N/A,TRUE,"AC";#N/A,#N/A,TRUE,"SN"}</definedName>
    <definedName name="fweg" hidden="1">{#N/A,#N/A,TRUE,"SUM";#N/A,#N/A,TRUE,"EE";#N/A,#N/A,TRUE,"AC";#N/A,#N/A,TRUE,"SN"}</definedName>
    <definedName name="fx">#REF!</definedName>
    <definedName name="fy">#REF!</definedName>
    <definedName name="fytu" localSheetId="0" hidden="1">{#N/A,#N/A,TRUE,"SUM";#N/A,#N/A,TRUE,"EE";#N/A,#N/A,TRUE,"AC";#N/A,#N/A,TRUE,"SN"}</definedName>
    <definedName name="fytu" localSheetId="1" hidden="1">{#N/A,#N/A,TRUE,"SUM";#N/A,#N/A,TRUE,"EE";#N/A,#N/A,TRUE,"AC";#N/A,#N/A,TRUE,"SN"}</definedName>
    <definedName name="fytu" localSheetId="6" hidden="1">{#N/A,#N/A,TRUE,"SUM";#N/A,#N/A,TRUE,"EE";#N/A,#N/A,TRUE,"AC";#N/A,#N/A,TRUE,"SN"}</definedName>
    <definedName name="fytu" hidden="1">{#N/A,#N/A,TRUE,"SUM";#N/A,#N/A,TRUE,"EE";#N/A,#N/A,TRUE,"AC";#N/A,#N/A,TRUE,"SN"}</definedName>
    <definedName name="fyuf" localSheetId="0" hidden="1">{#N/A,#N/A,TRUE,"SUM";#N/A,#N/A,TRUE,"EE";#N/A,#N/A,TRUE,"AC";#N/A,#N/A,TRUE,"SN"}</definedName>
    <definedName name="fyuf" localSheetId="1" hidden="1">{#N/A,#N/A,TRUE,"SUM";#N/A,#N/A,TRUE,"EE";#N/A,#N/A,TRUE,"AC";#N/A,#N/A,TRUE,"SN"}</definedName>
    <definedName name="fyuf" localSheetId="6" hidden="1">{#N/A,#N/A,TRUE,"SUM";#N/A,#N/A,TRUE,"EE";#N/A,#N/A,TRUE,"AC";#N/A,#N/A,TRUE,"SN"}</definedName>
    <definedName name="fyuf" hidden="1">{#N/A,#N/A,TRUE,"SUM";#N/A,#N/A,TRUE,"EE";#N/A,#N/A,TRUE,"AC";#N/A,#N/A,TRUE,"SN"}</definedName>
    <definedName name="fz">#REF!</definedName>
    <definedName name="fzsdf" localSheetId="0" hidden="1">{#N/A,#N/A,TRUE,"SUM";#N/A,#N/A,TRUE,"EE";#N/A,#N/A,TRUE,"AC";#N/A,#N/A,TRUE,"SN"}</definedName>
    <definedName name="fzsdf" localSheetId="1" hidden="1">{#N/A,#N/A,TRUE,"SUM";#N/A,#N/A,TRUE,"EE";#N/A,#N/A,TRUE,"AC";#N/A,#N/A,TRUE,"SN"}</definedName>
    <definedName name="fzsdf" localSheetId="6" hidden="1">{#N/A,#N/A,TRUE,"SUM";#N/A,#N/A,TRUE,"EE";#N/A,#N/A,TRUE,"AC";#N/A,#N/A,TRUE,"SN"}</definedName>
    <definedName name="fzsdf" hidden="1">{#N/A,#N/A,TRUE,"SUM";#N/A,#N/A,TRUE,"EE";#N/A,#N/A,TRUE,"AC";#N/A,#N/A,TRUE,"SN"}</definedName>
    <definedName name="G" localSheetId="0" hidden="1">{#N/A,#N/A,TRUE,"SUM";#N/A,#N/A,TRUE,"EE";#N/A,#N/A,TRUE,"AC";#N/A,#N/A,TRUE,"SN"}</definedName>
    <definedName name="G" localSheetId="1" hidden="1">{#N/A,#N/A,TRUE,"SUM";#N/A,#N/A,TRUE,"EE";#N/A,#N/A,TRUE,"AC";#N/A,#N/A,TRUE,"SN"}</definedName>
    <definedName name="G" localSheetId="6" hidden="1">{#N/A,#N/A,TRUE,"SUM";#N/A,#N/A,TRUE,"EE";#N/A,#N/A,TRUE,"AC";#N/A,#N/A,TRUE,"SN"}</definedName>
    <definedName name="G" hidden="1">{#N/A,#N/A,TRUE,"SUM";#N/A,#N/A,TRUE,"EE";#N/A,#N/A,TRUE,"AC";#N/A,#N/A,TRUE,"SN"}</definedName>
    <definedName name="ga">#REF!</definedName>
    <definedName name="gb">#REF!</definedName>
    <definedName name="gc">#REF!</definedName>
    <definedName name="gd">#REF!</definedName>
    <definedName name="gdfhdhh" localSheetId="0" hidden="1">{#N/A,#N/A,TRUE,"SUM";#N/A,#N/A,TRUE,"EE";#N/A,#N/A,TRUE,"AC";#N/A,#N/A,TRUE,"SN"}</definedName>
    <definedName name="gdfhdhh" localSheetId="1" hidden="1">{#N/A,#N/A,TRUE,"SUM";#N/A,#N/A,TRUE,"EE";#N/A,#N/A,TRUE,"AC";#N/A,#N/A,TRUE,"SN"}</definedName>
    <definedName name="gdfhdhh" localSheetId="6" hidden="1">{#N/A,#N/A,TRUE,"SUM";#N/A,#N/A,TRUE,"EE";#N/A,#N/A,TRUE,"AC";#N/A,#N/A,TRUE,"SN"}</definedName>
    <definedName name="gdfhdhh" hidden="1">{#N/A,#N/A,TRUE,"SUM";#N/A,#N/A,TRUE,"EE";#N/A,#N/A,TRUE,"AC";#N/A,#N/A,TRUE,"SN"}</definedName>
    <definedName name="gdgdg" localSheetId="0" hidden="1">{#N/A,#N/A,TRUE,"SUM";#N/A,#N/A,TRUE,"EE";#N/A,#N/A,TRUE,"AC";#N/A,#N/A,TRUE,"SN"}</definedName>
    <definedName name="gdgdg" localSheetId="1" hidden="1">{#N/A,#N/A,TRUE,"SUM";#N/A,#N/A,TRUE,"EE";#N/A,#N/A,TRUE,"AC";#N/A,#N/A,TRUE,"SN"}</definedName>
    <definedName name="gdgdg" localSheetId="6" hidden="1">{#N/A,#N/A,TRUE,"SUM";#N/A,#N/A,TRUE,"EE";#N/A,#N/A,TRUE,"AC";#N/A,#N/A,TRUE,"SN"}</definedName>
    <definedName name="gdgdg" hidden="1">{#N/A,#N/A,TRUE,"SUM";#N/A,#N/A,TRUE,"EE";#N/A,#N/A,TRUE,"AC";#N/A,#N/A,TRUE,"SN"}</definedName>
    <definedName name="gdgg" localSheetId="0" hidden="1">{#N/A,#N/A,TRUE,"SUM";#N/A,#N/A,TRUE,"EE";#N/A,#N/A,TRUE,"AC";#N/A,#N/A,TRUE,"SN"}</definedName>
    <definedName name="gdgg" localSheetId="1" hidden="1">{#N/A,#N/A,TRUE,"SUM";#N/A,#N/A,TRUE,"EE";#N/A,#N/A,TRUE,"AC";#N/A,#N/A,TRUE,"SN"}</definedName>
    <definedName name="gdgg" localSheetId="6" hidden="1">{#N/A,#N/A,TRUE,"SUM";#N/A,#N/A,TRUE,"EE";#N/A,#N/A,TRUE,"AC";#N/A,#N/A,TRUE,"SN"}</definedName>
    <definedName name="gdgg" hidden="1">{#N/A,#N/A,TRUE,"SUM";#N/A,#N/A,TRUE,"EE";#N/A,#N/A,TRUE,"AC";#N/A,#N/A,TRUE,"SN"}</definedName>
    <definedName name="ge">#REF!</definedName>
    <definedName name="gerg" localSheetId="0" hidden="1">{#N/A,#N/A,TRUE,"SUM";#N/A,#N/A,TRUE,"EE";#N/A,#N/A,TRUE,"AC";#N/A,#N/A,TRUE,"SN"}</definedName>
    <definedName name="gerg" localSheetId="1" hidden="1">{#N/A,#N/A,TRUE,"SUM";#N/A,#N/A,TRUE,"EE";#N/A,#N/A,TRUE,"AC";#N/A,#N/A,TRUE,"SN"}</definedName>
    <definedName name="gerg" localSheetId="6" hidden="1">{#N/A,#N/A,TRUE,"SUM";#N/A,#N/A,TRUE,"EE";#N/A,#N/A,TRUE,"AC";#N/A,#N/A,TRUE,"SN"}</definedName>
    <definedName name="gerg" hidden="1">{#N/A,#N/A,TRUE,"SUM";#N/A,#N/A,TRUE,"EE";#N/A,#N/A,TRUE,"AC";#N/A,#N/A,TRUE,"SN"}</definedName>
    <definedName name="gerghh" localSheetId="0" hidden="1">{#N/A,#N/A,TRUE,"SUM";#N/A,#N/A,TRUE,"EE";#N/A,#N/A,TRUE,"AC";#N/A,#N/A,TRUE,"SN"}</definedName>
    <definedName name="gerghh" localSheetId="1" hidden="1">{#N/A,#N/A,TRUE,"SUM";#N/A,#N/A,TRUE,"EE";#N/A,#N/A,TRUE,"AC";#N/A,#N/A,TRUE,"SN"}</definedName>
    <definedName name="gerghh" localSheetId="6" hidden="1">{#N/A,#N/A,TRUE,"SUM";#N/A,#N/A,TRUE,"EE";#N/A,#N/A,TRUE,"AC";#N/A,#N/A,TRUE,"SN"}</definedName>
    <definedName name="gerghh" hidden="1">{#N/A,#N/A,TRUE,"SUM";#N/A,#N/A,TRUE,"EE";#N/A,#N/A,TRUE,"AC";#N/A,#N/A,TRUE,"SN"}</definedName>
    <definedName name="gf">#REF!</definedName>
    <definedName name="gfdgdfg" localSheetId="0" hidden="1">{#N/A,#N/A,TRUE,"SUM";#N/A,#N/A,TRUE,"EE";#N/A,#N/A,TRUE,"AC";#N/A,#N/A,TRUE,"SN"}</definedName>
    <definedName name="gfdgdfg" localSheetId="1" hidden="1">{#N/A,#N/A,TRUE,"SUM";#N/A,#N/A,TRUE,"EE";#N/A,#N/A,TRUE,"AC";#N/A,#N/A,TRUE,"SN"}</definedName>
    <definedName name="gfdgdfg" localSheetId="6" hidden="1">{#N/A,#N/A,TRUE,"SUM";#N/A,#N/A,TRUE,"EE";#N/A,#N/A,TRUE,"AC";#N/A,#N/A,TRUE,"SN"}</definedName>
    <definedName name="gfdgdfg" hidden="1">{#N/A,#N/A,TRUE,"SUM";#N/A,#N/A,TRUE,"EE";#N/A,#N/A,TRUE,"AC";#N/A,#N/A,TRUE,"SN"}</definedName>
    <definedName name="gfdgdfgdfgdf" localSheetId="0" hidden="1">{#N/A,#N/A,TRUE,"SUM";#N/A,#N/A,TRUE,"EE";#N/A,#N/A,TRUE,"AC";#N/A,#N/A,TRUE,"SN"}</definedName>
    <definedName name="gfdgdfgdfgdf" localSheetId="1" hidden="1">{#N/A,#N/A,TRUE,"SUM";#N/A,#N/A,TRUE,"EE";#N/A,#N/A,TRUE,"AC";#N/A,#N/A,TRUE,"SN"}</definedName>
    <definedName name="gfdgdfgdfgdf" localSheetId="6" hidden="1">{#N/A,#N/A,TRUE,"SUM";#N/A,#N/A,TRUE,"EE";#N/A,#N/A,TRUE,"AC";#N/A,#N/A,TRUE,"SN"}</definedName>
    <definedName name="gfdgdfgdfgdf" hidden="1">{#N/A,#N/A,TRUE,"SUM";#N/A,#N/A,TRUE,"EE";#N/A,#N/A,TRUE,"AC";#N/A,#N/A,TRUE,"SN"}</definedName>
    <definedName name="gfdgsgs" localSheetId="0" hidden="1">{#N/A,#N/A,TRUE,"SUM";#N/A,#N/A,TRUE,"EE";#N/A,#N/A,TRUE,"AC";#N/A,#N/A,TRUE,"SN"}</definedName>
    <definedName name="gfdgsgs" localSheetId="1" hidden="1">{#N/A,#N/A,TRUE,"SUM";#N/A,#N/A,TRUE,"EE";#N/A,#N/A,TRUE,"AC";#N/A,#N/A,TRUE,"SN"}</definedName>
    <definedName name="gfdgsgs" localSheetId="6" hidden="1">{#N/A,#N/A,TRUE,"SUM";#N/A,#N/A,TRUE,"EE";#N/A,#N/A,TRUE,"AC";#N/A,#N/A,TRUE,"SN"}</definedName>
    <definedName name="gfdgsgs" hidden="1">{#N/A,#N/A,TRUE,"SUM";#N/A,#N/A,TRUE,"EE";#N/A,#N/A,TRUE,"AC";#N/A,#N/A,TRUE,"SN"}</definedName>
    <definedName name="gfg" localSheetId="0" hidden="1">{#N/A,#N/A,TRUE,"SUM";#N/A,#N/A,TRUE,"EE";#N/A,#N/A,TRUE,"AC";#N/A,#N/A,TRUE,"SN"}</definedName>
    <definedName name="gfg" localSheetId="1" hidden="1">{#N/A,#N/A,TRUE,"SUM";#N/A,#N/A,TRUE,"EE";#N/A,#N/A,TRUE,"AC";#N/A,#N/A,TRUE,"SN"}</definedName>
    <definedName name="gfg" localSheetId="6" hidden="1">{#N/A,#N/A,TRUE,"SUM";#N/A,#N/A,TRUE,"EE";#N/A,#N/A,TRUE,"AC";#N/A,#N/A,TRUE,"SN"}</definedName>
    <definedName name="gfg" hidden="1">{#N/A,#N/A,TRUE,"SUM";#N/A,#N/A,TRUE,"EE";#N/A,#N/A,TRUE,"AC";#N/A,#N/A,TRUE,"SN"}</definedName>
    <definedName name="gfgdf" localSheetId="0" hidden="1">{#N/A,#N/A,TRUE,"SUM";#N/A,#N/A,TRUE,"EE";#N/A,#N/A,TRUE,"AC";#N/A,#N/A,TRUE,"SN"}</definedName>
    <definedName name="gfgdf" localSheetId="1" hidden="1">{#N/A,#N/A,TRUE,"SUM";#N/A,#N/A,TRUE,"EE";#N/A,#N/A,TRUE,"AC";#N/A,#N/A,TRUE,"SN"}</definedName>
    <definedName name="gfgdf" localSheetId="6" hidden="1">{#N/A,#N/A,TRUE,"SUM";#N/A,#N/A,TRUE,"EE";#N/A,#N/A,TRUE,"AC";#N/A,#N/A,TRUE,"SN"}</definedName>
    <definedName name="gfgdf" hidden="1">{#N/A,#N/A,TRUE,"SUM";#N/A,#N/A,TRUE,"EE";#N/A,#N/A,TRUE,"AC";#N/A,#N/A,TRUE,"SN"}</definedName>
    <definedName name="gfgdg" localSheetId="0" hidden="1">{#N/A,#N/A,TRUE,"SUM";#N/A,#N/A,TRUE,"EE";#N/A,#N/A,TRUE,"AC";#N/A,#N/A,TRUE,"SN"}</definedName>
    <definedName name="gfgdg" localSheetId="1" hidden="1">{#N/A,#N/A,TRUE,"SUM";#N/A,#N/A,TRUE,"EE";#N/A,#N/A,TRUE,"AC";#N/A,#N/A,TRUE,"SN"}</definedName>
    <definedName name="gfgdg" localSheetId="6" hidden="1">{#N/A,#N/A,TRUE,"SUM";#N/A,#N/A,TRUE,"EE";#N/A,#N/A,TRUE,"AC";#N/A,#N/A,TRUE,"SN"}</definedName>
    <definedName name="gfgdg" hidden="1">{#N/A,#N/A,TRUE,"SUM";#N/A,#N/A,TRUE,"EE";#N/A,#N/A,TRUE,"AC";#N/A,#N/A,TRUE,"SN"}</definedName>
    <definedName name="GG" localSheetId="0" hidden="1">{#N/A,#N/A,TRUE,"SUM";#N/A,#N/A,TRUE,"EE";#N/A,#N/A,TRUE,"AC";#N/A,#N/A,TRUE,"SN"}</definedName>
    <definedName name="GG" localSheetId="1" hidden="1">{#N/A,#N/A,TRUE,"SUM";#N/A,#N/A,TRUE,"EE";#N/A,#N/A,TRUE,"AC";#N/A,#N/A,TRUE,"SN"}</definedName>
    <definedName name="GG" localSheetId="6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0" hidden="1">{#N/A,#N/A,TRUE,"SUM";#N/A,#N/A,TRUE,"EE";#N/A,#N/A,TRUE,"AC";#N/A,#N/A,TRUE,"SN"}</definedName>
    <definedName name="ggg" localSheetId="1" hidden="1">{#N/A,#N/A,TRUE,"SUM";#N/A,#N/A,TRUE,"EE";#N/A,#N/A,TRUE,"AC";#N/A,#N/A,TRUE,"SN"}</definedName>
    <definedName name="ggg" localSheetId="6" hidden="1">{#N/A,#N/A,TRUE,"SUM";#N/A,#N/A,TRUE,"EE";#N/A,#N/A,TRUE,"AC";#N/A,#N/A,TRUE,"SN"}</definedName>
    <definedName name="ggg" hidden="1">{#N/A,#N/A,TRUE,"SUM";#N/A,#N/A,TRUE,"EE";#N/A,#N/A,TRUE,"AC";#N/A,#N/A,TRUE,"SN"}</definedName>
    <definedName name="gggg" localSheetId="0" hidden="1">{#N/A,#N/A,TRUE,"SUM";#N/A,#N/A,TRUE,"EE";#N/A,#N/A,TRUE,"AC";#N/A,#N/A,TRUE,"SN"}</definedName>
    <definedName name="gggg" localSheetId="1" hidden="1">{#N/A,#N/A,TRUE,"SUM";#N/A,#N/A,TRUE,"EE";#N/A,#N/A,TRUE,"AC";#N/A,#N/A,TRUE,"SN"}</definedName>
    <definedName name="gggg" localSheetId="6" hidden="1">{#N/A,#N/A,TRUE,"SUM";#N/A,#N/A,TRUE,"EE";#N/A,#N/A,TRUE,"AC";#N/A,#N/A,TRUE,"SN"}</definedName>
    <definedName name="gggg" hidden="1">{#N/A,#N/A,TRUE,"SUM";#N/A,#N/A,TRUE,"EE";#N/A,#N/A,TRUE,"AC";#N/A,#N/A,TRUE,"SN"}</definedName>
    <definedName name="GGGGG" localSheetId="0" hidden="1">{#N/A,#N/A,TRUE,"SUM";#N/A,#N/A,TRUE,"EE";#N/A,#N/A,TRUE,"AC";#N/A,#N/A,TRUE,"SN"}</definedName>
    <definedName name="GGGGG" localSheetId="1" hidden="1">{#N/A,#N/A,TRUE,"SUM";#N/A,#N/A,TRUE,"EE";#N/A,#N/A,TRUE,"AC";#N/A,#N/A,TRUE,"SN"}</definedName>
    <definedName name="GGGGG" localSheetId="6" hidden="1">{#N/A,#N/A,TRUE,"SUM";#N/A,#N/A,TRUE,"EE";#N/A,#N/A,TRUE,"AC";#N/A,#N/A,TRUE,"SN"}</definedName>
    <definedName name="GGGGG" hidden="1">{#N/A,#N/A,TRUE,"SUM";#N/A,#N/A,TRUE,"EE";#N/A,#N/A,TRUE,"AC";#N/A,#N/A,TRUE,"SN"}</definedName>
    <definedName name="ggggggggggggggg" localSheetId="0" hidden="1">{#N/A,#N/A,TRUE,"SUM";#N/A,#N/A,TRUE,"EE";#N/A,#N/A,TRUE,"AC";#N/A,#N/A,TRUE,"SN"}</definedName>
    <definedName name="ggggggggggggggg" localSheetId="1" hidden="1">{#N/A,#N/A,TRUE,"SUM";#N/A,#N/A,TRUE,"EE";#N/A,#N/A,TRUE,"AC";#N/A,#N/A,TRUE,"SN"}</definedName>
    <definedName name="ggggggggggggggg" localSheetId="6" hidden="1">{#N/A,#N/A,TRUE,"SUM";#N/A,#N/A,TRUE,"EE";#N/A,#N/A,TRUE,"AC";#N/A,#N/A,TRUE,"SN"}</definedName>
    <definedName name="ggggggggggggggg" hidden="1">{#N/A,#N/A,TRUE,"SUM";#N/A,#N/A,TRUE,"EE";#N/A,#N/A,TRUE,"AC";#N/A,#N/A,TRUE,"SN"}</definedName>
    <definedName name="ggh" localSheetId="0" hidden="1">{#N/A,#N/A,TRUE,"SUM";#N/A,#N/A,TRUE,"EE";#N/A,#N/A,TRUE,"AC";#N/A,#N/A,TRUE,"SN"}</definedName>
    <definedName name="ggh" localSheetId="1" hidden="1">{#N/A,#N/A,TRUE,"SUM";#N/A,#N/A,TRUE,"EE";#N/A,#N/A,TRUE,"AC";#N/A,#N/A,TRUE,"SN"}</definedName>
    <definedName name="ggh" localSheetId="6" hidden="1">{#N/A,#N/A,TRUE,"SUM";#N/A,#N/A,TRUE,"EE";#N/A,#N/A,TRUE,"AC";#N/A,#N/A,TRUE,"SN"}</definedName>
    <definedName name="ggh" hidden="1">{#N/A,#N/A,TRUE,"SUM";#N/A,#N/A,TRUE,"EE";#N/A,#N/A,TRUE,"AC";#N/A,#N/A,TRUE,"SN"}</definedName>
    <definedName name="gghh" localSheetId="0" hidden="1">{#N/A,#N/A,TRUE,"SUM";#N/A,#N/A,TRUE,"EE";#N/A,#N/A,TRUE,"AC";#N/A,#N/A,TRUE,"SN"}</definedName>
    <definedName name="gghh" localSheetId="1" hidden="1">{#N/A,#N/A,TRUE,"SUM";#N/A,#N/A,TRUE,"EE";#N/A,#N/A,TRUE,"AC";#N/A,#N/A,TRUE,"SN"}</definedName>
    <definedName name="gghh" localSheetId="6" hidden="1">{#N/A,#N/A,TRUE,"SUM";#N/A,#N/A,TRUE,"EE";#N/A,#N/A,TRUE,"AC";#N/A,#N/A,TRUE,"SN"}</definedName>
    <definedName name="gghh" hidden="1">{#N/A,#N/A,TRUE,"SUM";#N/A,#N/A,TRUE,"EE";#N/A,#N/A,TRUE,"AC";#N/A,#N/A,TRUE,"SN"}</definedName>
    <definedName name="gh">#REF!</definedName>
    <definedName name="ghfhff" localSheetId="0" hidden="1">{#N/A,#N/A,TRUE,"SUM";#N/A,#N/A,TRUE,"EE";#N/A,#N/A,TRUE,"AC";#N/A,#N/A,TRUE,"SN"}</definedName>
    <definedName name="ghfhff" localSheetId="1" hidden="1">{#N/A,#N/A,TRUE,"SUM";#N/A,#N/A,TRUE,"EE";#N/A,#N/A,TRUE,"AC";#N/A,#N/A,TRUE,"SN"}</definedName>
    <definedName name="ghfhff" localSheetId="6" hidden="1">{#N/A,#N/A,TRUE,"SUM";#N/A,#N/A,TRUE,"EE";#N/A,#N/A,TRUE,"AC";#N/A,#N/A,TRUE,"SN"}</definedName>
    <definedName name="ghfhff" hidden="1">{#N/A,#N/A,TRUE,"SUM";#N/A,#N/A,TRUE,"EE";#N/A,#N/A,TRUE,"AC";#N/A,#N/A,TRUE,"SN"}</definedName>
    <definedName name="ghgh" localSheetId="0" hidden="1">{#N/A,#N/A,TRUE,"SUM";#N/A,#N/A,TRUE,"EE";#N/A,#N/A,TRUE,"AC";#N/A,#N/A,TRUE,"SN"}</definedName>
    <definedName name="ghgh" localSheetId="1" hidden="1">{#N/A,#N/A,TRUE,"SUM";#N/A,#N/A,TRUE,"EE";#N/A,#N/A,TRUE,"AC";#N/A,#N/A,TRUE,"SN"}</definedName>
    <definedName name="ghgh" localSheetId="6" hidden="1">{#N/A,#N/A,TRUE,"SUM";#N/A,#N/A,TRUE,"EE";#N/A,#N/A,TRUE,"AC";#N/A,#N/A,TRUE,"SN"}</definedName>
    <definedName name="ghgh" hidden="1">{#N/A,#N/A,TRUE,"SUM";#N/A,#N/A,TRUE,"EE";#N/A,#N/A,TRUE,"AC";#N/A,#N/A,TRUE,"SN"}</definedName>
    <definedName name="gi">#REF!</definedName>
    <definedName name="gj">#REF!</definedName>
    <definedName name="GNFKD" localSheetId="0" hidden="1">{#N/A,#N/A,TRUE,"SUM";#N/A,#N/A,TRUE,"EE";#N/A,#N/A,TRUE,"AC";#N/A,#N/A,TRUE,"SN"}</definedName>
    <definedName name="GNFKD" localSheetId="1" hidden="1">{#N/A,#N/A,TRUE,"SUM";#N/A,#N/A,TRUE,"EE";#N/A,#N/A,TRUE,"AC";#N/A,#N/A,TRUE,"SN"}</definedName>
    <definedName name="GNFKD" localSheetId="6" hidden="1">{#N/A,#N/A,TRUE,"SUM";#N/A,#N/A,TRUE,"EE";#N/A,#N/A,TRUE,"AC";#N/A,#N/A,TRUE,"SN"}</definedName>
    <definedName name="GNFKD" hidden="1">{#N/A,#N/A,TRUE,"SUM";#N/A,#N/A,TRUE,"EE";#N/A,#N/A,TRUE,"AC";#N/A,#N/A,TRUE,"SN"}</definedName>
    <definedName name="gop" localSheetId="0" hidden="1">{#N/A,#N/A,TRUE,"SUM";#N/A,#N/A,TRUE,"EE";#N/A,#N/A,TRUE,"AC";#N/A,#N/A,TRUE,"SN"}</definedName>
    <definedName name="gop" localSheetId="1" hidden="1">{#N/A,#N/A,TRUE,"SUM";#N/A,#N/A,TRUE,"EE";#N/A,#N/A,TRUE,"AC";#N/A,#N/A,TRUE,"SN"}</definedName>
    <definedName name="gop" localSheetId="6" hidden="1">{#N/A,#N/A,TRUE,"SUM";#N/A,#N/A,TRUE,"EE";#N/A,#N/A,TRUE,"AC";#N/A,#N/A,TRUE,"SN"}</definedName>
    <definedName name="gop" hidden="1">{#N/A,#N/A,TRUE,"SUM";#N/A,#N/A,TRUE,"EE";#N/A,#N/A,TRUE,"AC";#N/A,#N/A,TRUE,"SN"}</definedName>
    <definedName name="GS" localSheetId="0" hidden="1">{#N/A,#N/A,TRUE,"Str.";#N/A,#N/A,TRUE,"Steel &amp; Roof";#N/A,#N/A,TRUE,"Arc.";#N/A,#N/A,TRUE,"Preliminary";#N/A,#N/A,TRUE,"Sum_Prelim"}</definedName>
    <definedName name="GS" localSheetId="1" hidden="1">{#N/A,#N/A,TRUE,"Str.";#N/A,#N/A,TRUE,"Steel &amp; Roof";#N/A,#N/A,TRUE,"Arc.";#N/A,#N/A,TRUE,"Preliminary";#N/A,#N/A,TRUE,"Sum_Prelim"}</definedName>
    <definedName name="GS" localSheetId="6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guestroom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estroom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estroom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estroom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vdg" localSheetId="0" hidden="1">{#N/A,#N/A,TRUE,"SUM";#N/A,#N/A,TRUE,"EE";#N/A,#N/A,TRUE,"AC";#N/A,#N/A,TRUE,"SN"}</definedName>
    <definedName name="gvdg" localSheetId="1" hidden="1">{#N/A,#N/A,TRUE,"SUM";#N/A,#N/A,TRUE,"EE";#N/A,#N/A,TRUE,"AC";#N/A,#N/A,TRUE,"SN"}</definedName>
    <definedName name="gvdg" localSheetId="6" hidden="1">{#N/A,#N/A,TRUE,"SUM";#N/A,#N/A,TRUE,"EE";#N/A,#N/A,TRUE,"AC";#N/A,#N/A,TRUE,"SN"}</definedName>
    <definedName name="gvdg" hidden="1">{#N/A,#N/A,TRUE,"SUM";#N/A,#N/A,TRUE,"EE";#N/A,#N/A,TRUE,"AC";#N/A,#N/A,TRUE,"SN"}</definedName>
    <definedName name="gvtyhb" localSheetId="0" hidden="1">{#N/A,#N/A,TRUE,"SUM";#N/A,#N/A,TRUE,"EE";#N/A,#N/A,TRUE,"AC";#N/A,#N/A,TRUE,"SN"}</definedName>
    <definedName name="gvtyhb" localSheetId="1" hidden="1">{#N/A,#N/A,TRUE,"SUM";#N/A,#N/A,TRUE,"EE";#N/A,#N/A,TRUE,"AC";#N/A,#N/A,TRUE,"SN"}</definedName>
    <definedName name="gvtyhb" localSheetId="6" hidden="1">{#N/A,#N/A,TRUE,"SUM";#N/A,#N/A,TRUE,"EE";#N/A,#N/A,TRUE,"AC";#N/A,#N/A,TRUE,"SN"}</definedName>
    <definedName name="gvtyhb" hidden="1">{#N/A,#N/A,TRUE,"SUM";#N/A,#N/A,TRUE,"EE";#N/A,#N/A,TRUE,"AC";#N/A,#N/A,TRUE,"SN"}</definedName>
    <definedName name="h">#REF!</definedName>
    <definedName name="ha">#REF!</definedName>
    <definedName name="Hardware" localSheetId="0" hidden="1">{#N/A,#N/A,TRUE,"Str.";#N/A,#N/A,TRUE,"Steel &amp; Roof";#N/A,#N/A,TRUE,"Arc.";#N/A,#N/A,TRUE,"Preliminary";#N/A,#N/A,TRUE,"Sum_Prelim"}</definedName>
    <definedName name="Hardware" localSheetId="1" hidden="1">{#N/A,#N/A,TRUE,"Str.";#N/A,#N/A,TRUE,"Steel &amp; Roof";#N/A,#N/A,TRUE,"Arc.";#N/A,#N/A,TRUE,"Preliminary";#N/A,#N/A,TRUE,"Sum_Prelim"}</definedName>
    <definedName name="Hardware" localSheetId="6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b">#REF!</definedName>
    <definedName name="hc">'[2]wpc2(2)'!$G$222</definedName>
    <definedName name="hd">'[2]wpc2(2)'!$G$224</definedName>
    <definedName name="hgdem" localSheetId="0" hidden="1">{#N/A,#N/A,TRUE,"Str.";#N/A,#N/A,TRUE,"Steel &amp; Roof";#N/A,#N/A,TRUE,"Arc.";#N/A,#N/A,TRUE,"Preliminary";#N/A,#N/A,TRUE,"Sum_Prelim"}</definedName>
    <definedName name="hgdem" localSheetId="1" hidden="1">{#N/A,#N/A,TRUE,"Str.";#N/A,#N/A,TRUE,"Steel &amp; Roof";#N/A,#N/A,TRUE,"Arc.";#N/A,#N/A,TRUE,"Preliminary";#N/A,#N/A,TRUE,"Sum_Prelim"}</definedName>
    <definedName name="hgdem" localSheetId="6" hidden="1">{#N/A,#N/A,TRUE,"Str.";#N/A,#N/A,TRUE,"Steel &amp; Roof";#N/A,#N/A,TRUE,"Arc.";#N/A,#N/A,TRUE,"Preliminary";#N/A,#N/A,TRUE,"Sum_Prelim"}</definedName>
    <definedName name="hgdem" hidden="1">{#N/A,#N/A,TRUE,"Str.";#N/A,#N/A,TRUE,"Steel &amp; Roof";#N/A,#N/A,TRUE,"Arc.";#N/A,#N/A,TRUE,"Preliminary";#N/A,#N/A,TRUE,"Sum_Prelim"}</definedName>
    <definedName name="hgdkjh" localSheetId="0" hidden="1">{#N/A,#N/A,TRUE,"SUM";#N/A,#N/A,TRUE,"EE";#N/A,#N/A,TRUE,"AC";#N/A,#N/A,TRUE,"SN"}</definedName>
    <definedName name="hgdkjh" localSheetId="1" hidden="1">{#N/A,#N/A,TRUE,"SUM";#N/A,#N/A,TRUE,"EE";#N/A,#N/A,TRUE,"AC";#N/A,#N/A,TRUE,"SN"}</definedName>
    <definedName name="hgdkjh" localSheetId="6" hidden="1">{#N/A,#N/A,TRUE,"SUM";#N/A,#N/A,TRUE,"EE";#N/A,#N/A,TRUE,"AC";#N/A,#N/A,TRUE,"SN"}</definedName>
    <definedName name="hgdkjh" hidden="1">{#N/A,#N/A,TRUE,"SUM";#N/A,#N/A,TRUE,"EE";#N/A,#N/A,TRUE,"AC";#N/A,#N/A,TRUE,"SN"}</definedName>
    <definedName name="hhh" hidden="1">#REF!</definedName>
    <definedName name="HHHH" localSheetId="0" hidden="1">{#N/A,#N/A,TRUE,"SUM";#N/A,#N/A,TRUE,"EE";#N/A,#N/A,TRUE,"AC";#N/A,#N/A,TRUE,"SN"}</definedName>
    <definedName name="HHHH" localSheetId="1" hidden="1">{#N/A,#N/A,TRUE,"SUM";#N/A,#N/A,TRUE,"EE";#N/A,#N/A,TRUE,"AC";#N/A,#N/A,TRUE,"SN"}</definedName>
    <definedName name="HHHH" localSheetId="6" hidden="1">{#N/A,#N/A,TRUE,"SUM";#N/A,#N/A,TRUE,"EE";#N/A,#N/A,TRUE,"AC";#N/A,#N/A,TRUE,"SN"}</definedName>
    <definedName name="HHHH" hidden="1">{#N/A,#N/A,TRUE,"SUM";#N/A,#N/A,TRUE,"EE";#N/A,#N/A,TRUE,"AC";#N/A,#N/A,TRUE,"SN"}</definedName>
    <definedName name="HHHHHH" localSheetId="0" hidden="1">{#N/A,#N/A,TRUE,"SUM";#N/A,#N/A,TRUE,"EE";#N/A,#N/A,TRUE,"AC";#N/A,#N/A,TRUE,"SN"}</definedName>
    <definedName name="HHHHHH" localSheetId="1" hidden="1">{#N/A,#N/A,TRUE,"SUM";#N/A,#N/A,TRUE,"EE";#N/A,#N/A,TRUE,"AC";#N/A,#N/A,TRUE,"SN"}</definedName>
    <definedName name="HHHHHH" localSheetId="6" hidden="1">{#N/A,#N/A,TRUE,"SUM";#N/A,#N/A,TRUE,"EE";#N/A,#N/A,TRUE,"AC";#N/A,#N/A,TRUE,"SN"}</definedName>
    <definedName name="HHHHHH" hidden="1">{#N/A,#N/A,TRUE,"SUM";#N/A,#N/A,TRUE,"EE";#N/A,#N/A,TRUE,"AC";#N/A,#N/A,TRUE,"SN"}</definedName>
    <definedName name="HHHHHHHH" localSheetId="0" hidden="1">{#N/A,#N/A,TRUE,"SUM";#N/A,#N/A,TRUE,"EE";#N/A,#N/A,TRUE,"AC";#N/A,#N/A,TRUE,"SN"}</definedName>
    <definedName name="HHHHHHHH" localSheetId="1" hidden="1">{#N/A,#N/A,TRUE,"SUM";#N/A,#N/A,TRUE,"EE";#N/A,#N/A,TRUE,"AC";#N/A,#N/A,TRUE,"SN"}</definedName>
    <definedName name="HHHHHHHH" localSheetId="6" hidden="1">{#N/A,#N/A,TRUE,"SUM";#N/A,#N/A,TRUE,"EE";#N/A,#N/A,TRUE,"AC";#N/A,#N/A,TRUE,"SN"}</definedName>
    <definedName name="HHHHHHHH" hidden="1">{#N/A,#N/A,TRUE,"SUM";#N/A,#N/A,TRUE,"EE";#N/A,#N/A,TRUE,"AC";#N/A,#N/A,TRUE,"SN"}</definedName>
    <definedName name="hi" localSheetId="0" hidden="1">{#N/A,#N/A,TRUE,"SUM";#N/A,#N/A,TRUE,"EE";#N/A,#N/A,TRUE,"AC";#N/A,#N/A,TRUE,"SN"}</definedName>
    <definedName name="hi" localSheetId="1" hidden="1">{#N/A,#N/A,TRUE,"SUM";#N/A,#N/A,TRUE,"EE";#N/A,#N/A,TRUE,"AC";#N/A,#N/A,TRUE,"SN"}</definedName>
    <definedName name="hi" localSheetId="6" hidden="1">{#N/A,#N/A,TRUE,"SUM";#N/A,#N/A,TRUE,"EE";#N/A,#N/A,TRUE,"AC";#N/A,#N/A,TRUE,"SN"}</definedName>
    <definedName name="hi" hidden="1">{#N/A,#N/A,TRUE,"SUM";#N/A,#N/A,TRUE,"EE";#N/A,#N/A,TRUE,"AC";#N/A,#N/A,TRUE,"SN"}</definedName>
    <definedName name="HiddenRows" hidden="1">#REF!</definedName>
    <definedName name="HIGH" hidden="1">#REF!</definedName>
    <definedName name="hju" localSheetId="0" hidden="1">{#N/A,#N/A,TRUE,"SUM";#N/A,#N/A,TRUE,"EE";#N/A,#N/A,TRUE,"AC";#N/A,#N/A,TRUE,"SN"}</definedName>
    <definedName name="hju" localSheetId="1" hidden="1">{#N/A,#N/A,TRUE,"SUM";#N/A,#N/A,TRUE,"EE";#N/A,#N/A,TRUE,"AC";#N/A,#N/A,TRUE,"SN"}</definedName>
    <definedName name="hju" localSheetId="6" hidden="1">{#N/A,#N/A,TRUE,"SUM";#N/A,#N/A,TRUE,"EE";#N/A,#N/A,TRUE,"AC";#N/A,#N/A,TRUE,"SN"}</definedName>
    <definedName name="hju" hidden="1">{#N/A,#N/A,TRUE,"SUM";#N/A,#N/A,TRUE,"EE";#N/A,#N/A,TRUE,"AC";#N/A,#N/A,TRUE,"SN"}</definedName>
    <definedName name="hmom" localSheetId="0" hidden="1">{#N/A,#N/A,TRUE,"SUM";#N/A,#N/A,TRUE,"EE";#N/A,#N/A,TRUE,"AC";#N/A,#N/A,TRUE,"SN"}</definedName>
    <definedName name="hmom" localSheetId="1" hidden="1">{#N/A,#N/A,TRUE,"SUM";#N/A,#N/A,TRUE,"EE";#N/A,#N/A,TRUE,"AC";#N/A,#N/A,TRUE,"SN"}</definedName>
    <definedName name="hmom" localSheetId="6" hidden="1">{#N/A,#N/A,TRUE,"SUM";#N/A,#N/A,TRUE,"EE";#N/A,#N/A,TRUE,"AC";#N/A,#N/A,TRUE,"SN"}</definedName>
    <definedName name="hmom" hidden="1">{#N/A,#N/A,TRUE,"SUM";#N/A,#N/A,TRUE,"EE";#N/A,#N/A,TRUE,"AC";#N/A,#N/A,TRUE,"SN"}</definedName>
    <definedName name="hrhth" localSheetId="0" hidden="1">{#N/A,#N/A,TRUE,"SUM";#N/A,#N/A,TRUE,"EE";#N/A,#N/A,TRUE,"AC";#N/A,#N/A,TRUE,"SN"}</definedName>
    <definedName name="hrhth" localSheetId="1" hidden="1">{#N/A,#N/A,TRUE,"SUM";#N/A,#N/A,TRUE,"EE";#N/A,#N/A,TRUE,"AC";#N/A,#N/A,TRUE,"SN"}</definedName>
    <definedName name="hrhth" localSheetId="6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874</definedName>
    <definedName name="HTML_Control" localSheetId="0" hidden="1">{"'SUMMATION'!$B$2:$I$2"}</definedName>
    <definedName name="HTML_Control" localSheetId="1" hidden="1">{"'SUMMATION'!$B$2:$I$2"}</definedName>
    <definedName name="HTML_Control" localSheetId="6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"C:\SAni.htm"</definedName>
    <definedName name="HTML_PathTemplate" hidden="1">"C:\My Documents\HTMLTemp.htm"</definedName>
    <definedName name="HTML_Title" hidden="1">"อาคารเรียนรวม"</definedName>
    <definedName name="hu" localSheetId="0" hidden="1">{#N/A,#N/A,FALSE,"OUTPUT SHEET "}</definedName>
    <definedName name="hu" localSheetId="1" hidden="1">{#N/A,#N/A,FALSE,"OUTPUT SHEET "}</definedName>
    <definedName name="hu" localSheetId="6" hidden="1">{#N/A,#N/A,FALSE,"OUTPUT SHEET "}</definedName>
    <definedName name="hu" hidden="1">{#N/A,#N/A,FALSE,"OUTPUT SHEET "}</definedName>
    <definedName name="huy" localSheetId="0" hidden="1">{"'Sheet1'!$L$16"}</definedName>
    <definedName name="huy" localSheetId="1" hidden="1">{"'Sheet1'!$L$16"}</definedName>
    <definedName name="huy" localSheetId="6" hidden="1">{"'Sheet1'!$L$16"}</definedName>
    <definedName name="huy" hidden="1">{"'Sheet1'!$L$16"}</definedName>
    <definedName name="i">#REF!</definedName>
    <definedName name="I.2" localSheetId="0" hidden="1">{#N/A,#N/A,TRUE,"SUM";#N/A,#N/A,TRUE,"EE";#N/A,#N/A,TRUE,"AC";#N/A,#N/A,TRUE,"SN"}</definedName>
    <definedName name="I.2" localSheetId="1" hidden="1">{#N/A,#N/A,TRUE,"SUM";#N/A,#N/A,TRUE,"EE";#N/A,#N/A,TRUE,"AC";#N/A,#N/A,TRUE,"SN"}</definedName>
    <definedName name="I.2" localSheetId="6" hidden="1">{#N/A,#N/A,TRUE,"SUM";#N/A,#N/A,TRUE,"EE";#N/A,#N/A,TRUE,"AC";#N/A,#N/A,TRUE,"SN"}</definedName>
    <definedName name="I.2" hidden="1">{#N/A,#N/A,TRUE,"SUM";#N/A,#N/A,TRUE,"EE";#N/A,#N/A,TRUE,"AC";#N/A,#N/A,TRUE,"SN"}</definedName>
    <definedName name="ia">#REF!</definedName>
    <definedName name="ib">#REF!</definedName>
    <definedName name="ic">#REF!</definedName>
    <definedName name="id">#REF!</definedName>
    <definedName name="ie">#REF!</definedName>
    <definedName name="if">#REF!</definedName>
    <definedName name="ig">#REF!</definedName>
    <definedName name="IIII" localSheetId="0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" localSheetId="1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" localSheetId="6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ii" localSheetId="0" hidden="1">{#N/A,#N/A,TRUE,"SUM";#N/A,#N/A,TRUE,"EE";#N/A,#N/A,TRUE,"AC";#N/A,#N/A,TRUE,"SN"}</definedName>
    <definedName name="iiiiii" localSheetId="1" hidden="1">{#N/A,#N/A,TRUE,"SUM";#N/A,#N/A,TRUE,"EE";#N/A,#N/A,TRUE,"AC";#N/A,#N/A,TRUE,"SN"}</definedName>
    <definedName name="iiiiii" localSheetId="6" hidden="1">{#N/A,#N/A,TRUE,"SUM";#N/A,#N/A,TRUE,"EE";#N/A,#N/A,TRUE,"AC";#N/A,#N/A,TRUE,"SN"}</definedName>
    <definedName name="iiiiii" hidden="1">{#N/A,#N/A,TRUE,"SUM";#N/A,#N/A,TRUE,"EE";#N/A,#N/A,TRUE,"AC";#N/A,#N/A,TRUE,"SN"}</definedName>
    <definedName name="in" localSheetId="0" hidden="1">{#N/A,#N/A,TRUE,"Str.";#N/A,#N/A,TRUE,"Steel &amp; Roof";#N/A,#N/A,TRUE,"Arc.";#N/A,#N/A,TRUE,"Preliminary";#N/A,#N/A,TRUE,"Sum_Prelim"}</definedName>
    <definedName name="in" localSheetId="1" hidden="1">{#N/A,#N/A,TRUE,"Str.";#N/A,#N/A,TRUE,"Steel &amp; Roof";#N/A,#N/A,TRUE,"Arc.";#N/A,#N/A,TRUE,"Preliminary";#N/A,#N/A,TRUE,"Sum_Prelim"}</definedName>
    <definedName name="in" localSheetId="6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shii" localSheetId="0" hidden="1">{#N/A,#N/A,TRUE,"SUM";#N/A,#N/A,TRUE,"EE";#N/A,#N/A,TRUE,"AC";#N/A,#N/A,TRUE,"SN"}</definedName>
    <definedName name="ishii" localSheetId="1" hidden="1">{#N/A,#N/A,TRUE,"SUM";#N/A,#N/A,TRUE,"EE";#N/A,#N/A,TRUE,"AC";#N/A,#N/A,TRUE,"SN"}</definedName>
    <definedName name="ishii" localSheetId="6" hidden="1">{#N/A,#N/A,TRUE,"SUM";#N/A,#N/A,TRUE,"EE";#N/A,#N/A,TRUE,"AC";#N/A,#N/A,TRUE,"SN"}</definedName>
    <definedName name="ishii" hidden="1">{#N/A,#N/A,TRUE,"SUM";#N/A,#N/A,TRUE,"EE";#N/A,#N/A,TRUE,"AC";#N/A,#N/A,TRUE,"SN"}</definedName>
    <definedName name="ito" localSheetId="0" hidden="1">{#N/A,#N/A,TRUE,"SUM";#N/A,#N/A,TRUE,"EE";#N/A,#N/A,TRUE,"AC";#N/A,#N/A,TRUE,"SN"}</definedName>
    <definedName name="ito" localSheetId="1" hidden="1">{#N/A,#N/A,TRUE,"SUM";#N/A,#N/A,TRUE,"EE";#N/A,#N/A,TRUE,"AC";#N/A,#N/A,TRUE,"SN"}</definedName>
    <definedName name="ito" localSheetId="6" hidden="1">{#N/A,#N/A,TRUE,"SUM";#N/A,#N/A,TRUE,"EE";#N/A,#N/A,TRUE,"AC";#N/A,#N/A,TRUE,"SN"}</definedName>
    <definedName name="ito" hidden="1">{#N/A,#N/A,TRUE,"SUM";#N/A,#N/A,TRUE,"EE";#N/A,#N/A,TRUE,"AC";#N/A,#N/A,TRUE,"SN"}</definedName>
    <definedName name="j">#REF!</definedName>
    <definedName name="JKDFSJCSDKJ" localSheetId="0" hidden="1">{#N/A,#N/A,TRUE,"SUM";#N/A,#N/A,TRUE,"EE";#N/A,#N/A,TRUE,"AC";#N/A,#N/A,TRUE,"SN"}</definedName>
    <definedName name="JKDFSJCSDKJ" localSheetId="1" hidden="1">{#N/A,#N/A,TRUE,"SUM";#N/A,#N/A,TRUE,"EE";#N/A,#N/A,TRUE,"AC";#N/A,#N/A,TRUE,"SN"}</definedName>
    <definedName name="JKDFSJCSDKJ" localSheetId="6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0" hidden="1">{#N/A,#N/A,TRUE,"SUM";#N/A,#N/A,TRUE,"EE";#N/A,#N/A,TRUE,"AC";#N/A,#N/A,TRUE,"SN"}</definedName>
    <definedName name="jki" localSheetId="1" hidden="1">{#N/A,#N/A,TRUE,"SUM";#N/A,#N/A,TRUE,"EE";#N/A,#N/A,TRUE,"AC";#N/A,#N/A,TRUE,"SN"}</definedName>
    <definedName name="jki" localSheetId="6" hidden="1">{#N/A,#N/A,TRUE,"SUM";#N/A,#N/A,TRUE,"EE";#N/A,#N/A,TRUE,"AC";#N/A,#N/A,TRUE,"SN"}</definedName>
    <definedName name="jki" hidden="1">{#N/A,#N/A,TRUE,"SUM";#N/A,#N/A,TRUE,"EE";#N/A,#N/A,TRUE,"AC";#N/A,#N/A,TRUE,"SN"}</definedName>
    <definedName name="jkkjkl" localSheetId="0" hidden="1">{#N/A,#N/A,TRUE,"SUM";#N/A,#N/A,TRUE,"EE";#N/A,#N/A,TRUE,"AC";#N/A,#N/A,TRUE,"SN"}</definedName>
    <definedName name="jkkjkl" localSheetId="1" hidden="1">{#N/A,#N/A,TRUE,"SUM";#N/A,#N/A,TRUE,"EE";#N/A,#N/A,TRUE,"AC";#N/A,#N/A,TRUE,"SN"}</definedName>
    <definedName name="jkkjkl" localSheetId="6" hidden="1">{#N/A,#N/A,TRUE,"SUM";#N/A,#N/A,TRUE,"EE";#N/A,#N/A,TRUE,"AC";#N/A,#N/A,TRUE,"SN"}</definedName>
    <definedName name="jkkjkl" hidden="1">{#N/A,#N/A,TRUE,"SUM";#N/A,#N/A,TRUE,"EE";#N/A,#N/A,TRUE,"AC";#N/A,#N/A,TRUE,"SN"}</definedName>
    <definedName name="jrlfmf" localSheetId="0" hidden="1">{#N/A,#N/A,TRUE,"SUM";#N/A,#N/A,TRUE,"EE";#N/A,#N/A,TRUE,"AC";#N/A,#N/A,TRUE,"SN"}</definedName>
    <definedName name="jrlfmf" localSheetId="1" hidden="1">{#N/A,#N/A,TRUE,"SUM";#N/A,#N/A,TRUE,"EE";#N/A,#N/A,TRUE,"AC";#N/A,#N/A,TRUE,"SN"}</definedName>
    <definedName name="jrlfmf" localSheetId="6" hidden="1">{#N/A,#N/A,TRUE,"SUM";#N/A,#N/A,TRUE,"EE";#N/A,#N/A,TRUE,"AC";#N/A,#N/A,TRUE,"SN"}</definedName>
    <definedName name="jrlfmf" hidden="1">{#N/A,#N/A,TRUE,"SUM";#N/A,#N/A,TRUE,"EE";#N/A,#N/A,TRUE,"AC";#N/A,#N/A,TRUE,"SN"}</definedName>
    <definedName name="jyjyj" localSheetId="0" hidden="1">{#N/A,#N/A,TRUE,"SUM";#N/A,#N/A,TRUE,"EE";#N/A,#N/A,TRUE,"AC";#N/A,#N/A,TRUE,"SN"}</definedName>
    <definedName name="jyjyj" localSheetId="1" hidden="1">{#N/A,#N/A,TRUE,"SUM";#N/A,#N/A,TRUE,"EE";#N/A,#N/A,TRUE,"AC";#N/A,#N/A,TRUE,"SN"}</definedName>
    <definedName name="jyjyj" localSheetId="6" hidden="1">{#N/A,#N/A,TRUE,"SUM";#N/A,#N/A,TRUE,"EE";#N/A,#N/A,TRUE,"AC";#N/A,#N/A,TRUE,"SN"}</definedName>
    <definedName name="jyjyj" hidden="1">{#N/A,#N/A,TRUE,"SUM";#N/A,#N/A,TRUE,"EE";#N/A,#N/A,TRUE,"AC";#N/A,#N/A,TRUE,"SN"}</definedName>
    <definedName name="K" localSheetId="0" hidden="1">{#N/A,#N/A,TRUE,"SUM";#N/A,#N/A,TRUE,"EE";#N/A,#N/A,TRUE,"AC";#N/A,#N/A,TRUE,"SN"}</definedName>
    <definedName name="K" localSheetId="1" hidden="1">{#N/A,#N/A,TRUE,"SUM";#N/A,#N/A,TRUE,"EE";#N/A,#N/A,TRUE,"AC";#N/A,#N/A,TRUE,"SN"}</definedName>
    <definedName name="K" localSheetId="6" hidden="1">{#N/A,#N/A,TRUE,"SUM";#N/A,#N/A,TRUE,"EE";#N/A,#N/A,TRUE,"AC";#N/A,#N/A,TRUE,"SN"}</definedName>
    <definedName name="K" hidden="1">{#N/A,#N/A,TRUE,"SUM";#N/A,#N/A,TRUE,"EE";#N/A,#N/A,TRUE,"AC";#N/A,#N/A,TRUE,"SN"}</definedName>
    <definedName name="kfgklsue" localSheetId="0" hidden="1">{#N/A,#N/A,TRUE,"SUM";#N/A,#N/A,TRUE,"EE";#N/A,#N/A,TRUE,"AC";#N/A,#N/A,TRUE,"SN"}</definedName>
    <definedName name="kfgklsue" localSheetId="1" hidden="1">{#N/A,#N/A,TRUE,"SUM";#N/A,#N/A,TRUE,"EE";#N/A,#N/A,TRUE,"AC";#N/A,#N/A,TRUE,"SN"}</definedName>
    <definedName name="kfgklsue" localSheetId="6" hidden="1">{#N/A,#N/A,TRUE,"SUM";#N/A,#N/A,TRUE,"EE";#N/A,#N/A,TRUE,"AC";#N/A,#N/A,TRUE,"SN"}</definedName>
    <definedName name="kfgklsue" hidden="1">{#N/A,#N/A,TRUE,"SUM";#N/A,#N/A,TRUE,"EE";#N/A,#N/A,TRUE,"AC";#N/A,#N/A,TRUE,"SN"}</definedName>
    <definedName name="kk" localSheetId="0" hidden="1">{#N/A,#N/A,TRUE,"SUM";#N/A,#N/A,TRUE,"EE";#N/A,#N/A,TRUE,"AC";#N/A,#N/A,TRUE,"SN"}</definedName>
    <definedName name="kk" localSheetId="1" hidden="1">{#N/A,#N/A,TRUE,"SUM";#N/A,#N/A,TRUE,"EE";#N/A,#N/A,TRUE,"AC";#N/A,#N/A,TRUE,"SN"}</definedName>
    <definedName name="kk" localSheetId="6" hidden="1">{#N/A,#N/A,TRUE,"SUM";#N/A,#N/A,TRUE,"EE";#N/A,#N/A,TRUE,"AC";#N/A,#N/A,TRUE,"SN"}</definedName>
    <definedName name="kk" hidden="1">{#N/A,#N/A,TRUE,"SUM";#N/A,#N/A,TRUE,"EE";#N/A,#N/A,TRUE,"AC";#N/A,#N/A,TRUE,"SN"}</definedName>
    <definedName name="KKPP" localSheetId="0" hidden="1">{#N/A,#N/A,TRUE,"SUM";#N/A,#N/A,TRUE,"EE";#N/A,#N/A,TRUE,"AC";#N/A,#N/A,TRUE,"SN"}</definedName>
    <definedName name="KKPP" localSheetId="1" hidden="1">{#N/A,#N/A,TRUE,"SUM";#N/A,#N/A,TRUE,"EE";#N/A,#N/A,TRUE,"AC";#N/A,#N/A,TRUE,"SN"}</definedName>
    <definedName name="KKPP" localSheetId="6" hidden="1">{#N/A,#N/A,TRUE,"SUM";#N/A,#N/A,TRUE,"EE";#N/A,#N/A,TRUE,"AC";#N/A,#N/A,TRUE,"SN"}</definedName>
    <definedName name="KKPP" hidden="1">{#N/A,#N/A,TRUE,"SUM";#N/A,#N/A,TRUE,"EE";#N/A,#N/A,TRUE,"AC";#N/A,#N/A,TRUE,"SN"}</definedName>
    <definedName name="klhkl" hidden="1">#REF!</definedName>
    <definedName name="leau" localSheetId="0" hidden="1">{#N/A,#N/A,TRUE,"SUM";#N/A,#N/A,TRUE,"EE";#N/A,#N/A,TRUE,"AC";#N/A,#N/A,TRUE,"SN"}</definedName>
    <definedName name="leau" localSheetId="1" hidden="1">{#N/A,#N/A,TRUE,"SUM";#N/A,#N/A,TRUE,"EE";#N/A,#N/A,TRUE,"AC";#N/A,#N/A,TRUE,"SN"}</definedName>
    <definedName name="leau" localSheetId="6" hidden="1">{#N/A,#N/A,TRUE,"SUM";#N/A,#N/A,TRUE,"EE";#N/A,#N/A,TRUE,"AC";#N/A,#N/A,TRUE,"SN"}</definedName>
    <definedName name="leau" hidden="1">{#N/A,#N/A,TRUE,"SUM";#N/A,#N/A,TRUE,"EE";#N/A,#N/A,TRUE,"AC";#N/A,#N/A,TRUE,"SN"}</definedName>
    <definedName name="Letter" localSheetId="0" hidden="1">{#N/A,#N/A,TRUE,"Str.";#N/A,#N/A,TRUE,"Steel &amp; Roof";#N/A,#N/A,TRUE,"Arc.";#N/A,#N/A,TRUE,"Preliminary";#N/A,#N/A,TRUE,"Sum_Prelim"}</definedName>
    <definedName name="Letter" localSheetId="1" hidden="1">{#N/A,#N/A,TRUE,"Str.";#N/A,#N/A,TRUE,"Steel &amp; Roof";#N/A,#N/A,TRUE,"Arc.";#N/A,#N/A,TRUE,"Preliminary";#N/A,#N/A,TRUE,"Sum_Prelim"}</definedName>
    <definedName name="Letter" localSheetId="6" hidden="1">{#N/A,#N/A,TRUE,"Str.";#N/A,#N/A,TRUE,"Steel &amp; Roof";#N/A,#N/A,TRUE,"Arc.";#N/A,#N/A,TRUE,"Preliminary";#N/A,#N/A,TRUE,"Sum_Prelim"}</definedName>
    <definedName name="Letter" hidden="1">{#N/A,#N/A,TRUE,"Str.";#N/A,#N/A,TRUE,"Steel &amp; Roof";#N/A,#N/A,TRUE,"Arc.";#N/A,#N/A,TRUE,"Preliminary";#N/A,#N/A,TRUE,"Sum_Prelim"}</definedName>
    <definedName name="LIST" localSheetId="0" hidden="1">{#N/A,#N/A,TRUE,"Str.";#N/A,#N/A,TRUE,"Steel &amp; Roof";#N/A,#N/A,TRUE,"Arc.";#N/A,#N/A,TRUE,"Preliminary";#N/A,#N/A,TRUE,"Sum_Prelim"}</definedName>
    <definedName name="LIST" localSheetId="1" hidden="1">{#N/A,#N/A,TRUE,"Str.";#N/A,#N/A,TRUE,"Steel &amp; Roof";#N/A,#N/A,TRUE,"Arc.";#N/A,#N/A,TRUE,"Preliminary";#N/A,#N/A,TRUE,"Sum_Prelim"}</definedName>
    <definedName name="LIST" localSheetId="6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kirf" localSheetId="0" hidden="1">{#N/A,#N/A,TRUE,"SUM";#N/A,#N/A,TRUE,"EE";#N/A,#N/A,TRUE,"AC";#N/A,#N/A,TRUE,"SN"}</definedName>
    <definedName name="lkirf" localSheetId="1" hidden="1">{#N/A,#N/A,TRUE,"SUM";#N/A,#N/A,TRUE,"EE";#N/A,#N/A,TRUE,"AC";#N/A,#N/A,TRUE,"SN"}</definedName>
    <definedName name="lkirf" localSheetId="6" hidden="1">{#N/A,#N/A,TRUE,"SUM";#N/A,#N/A,TRUE,"EE";#N/A,#N/A,TRUE,"AC";#N/A,#N/A,TRUE,"SN"}</definedName>
    <definedName name="lkirf" hidden="1">{#N/A,#N/A,TRUE,"SUM";#N/A,#N/A,TRUE,"EE";#N/A,#N/A,TRUE,"AC";#N/A,#N/A,TRUE,"SN"}</definedName>
    <definedName name="lll" localSheetId="0" hidden="1">{"sales",#N/A,FALSE,"SALES"}</definedName>
    <definedName name="lll" localSheetId="1" hidden="1">{"sales",#N/A,FALSE,"SALES"}</definedName>
    <definedName name="lll" localSheetId="6" hidden="1">{"sales",#N/A,FALSE,"SALES"}</definedName>
    <definedName name="lll" hidden="1">{"sales",#N/A,FALSE,"SALES"}</definedName>
    <definedName name="lm">#REF!</definedName>
    <definedName name="ln">#REF!</definedName>
    <definedName name="log" localSheetId="0" hidden="1">{#N/A,#N/A,TRUE,"SUM";#N/A,#N/A,TRUE,"EE";#N/A,#N/A,TRUE,"AC";#N/A,#N/A,TRUE,"SN"}</definedName>
    <definedName name="log" localSheetId="1" hidden="1">{#N/A,#N/A,TRUE,"SUM";#N/A,#N/A,TRUE,"EE";#N/A,#N/A,TRUE,"AC";#N/A,#N/A,TRUE,"SN"}</definedName>
    <definedName name="log" localSheetId="6" hidden="1">{#N/A,#N/A,TRUE,"SUM";#N/A,#N/A,TRUE,"EE";#N/A,#N/A,TRUE,"AC";#N/A,#N/A,TRUE,"SN"}</definedName>
    <definedName name="log" hidden="1">{#N/A,#N/A,TRUE,"SUM";#N/A,#N/A,TRUE,"EE";#N/A,#N/A,TRUE,"AC";#N/A,#N/A,TRUE,"SN"}</definedName>
    <definedName name="LP" localSheetId="0" hidden="1">{#N/A,#N/A,TRUE,"Str.";#N/A,#N/A,TRUE,"Steel &amp; Roof";#N/A,#N/A,TRUE,"Arc.";#N/A,#N/A,TRUE,"Preliminary";#N/A,#N/A,TRUE,"Sum_Prelim"}</definedName>
    <definedName name="LP" localSheetId="1" hidden="1">{#N/A,#N/A,TRUE,"Str.";#N/A,#N/A,TRUE,"Steel &amp; Roof";#N/A,#N/A,TRUE,"Arc.";#N/A,#N/A,TRUE,"Preliminary";#N/A,#N/A,TRUE,"Sum_Prelim"}</definedName>
    <definedName name="LP" localSheetId="6" hidden="1">{#N/A,#N/A,TRUE,"Str.";#N/A,#N/A,TRUE,"Steel &amp; Roof";#N/A,#N/A,TRUE,"Arc.";#N/A,#N/A,TRUE,"Preliminary";#N/A,#N/A,TRUE,"Sum_Prelim"}</definedName>
    <definedName name="LP" hidden="1">{#N/A,#N/A,TRUE,"Str.";#N/A,#N/A,TRUE,"Steel &amp; Roof";#N/A,#N/A,TRUE,"Arc.";#N/A,#N/A,TRUE,"Preliminary";#N/A,#N/A,TRUE,"Sum_Prelim"}</definedName>
    <definedName name="Lt." localSheetId="0" hidden="1">{#N/A,#N/A,TRUE,"Str.";#N/A,#N/A,TRUE,"Steel &amp; Roof";#N/A,#N/A,TRUE,"Arc.";#N/A,#N/A,TRUE,"Preliminary";#N/A,#N/A,TRUE,"Sum_Prelim"}</definedName>
    <definedName name="Lt." localSheetId="1" hidden="1">{#N/A,#N/A,TRUE,"Str.";#N/A,#N/A,TRUE,"Steel &amp; Roof";#N/A,#N/A,TRUE,"Arc.";#N/A,#N/A,TRUE,"Preliminary";#N/A,#N/A,TRUE,"Sum_Prelim"}</definedName>
    <definedName name="Lt." localSheetId="6" hidden="1">{#N/A,#N/A,TRUE,"Str.";#N/A,#N/A,TRUE,"Steel &amp; Roof";#N/A,#N/A,TRUE,"Arc.";#N/A,#N/A,TRUE,"Preliminary";#N/A,#N/A,TRUE,"Sum_Prelim"}</definedName>
    <definedName name="Lt." hidden="1">{#N/A,#N/A,TRUE,"Str.";#N/A,#N/A,TRUE,"Steel &amp; Roof";#N/A,#N/A,TRUE,"Arc.";#N/A,#N/A,TRUE,"Preliminary";#N/A,#N/A,TRUE,"Sum_Prelim"}</definedName>
    <definedName name="m" hidden="1">#REF!</definedName>
    <definedName name="MAY" localSheetId="0" hidden="1">{#N/A,#N/A,TRUE,"Str.";#N/A,#N/A,TRUE,"Steel &amp; Roof";#N/A,#N/A,TRUE,"Arc.";#N/A,#N/A,TRUE,"Preliminary";#N/A,#N/A,TRUE,"Sum_Prelim"}</definedName>
    <definedName name="MAY" localSheetId="1" hidden="1">{#N/A,#N/A,TRUE,"Str.";#N/A,#N/A,TRUE,"Steel &amp; Roof";#N/A,#N/A,TRUE,"Arc.";#N/A,#N/A,TRUE,"Preliminary";#N/A,#N/A,TRUE,"Sum_Prelim"}</definedName>
    <definedName name="MAY" localSheetId="6" hidden="1">{#N/A,#N/A,TRUE,"Str.";#N/A,#N/A,TRUE,"Steel &amp; Roof";#N/A,#N/A,TRUE,"Arc.";#N/A,#N/A,TRUE,"Preliminary";#N/A,#N/A,TRUE,"Sum_Prelim"}</definedName>
    <definedName name="MAY" hidden="1">{#N/A,#N/A,TRUE,"Str.";#N/A,#N/A,TRUE,"Steel &amp; Roof";#N/A,#N/A,TRUE,"Arc.";#N/A,#N/A,TRUE,"Preliminary";#N/A,#N/A,TRUE,"Sum_Prelim"}</definedName>
    <definedName name="mdkeklde" localSheetId="0" hidden="1">{#N/A,#N/A,TRUE,"SUM";#N/A,#N/A,TRUE,"EE";#N/A,#N/A,TRUE,"AC";#N/A,#N/A,TRUE,"SN"}</definedName>
    <definedName name="mdkeklde" localSheetId="1" hidden="1">{#N/A,#N/A,TRUE,"SUM";#N/A,#N/A,TRUE,"EE";#N/A,#N/A,TRUE,"AC";#N/A,#N/A,TRUE,"SN"}</definedName>
    <definedName name="mdkeklde" localSheetId="6" hidden="1">{#N/A,#N/A,TRUE,"SUM";#N/A,#N/A,TRUE,"EE";#N/A,#N/A,TRUE,"AC";#N/A,#N/A,TRUE,"SN"}</definedName>
    <definedName name="mdkeklde" hidden="1">{#N/A,#N/A,TRUE,"SUM";#N/A,#N/A,TRUE,"EE";#N/A,#N/A,TRUE,"AC";#N/A,#N/A,TRUE,"SN"}</definedName>
    <definedName name="ME" localSheetId="0" hidden="1">{#N/A,#N/A,TRUE,"SUM";#N/A,#N/A,TRUE,"EE";#N/A,#N/A,TRUE,"AC";#N/A,#N/A,TRUE,"SN"}</definedName>
    <definedName name="ME" localSheetId="1" hidden="1">{#N/A,#N/A,TRUE,"SUM";#N/A,#N/A,TRUE,"EE";#N/A,#N/A,TRUE,"AC";#N/A,#N/A,TRUE,"SN"}</definedName>
    <definedName name="ME" localSheetId="6" hidden="1">{#N/A,#N/A,TRUE,"SUM";#N/A,#N/A,TRUE,"EE";#N/A,#N/A,TRUE,"AC";#N/A,#N/A,TRUE,"SN"}</definedName>
    <definedName name="ME" hidden="1">{#N/A,#N/A,TRUE,"SUM";#N/A,#N/A,TRUE,"EE";#N/A,#N/A,TRUE,"AC";#N/A,#N/A,TRUE,"SN"}</definedName>
    <definedName name="Mech" localSheetId="0" hidden="1">{#N/A,#N/A,TRUE,"SUM";#N/A,#N/A,TRUE,"EE";#N/A,#N/A,TRUE,"AC";#N/A,#N/A,TRUE,"SN"}</definedName>
    <definedName name="Mech" localSheetId="1" hidden="1">{#N/A,#N/A,TRUE,"SUM";#N/A,#N/A,TRUE,"EE";#N/A,#N/A,TRUE,"AC";#N/A,#N/A,TRUE,"SN"}</definedName>
    <definedName name="Mech" localSheetId="6" hidden="1">{#N/A,#N/A,TRUE,"SUM";#N/A,#N/A,TRUE,"EE";#N/A,#N/A,TRUE,"AC";#N/A,#N/A,TRUE,"SN"}</definedName>
    <definedName name="Mech" hidden="1">{#N/A,#N/A,TRUE,"SUM";#N/A,#N/A,TRUE,"EE";#N/A,#N/A,TRUE,"AC";#N/A,#N/A,TRUE,"SN"}</definedName>
    <definedName name="mfjrlk" localSheetId="0" hidden="1">{#N/A,#N/A,TRUE,"SUM";#N/A,#N/A,TRUE,"EE";#N/A,#N/A,TRUE,"AC";#N/A,#N/A,TRUE,"SN"}</definedName>
    <definedName name="mfjrlk" localSheetId="1" hidden="1">{#N/A,#N/A,TRUE,"SUM";#N/A,#N/A,TRUE,"EE";#N/A,#N/A,TRUE,"AC";#N/A,#N/A,TRUE,"SN"}</definedName>
    <definedName name="mfjrlk" localSheetId="6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0" hidden="1">{#N/A,#N/A,TRUE,"SUM";#N/A,#N/A,TRUE,"EE";#N/A,#N/A,TRUE,"AC";#N/A,#N/A,TRUE,"SN"}</definedName>
    <definedName name="mfkf" localSheetId="1" hidden="1">{#N/A,#N/A,TRUE,"SUM";#N/A,#N/A,TRUE,"EE";#N/A,#N/A,TRUE,"AC";#N/A,#N/A,TRUE,"SN"}</definedName>
    <definedName name="mfkf" localSheetId="6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0" hidden="1">{#N/A,#N/A,TRUE,"SUM";#N/A,#N/A,TRUE,"EE";#N/A,#N/A,TRUE,"AC";#N/A,#N/A,TRUE,"SN"}</definedName>
    <definedName name="mflvkg" localSheetId="1" hidden="1">{#N/A,#N/A,TRUE,"SUM";#N/A,#N/A,TRUE,"EE";#N/A,#N/A,TRUE,"AC";#N/A,#N/A,TRUE,"SN"}</definedName>
    <definedName name="mflvkg" localSheetId="6" hidden="1">{#N/A,#N/A,TRUE,"SUM";#N/A,#N/A,TRUE,"EE";#N/A,#N/A,TRUE,"AC";#N/A,#N/A,TRUE,"SN"}</definedName>
    <definedName name="mflvkg" hidden="1">{#N/A,#N/A,TRUE,"SUM";#N/A,#N/A,TRUE,"EE";#N/A,#N/A,TRUE,"AC";#N/A,#N/A,TRUE,"SN"}</definedName>
    <definedName name="mik" localSheetId="0" hidden="1">{#N/A,#N/A,TRUE,"SUM";#N/A,#N/A,TRUE,"EE";#N/A,#N/A,TRUE,"AC";#N/A,#N/A,TRUE,"SN"}</definedName>
    <definedName name="mik" localSheetId="1" hidden="1">{#N/A,#N/A,TRUE,"SUM";#N/A,#N/A,TRUE,"EE";#N/A,#N/A,TRUE,"AC";#N/A,#N/A,TRUE,"SN"}</definedName>
    <definedName name="mik" localSheetId="6" hidden="1">{#N/A,#N/A,TRUE,"SUM";#N/A,#N/A,TRUE,"EE";#N/A,#N/A,TRUE,"AC";#N/A,#N/A,TRUE,"SN"}</definedName>
    <definedName name="mik" hidden="1">{#N/A,#N/A,TRUE,"SUM";#N/A,#N/A,TRUE,"EE";#N/A,#N/A,TRUE,"AC";#N/A,#N/A,TRUE,"SN"}</definedName>
    <definedName name="mj" localSheetId="0" hidden="1">{#N/A,#N/A,TRUE,"Str.";#N/A,#N/A,TRUE,"Steel &amp; Roof";#N/A,#N/A,TRUE,"Arc.";#N/A,#N/A,TRUE,"Preliminary";#N/A,#N/A,TRUE,"Sum_Prelim"}</definedName>
    <definedName name="mj" localSheetId="1" hidden="1">{#N/A,#N/A,TRUE,"Str.";#N/A,#N/A,TRUE,"Steel &amp; Roof";#N/A,#N/A,TRUE,"Arc.";#N/A,#N/A,TRUE,"Preliminary";#N/A,#N/A,TRUE,"Sum_Prelim"}</definedName>
    <definedName name="mj" localSheetId="6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0" hidden="1">{#N/A,#N/A,TRUE,"SUM";#N/A,#N/A,TRUE,"EE";#N/A,#N/A,TRUE,"AC";#N/A,#N/A,TRUE,"SN"}</definedName>
    <definedName name="mjekd" localSheetId="1" hidden="1">{#N/A,#N/A,TRUE,"SUM";#N/A,#N/A,TRUE,"EE";#N/A,#N/A,TRUE,"AC";#N/A,#N/A,TRUE,"SN"}</definedName>
    <definedName name="mjekd" localSheetId="6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0" hidden="1">{#N/A,#N/A,TRUE,"SUM";#N/A,#N/A,TRUE,"EE";#N/A,#N/A,TRUE,"AC";#N/A,#N/A,TRUE,"SN"}</definedName>
    <definedName name="mji" localSheetId="1" hidden="1">{#N/A,#N/A,TRUE,"SUM";#N/A,#N/A,TRUE,"EE";#N/A,#N/A,TRUE,"AC";#N/A,#N/A,TRUE,"SN"}</definedName>
    <definedName name="mji" localSheetId="6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0" hidden="1">{#N/A,#N/A,TRUE,"SUM";#N/A,#N/A,TRUE,"EE";#N/A,#N/A,TRUE,"AC";#N/A,#N/A,TRUE,"SN"}</definedName>
    <definedName name="mkdld" localSheetId="1" hidden="1">{#N/A,#N/A,TRUE,"SUM";#N/A,#N/A,TRUE,"EE";#N/A,#N/A,TRUE,"AC";#N/A,#N/A,TRUE,"SN"}</definedName>
    <definedName name="mkdld" localSheetId="6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0" hidden="1">{#N/A,#N/A,TRUE,"SUM";#N/A,#N/A,TRUE,"EE";#N/A,#N/A,TRUE,"AC";#N/A,#N/A,TRUE,"SN"}</definedName>
    <definedName name="mkfirkf" localSheetId="1" hidden="1">{#N/A,#N/A,TRUE,"SUM";#N/A,#N/A,TRUE,"EE";#N/A,#N/A,TRUE,"AC";#N/A,#N/A,TRUE,"SN"}</definedName>
    <definedName name="mkfirkf" localSheetId="6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0" hidden="1">{#N/A,#N/A,TRUE,"SUM";#N/A,#N/A,TRUE,"EE";#N/A,#N/A,TRUE,"AC";#N/A,#N/A,TRUE,"SN"}</definedName>
    <definedName name="mki" localSheetId="1" hidden="1">{#N/A,#N/A,TRUE,"SUM";#N/A,#N/A,TRUE,"EE";#N/A,#N/A,TRUE,"AC";#N/A,#N/A,TRUE,"SN"}</definedName>
    <definedName name="mki" localSheetId="6" hidden="1">{#N/A,#N/A,TRUE,"SUM";#N/A,#N/A,TRUE,"EE";#N/A,#N/A,TRUE,"AC";#N/A,#N/A,TRUE,"SN"}</definedName>
    <definedName name="mki" hidden="1">{#N/A,#N/A,TRUE,"SUM";#N/A,#N/A,TRUE,"EE";#N/A,#N/A,TRUE,"AC";#N/A,#N/A,TRUE,"SN"}</definedName>
    <definedName name="MR" localSheetId="0" hidden="1">{#N/A,#N/A,FALSE,"OUTPUT SHEET "}</definedName>
    <definedName name="MR" localSheetId="1" hidden="1">{#N/A,#N/A,FALSE,"OUTPUT SHEET "}</definedName>
    <definedName name="MR" localSheetId="6" hidden="1">{#N/A,#N/A,FALSE,"OUTPUT SHEET "}</definedName>
    <definedName name="MR" hidden="1">{#N/A,#N/A,FALSE,"OUTPUT SHEET "}</definedName>
    <definedName name="NAME" localSheetId="0" hidden="1">{#N/A,#N/A,TRUE,"SUM";#N/A,#N/A,TRUE,"EE";#N/A,#N/A,TRUE,"AC";#N/A,#N/A,TRUE,"SN"}</definedName>
    <definedName name="NAME" localSheetId="1" hidden="1">{#N/A,#N/A,TRUE,"SUM";#N/A,#N/A,TRUE,"EE";#N/A,#N/A,TRUE,"AC";#N/A,#N/A,TRUE,"SN"}</definedName>
    <definedName name="NAME" localSheetId="6" hidden="1">{#N/A,#N/A,TRUE,"SUM";#N/A,#N/A,TRUE,"EE";#N/A,#N/A,TRUE,"AC";#N/A,#N/A,TRUE,"SN"}</definedName>
    <definedName name="NAME" hidden="1">{#N/A,#N/A,TRUE,"SUM";#N/A,#N/A,TRUE,"EE";#N/A,#N/A,TRUE,"AC";#N/A,#N/A,TRUE,"SN"}</definedName>
    <definedName name="New" localSheetId="0" hidden="1">{#N/A,#N/A,TRUE,"Str.";#N/A,#N/A,TRUE,"Steel &amp; Roof";#N/A,#N/A,TRUE,"Arc.";#N/A,#N/A,TRUE,"Preliminary";#N/A,#N/A,TRUE,"Sum_Prelim"}</definedName>
    <definedName name="New" localSheetId="1" hidden="1">{#N/A,#N/A,TRUE,"Str.";#N/A,#N/A,TRUE,"Steel &amp; Roof";#N/A,#N/A,TRUE,"Arc.";#N/A,#N/A,TRUE,"Preliminary";#N/A,#N/A,TRUE,"Sum_Prelim"}</definedName>
    <definedName name="New" localSheetId="6" hidden="1">{#N/A,#N/A,TRUE,"Str.";#N/A,#N/A,TRUE,"Steel &amp; Roof";#N/A,#N/A,TRUE,"Arc.";#N/A,#N/A,TRUE,"Preliminary";#N/A,#N/A,TRUE,"Sum_Prelim"}</definedName>
    <definedName name="New" hidden="1">{#N/A,#N/A,TRUE,"Str.";#N/A,#N/A,TRUE,"Steel &amp; Roof";#N/A,#N/A,TRUE,"Arc.";#N/A,#N/A,TRUE,"Preliminary";#N/A,#N/A,TRUE,"Sum_Prelim"}</definedName>
    <definedName name="neww" localSheetId="0" hidden="1">{#N/A,#N/A,TRUE,"SUM";#N/A,#N/A,TRUE,"EE";#N/A,#N/A,TRUE,"AC";#N/A,#N/A,TRUE,"SN"}</definedName>
    <definedName name="neww" localSheetId="1" hidden="1">{#N/A,#N/A,TRUE,"SUM";#N/A,#N/A,TRUE,"EE";#N/A,#N/A,TRUE,"AC";#N/A,#N/A,TRUE,"SN"}</definedName>
    <definedName name="neww" localSheetId="6" hidden="1">{#N/A,#N/A,TRUE,"SUM";#N/A,#N/A,TRUE,"EE";#N/A,#N/A,TRUE,"AC";#N/A,#N/A,TRUE,"SN"}</definedName>
    <definedName name="neww" hidden="1">{#N/A,#N/A,TRUE,"SUM";#N/A,#N/A,TRUE,"EE";#N/A,#N/A,TRUE,"AC";#N/A,#N/A,TRUE,"SN"}</definedName>
    <definedName name="nji" localSheetId="0" hidden="1">{#N/A,#N/A,TRUE,"SUM";#N/A,#N/A,TRUE,"EE";#N/A,#N/A,TRUE,"AC";#N/A,#N/A,TRUE,"SN"}</definedName>
    <definedName name="nji" localSheetId="1" hidden="1">{#N/A,#N/A,TRUE,"SUM";#N/A,#N/A,TRUE,"EE";#N/A,#N/A,TRUE,"AC";#N/A,#N/A,TRUE,"SN"}</definedName>
    <definedName name="nji" localSheetId="6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0" hidden="1">{#N/A,#N/A,TRUE,"SUM";#N/A,#N/A,TRUE,"EE";#N/A,#N/A,TRUE,"AC";#N/A,#N/A,TRUE,"SN"}</definedName>
    <definedName name="nju" localSheetId="1" hidden="1">{#N/A,#N/A,TRUE,"SUM";#N/A,#N/A,TRUE,"EE";#N/A,#N/A,TRUE,"AC";#N/A,#N/A,TRUE,"SN"}</definedName>
    <definedName name="nju" localSheetId="6" hidden="1">{#N/A,#N/A,TRUE,"SUM";#N/A,#N/A,TRUE,"EE";#N/A,#N/A,TRUE,"AC";#N/A,#N/A,TRUE,"SN"}</definedName>
    <definedName name="nju" hidden="1">{#N/A,#N/A,TRUE,"SUM";#N/A,#N/A,TRUE,"EE";#N/A,#N/A,TRUE,"AC";#N/A,#N/A,TRUE,"SN"}</definedName>
    <definedName name="nm" localSheetId="0" hidden="1">{#N/A,#N/A,TRUE,"Str.";#N/A,#N/A,TRUE,"Steel &amp; Roof";#N/A,#N/A,TRUE,"Arc.";#N/A,#N/A,TRUE,"Preliminary";#N/A,#N/A,TRUE,"Sum_Prelim"}</definedName>
    <definedName name="nm" localSheetId="1" hidden="1">{#N/A,#N/A,TRUE,"Str.";#N/A,#N/A,TRUE,"Steel &amp; Roof";#N/A,#N/A,TRUE,"Arc.";#N/A,#N/A,TRUE,"Preliminary";#N/A,#N/A,TRUE,"Sum_Prelim"}</definedName>
    <definedName name="nm" localSheetId="6" hidden="1">{#N/A,#N/A,TRUE,"Str.";#N/A,#N/A,TRUE,"Steel &amp; Roof";#N/A,#N/A,TRUE,"Arc.";#N/A,#N/A,TRUE,"Preliminary";#N/A,#N/A,TRUE,"Sum_Prelim"}</definedName>
    <definedName name="nm" hidden="1">{#N/A,#N/A,TRUE,"Str.";#N/A,#N/A,TRUE,"Steel &amp; Roof";#N/A,#N/A,TRUE,"Arc.";#N/A,#N/A,TRUE,"Preliminary";#N/A,#N/A,TRUE,"Sum_Prelim"}</definedName>
    <definedName name="nn" localSheetId="0" hidden="1">{#N/A,#N/A,TRUE,"SUM";#N/A,#N/A,TRUE,"EE";#N/A,#N/A,TRUE,"AC";#N/A,#N/A,TRUE,"SN"}</definedName>
    <definedName name="nn" localSheetId="1" hidden="1">{#N/A,#N/A,TRUE,"SUM";#N/A,#N/A,TRUE,"EE";#N/A,#N/A,TRUE,"AC";#N/A,#N/A,TRUE,"SN"}</definedName>
    <definedName name="nn" localSheetId="6" hidden="1">{#N/A,#N/A,TRUE,"SUM";#N/A,#N/A,TRUE,"EE";#N/A,#N/A,TRUE,"AC";#N/A,#N/A,TRUE,"SN"}</definedName>
    <definedName name="nn" hidden="1">{#N/A,#N/A,TRUE,"SUM";#N/A,#N/A,TRUE,"EE";#N/A,#N/A,TRUE,"AC";#N/A,#N/A,TRUE,"SN"}</definedName>
    <definedName name="nnn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o" localSheetId="0" hidden="1">{#N/A,#N/A,TRUE,"Str.";#N/A,#N/A,TRUE,"Steel &amp; Roof";#N/A,#N/A,TRUE,"Arc.";#N/A,#N/A,TRUE,"Preliminary";#N/A,#N/A,TRUE,"Sum_Prelim"}</definedName>
    <definedName name="no" localSheetId="1" hidden="1">{#N/A,#N/A,TRUE,"Str.";#N/A,#N/A,TRUE,"Steel &amp; Roof";#N/A,#N/A,TRUE,"Arc.";#N/A,#N/A,TRUE,"Preliminary";#N/A,#N/A,TRUE,"Sum_Prelim"}</definedName>
    <definedName name="no" localSheetId="6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nraw" localSheetId="0" hidden="1">{#N/A,#N/A,TRUE,"SUM";#N/A,#N/A,TRUE,"EE";#N/A,#N/A,TRUE,"AC";#N/A,#N/A,TRUE,"SN"}</definedName>
    <definedName name="nraw" localSheetId="1" hidden="1">{#N/A,#N/A,TRUE,"SUM";#N/A,#N/A,TRUE,"EE";#N/A,#N/A,TRUE,"AC";#N/A,#N/A,TRUE,"SN"}</definedName>
    <definedName name="nraw" localSheetId="6" hidden="1">{#N/A,#N/A,TRUE,"SUM";#N/A,#N/A,TRUE,"EE";#N/A,#N/A,TRUE,"AC";#N/A,#N/A,TRUE,"SN"}</definedName>
    <definedName name="nraw" hidden="1">{#N/A,#N/A,TRUE,"SUM";#N/A,#N/A,TRUE,"EE";#N/A,#N/A,TRUE,"AC";#N/A,#N/A,TRUE,"SN"}</definedName>
    <definedName name="nuih" localSheetId="0" hidden="1">{#N/A,#N/A,TRUE,"SUM";#N/A,#N/A,TRUE,"EE";#N/A,#N/A,TRUE,"AC";#N/A,#N/A,TRUE,"SN"}</definedName>
    <definedName name="nuih" localSheetId="1" hidden="1">{#N/A,#N/A,TRUE,"SUM";#N/A,#N/A,TRUE,"EE";#N/A,#N/A,TRUE,"AC";#N/A,#N/A,TRUE,"SN"}</definedName>
    <definedName name="nuih" localSheetId="6" hidden="1">{#N/A,#N/A,TRUE,"SUM";#N/A,#N/A,TRUE,"EE";#N/A,#N/A,TRUE,"AC";#N/A,#N/A,TRUE,"SN"}</definedName>
    <definedName name="nuih" hidden="1">{#N/A,#N/A,TRUE,"SUM";#N/A,#N/A,TRUE,"EE";#N/A,#N/A,TRUE,"AC";#N/A,#N/A,TRUE,"SN"}</definedName>
    <definedName name="OCTOBER" localSheetId="0" hidden="1">{#N/A,#N/A,TRUE,"Str.";#N/A,#N/A,TRUE,"Steel &amp; Roof";#N/A,#N/A,TRUE,"Arc.";#N/A,#N/A,TRUE,"Preliminary";#N/A,#N/A,TRUE,"Sum_Prelim"}</definedName>
    <definedName name="OCTOBER" localSheetId="1" hidden="1">{#N/A,#N/A,TRUE,"Str.";#N/A,#N/A,TRUE,"Steel &amp; Roof";#N/A,#N/A,TRUE,"Arc.";#N/A,#N/A,TRUE,"Preliminary";#N/A,#N/A,TRUE,"Sum_Prelim"}</definedName>
    <definedName name="OCTOBER" localSheetId="6" hidden="1">{#N/A,#N/A,TRUE,"Str.";#N/A,#N/A,TRUE,"Steel &amp; Roof";#N/A,#N/A,TRUE,"Arc.";#N/A,#N/A,TRUE,"Preliminary";#N/A,#N/A,TRUE,"Sum_Prelim"}</definedName>
    <definedName name="OCTOBER" hidden="1">{#N/A,#N/A,TRUE,"Str.";#N/A,#N/A,TRUE,"Steel &amp; Roof";#N/A,#N/A,TRUE,"Arc.";#N/A,#N/A,TRUE,"Preliminary";#N/A,#N/A,TRUE,"Sum_Prelim"}</definedName>
    <definedName name="ODH" hidden="1">#REF!</definedName>
    <definedName name="olp" localSheetId="0" hidden="1">{#N/A,#N/A,TRUE,"SUM";#N/A,#N/A,TRUE,"EE";#N/A,#N/A,TRUE,"AC";#N/A,#N/A,TRUE,"SN"}</definedName>
    <definedName name="olp" localSheetId="1" hidden="1">{#N/A,#N/A,TRUE,"SUM";#N/A,#N/A,TRUE,"EE";#N/A,#N/A,TRUE,"AC";#N/A,#N/A,TRUE,"SN"}</definedName>
    <definedName name="olp" localSheetId="6" hidden="1">{#N/A,#N/A,TRUE,"SUM";#N/A,#N/A,TRUE,"EE";#N/A,#N/A,TRUE,"AC";#N/A,#N/A,TRUE,"SN"}</definedName>
    <definedName name="olp" hidden="1">{#N/A,#N/A,TRUE,"SUM";#N/A,#N/A,TRUE,"EE";#N/A,#N/A,TRUE,"AC";#N/A,#N/A,TRUE,"SN"}</definedName>
    <definedName name="oo" localSheetId="0" hidden="1">{#N/A,#N/A,TRUE,"SUM";#N/A,#N/A,TRUE,"EE";#N/A,#N/A,TRUE,"AC";#N/A,#N/A,TRUE,"SN"}</definedName>
    <definedName name="oo" localSheetId="1" hidden="1">{#N/A,#N/A,TRUE,"SUM";#N/A,#N/A,TRUE,"EE";#N/A,#N/A,TRUE,"AC";#N/A,#N/A,TRUE,"SN"}</definedName>
    <definedName name="oo" localSheetId="6" hidden="1">{#N/A,#N/A,TRUE,"SUM";#N/A,#N/A,TRUE,"EE";#N/A,#N/A,TRUE,"AC";#N/A,#N/A,TRUE,"SN"}</definedName>
    <definedName name="oo" hidden="1">{#N/A,#N/A,TRUE,"SUM";#N/A,#N/A,TRUE,"EE";#N/A,#N/A,TRUE,"AC";#N/A,#N/A,TRUE,"SN"}</definedName>
    <definedName name="OOOO" localSheetId="0" hidden="1">{#N/A,#N/A,TRUE,"SUM";#N/A,#N/A,TRUE,"EE";#N/A,#N/A,TRUE,"AC";#N/A,#N/A,TRUE,"SN"}</definedName>
    <definedName name="OOOO" localSheetId="1" hidden="1">{#N/A,#N/A,TRUE,"SUM";#N/A,#N/A,TRUE,"EE";#N/A,#N/A,TRUE,"AC";#N/A,#N/A,TRUE,"SN"}</definedName>
    <definedName name="OOOO" localSheetId="6" hidden="1">{#N/A,#N/A,TRUE,"SUM";#N/A,#N/A,TRUE,"EE";#N/A,#N/A,TRUE,"AC";#N/A,#N/A,TRUE,"SN"}</definedName>
    <definedName name="OOOO" hidden="1">{#N/A,#N/A,TRUE,"SUM";#N/A,#N/A,TRUE,"EE";#N/A,#N/A,TRUE,"AC";#N/A,#N/A,TRUE,"SN"}</definedName>
    <definedName name="or" localSheetId="0" hidden="1">{#N/A,#N/A,TRUE,"SUM";#N/A,#N/A,TRUE,"EE";#N/A,#N/A,TRUE,"AC";#N/A,#N/A,TRUE,"SN"}</definedName>
    <definedName name="or" localSheetId="1" hidden="1">{#N/A,#N/A,TRUE,"SUM";#N/A,#N/A,TRUE,"EE";#N/A,#N/A,TRUE,"AC";#N/A,#N/A,TRUE,"SN"}</definedName>
    <definedName name="or" localSheetId="6" hidden="1">{#N/A,#N/A,TRUE,"SUM";#N/A,#N/A,TRUE,"EE";#N/A,#N/A,TRUE,"AC";#N/A,#N/A,TRUE,"SN"}</definedName>
    <definedName name="or" hidden="1">{#N/A,#N/A,TRUE,"SUM";#N/A,#N/A,TRUE,"EE";#N/A,#N/A,TRUE,"AC";#N/A,#N/A,TRUE,"SN"}</definedName>
    <definedName name="OrderTable" hidden="1">#REF!</definedName>
    <definedName name="OUTLINE1" localSheetId="0" hidden="1">{#N/A,#N/A,TRUE,"SUM";#N/A,#N/A,TRUE,"EE";#N/A,#N/A,TRUE,"AC";#N/A,#N/A,TRUE,"SN"}</definedName>
    <definedName name="OUTLINE1" localSheetId="1" hidden="1">{#N/A,#N/A,TRUE,"SUM";#N/A,#N/A,TRUE,"EE";#N/A,#N/A,TRUE,"AC";#N/A,#N/A,TRUE,"SN"}</definedName>
    <definedName name="OUTLINE1" localSheetId="6" hidden="1">{#N/A,#N/A,TRUE,"SUM";#N/A,#N/A,TRUE,"EE";#N/A,#N/A,TRUE,"AC";#N/A,#N/A,TRUE,"SN"}</definedName>
    <definedName name="OUTLINE1" hidden="1">{#N/A,#N/A,TRUE,"SUM";#N/A,#N/A,TRUE,"EE";#N/A,#N/A,TRUE,"AC";#N/A,#N/A,TRUE,"SN"}</definedName>
    <definedName name="p" localSheetId="0" hidden="1">{"SUM",#N/A,FALSE,"summary";"BOOK11-1",#N/A,FALSE,"1CityGarden";"BOOK11-2",#N/A,FALSE,"2CountryGarden";"BOOK11-3",#N/A,FALSE,"3JUNGLE";"BOOK11-4CIVIL",#N/A,FALSE,"CIVIL"}</definedName>
    <definedName name="p" localSheetId="1" hidden="1">{"SUM",#N/A,FALSE,"summary";"BOOK11-1",#N/A,FALSE,"1CityGarden";"BOOK11-2",#N/A,FALSE,"2CountryGarden";"BOOK11-3",#N/A,FALSE,"3JUNGLE";"BOOK11-4CIVIL",#N/A,FALSE,"CIVIL"}</definedName>
    <definedName name="p" localSheetId="6" hidden="1">{"SUM",#N/A,FALSE,"summary";"BOOK11-1",#N/A,FALSE,"1CityGarden";"BOOK11-2",#N/A,FALSE,"2CountryGarden";"BOOK11-3",#N/A,FALSE,"3JUNGLE";"BOOK11-4CIVIL",#N/A,FALSE,"CIVIL"}</definedName>
    <definedName name="p" hidden="1">{"SUM",#N/A,FALSE,"summary";"BOOK11-1",#N/A,FALSE,"1CityGarden";"BOOK11-2",#N/A,FALSE,"2CountryGarden";"BOOK11-3",#N/A,FALSE,"3JUNGLE";"BOOK11-4CIVIL",#N/A,FALSE,"CIVIL"}</definedName>
    <definedName name="Panel" localSheetId="0" hidden="1">{#N/A,#N/A,TRUE,"SUM";#N/A,#N/A,TRUE,"EE";#N/A,#N/A,TRUE,"AC";#N/A,#N/A,TRUE,"SN"}</definedName>
    <definedName name="Panel" localSheetId="1" hidden="1">{#N/A,#N/A,TRUE,"SUM";#N/A,#N/A,TRUE,"EE";#N/A,#N/A,TRUE,"AC";#N/A,#N/A,TRUE,"SN"}</definedName>
    <definedName name="Panel" localSheetId="6" hidden="1">{#N/A,#N/A,TRUE,"SUM";#N/A,#N/A,TRUE,"EE";#N/A,#N/A,TRUE,"AC";#N/A,#N/A,TRUE,"SN"}</definedName>
    <definedName name="Panel" hidden="1">{#N/A,#N/A,TRUE,"SUM";#N/A,#N/A,TRUE,"EE";#N/A,#N/A,TRUE,"AC";#N/A,#N/A,TRUE,"SN"}</definedName>
    <definedName name="pff" localSheetId="0" hidden="1">{#N/A,#N/A,TRUE,"SUM";#N/A,#N/A,TRUE,"EE";#N/A,#N/A,TRUE,"AC";#N/A,#N/A,TRUE,"SN"}</definedName>
    <definedName name="pff" localSheetId="1" hidden="1">{#N/A,#N/A,TRUE,"SUM";#N/A,#N/A,TRUE,"EE";#N/A,#N/A,TRUE,"AC";#N/A,#N/A,TRUE,"SN"}</definedName>
    <definedName name="pff" localSheetId="6" hidden="1">{#N/A,#N/A,TRUE,"SUM";#N/A,#N/A,TRUE,"EE";#N/A,#N/A,TRUE,"AC";#N/A,#N/A,TRUE,"SN"}</definedName>
    <definedName name="pff" hidden="1">{#N/A,#N/A,TRUE,"SUM";#N/A,#N/A,TRUE,"EE";#N/A,#N/A,TRUE,"AC";#N/A,#N/A,TRUE,"SN"}</definedName>
    <definedName name="pg" localSheetId="0" hidden="1">{#N/A,#N/A,TRUE,"SUM";#N/A,#N/A,TRUE,"EE";#N/A,#N/A,TRUE,"AC";#N/A,#N/A,TRUE,"SN"}</definedName>
    <definedName name="pg" localSheetId="1" hidden="1">{#N/A,#N/A,TRUE,"SUM";#N/A,#N/A,TRUE,"EE";#N/A,#N/A,TRUE,"AC";#N/A,#N/A,TRUE,"SN"}</definedName>
    <definedName name="pg" localSheetId="6" hidden="1">{#N/A,#N/A,TRUE,"SUM";#N/A,#N/A,TRUE,"EE";#N/A,#N/A,TRUE,"AC";#N/A,#N/A,TRUE,"SN"}</definedName>
    <definedName name="pg" hidden="1">{#N/A,#N/A,TRUE,"SUM";#N/A,#N/A,TRUE,"EE";#N/A,#N/A,TRUE,"AC";#N/A,#N/A,TRUE,"SN"}</definedName>
    <definedName name="pha.Bill._OF._.QTY." localSheetId="0" hidden="1">{#N/A,#N/A,TRUE,"Str.";#N/A,#N/A,TRUE,"Steel &amp; Roof";#N/A,#N/A,TRUE,"Arc.";#N/A,#N/A,TRUE,"Preliminary";#N/A,#N/A,TRUE,"Sum_Prelim"}</definedName>
    <definedName name="pha.Bill._OF._.QTY." localSheetId="1" hidden="1">{#N/A,#N/A,TRUE,"Str.";#N/A,#N/A,TRUE,"Steel &amp; Roof";#N/A,#N/A,TRUE,"Arc.";#N/A,#N/A,TRUE,"Preliminary";#N/A,#N/A,TRUE,"Sum_Prelim"}</definedName>
    <definedName name="pha.Bill._OF._.QTY." localSheetId="6" hidden="1">{#N/A,#N/A,TRUE,"Str.";#N/A,#N/A,TRUE,"Steel &amp; Roof";#N/A,#N/A,TRUE,"Arc.";#N/A,#N/A,TRUE,"Preliminary";#N/A,#N/A,TRUE,"Sum_Prelim"}</definedName>
    <definedName name="pha.Bill._OF._.QTY." hidden="1">{#N/A,#N/A,TRUE,"Str.";#N/A,#N/A,TRUE,"Steel &amp; Roof";#N/A,#N/A,TRUE,"Arc.";#N/A,#N/A,TRUE,"Preliminary";#N/A,#N/A,TRUE,"Sum_Prelim"}</definedName>
    <definedName name="Photo" localSheetId="0" hidden="1">{#N/A,#N/A,TRUE,"Str.";#N/A,#N/A,TRUE,"Steel &amp; Roof";#N/A,#N/A,TRUE,"Arc.";#N/A,#N/A,TRUE,"Preliminary";#N/A,#N/A,TRUE,"Sum_Prelim"}</definedName>
    <definedName name="Photo" localSheetId="1" hidden="1">{#N/A,#N/A,TRUE,"Str.";#N/A,#N/A,TRUE,"Steel &amp; Roof";#N/A,#N/A,TRUE,"Arc.";#N/A,#N/A,TRUE,"Preliminary";#N/A,#N/A,TRUE,"Sum_Prelim"}</definedName>
    <definedName name="Photo" localSheetId="6" hidden="1">{#N/A,#N/A,TRUE,"Str.";#N/A,#N/A,TRUE,"Steel &amp; Roof";#N/A,#N/A,TRUE,"Arc.";#N/A,#N/A,TRUE,"Preliminary";#N/A,#N/A,TRUE,"Sum_Prelim"}</definedName>
    <definedName name="Photo" hidden="1">{#N/A,#N/A,TRUE,"Str.";#N/A,#N/A,TRUE,"Steel &amp; Roof";#N/A,#N/A,TRUE,"Arc.";#N/A,#N/A,TRUE,"Preliminary";#N/A,#N/A,TRUE,"Sum_Prelim"}</definedName>
    <definedName name="pk" localSheetId="0" hidden="1">{#N/A,#N/A,TRUE,"SUM";#N/A,#N/A,TRUE,"EE";#N/A,#N/A,TRUE,"AC";#N/A,#N/A,TRUE,"SN"}</definedName>
    <definedName name="pk" localSheetId="1" hidden="1">{#N/A,#N/A,TRUE,"SUM";#N/A,#N/A,TRUE,"EE";#N/A,#N/A,TRUE,"AC";#N/A,#N/A,TRUE,"SN"}</definedName>
    <definedName name="pk" localSheetId="6" hidden="1">{#N/A,#N/A,TRUE,"SUM";#N/A,#N/A,TRUE,"EE";#N/A,#N/A,TRUE,"AC";#N/A,#N/A,TRUE,"SN"}</definedName>
    <definedName name="pk" hidden="1">{#N/A,#N/A,TRUE,"SUM";#N/A,#N/A,TRUE,"EE";#N/A,#N/A,TRUE,"AC";#N/A,#N/A,TRUE,"SN"}</definedName>
    <definedName name="pol" localSheetId="0" hidden="1">{#N/A,#N/A,TRUE,"Str.";#N/A,#N/A,TRUE,"Steel &amp; Roof";#N/A,#N/A,TRUE,"Arc.";#N/A,#N/A,TRUE,"Preliminary";#N/A,#N/A,TRUE,"Sum_Prelim"}</definedName>
    <definedName name="pol" localSheetId="1" hidden="1">{#N/A,#N/A,TRUE,"Str.";#N/A,#N/A,TRUE,"Steel &amp; Roof";#N/A,#N/A,TRUE,"Arc.";#N/A,#N/A,TRUE,"Preliminary";#N/A,#N/A,TRUE,"Sum_Prelim"}</definedName>
    <definedName name="pol" localSheetId="6" hidden="1">{#N/A,#N/A,TRUE,"Str.";#N/A,#N/A,TRUE,"Steel &amp; Roof";#N/A,#N/A,TRUE,"Arc.";#N/A,#N/A,TRUE,"Preliminary";#N/A,#N/A,TRUE,"Sum_Prelim"}</definedName>
    <definedName name="pol" hidden="1">{#N/A,#N/A,TRUE,"Str.";#N/A,#N/A,TRUE,"Steel &amp; Roof";#N/A,#N/A,TRUE,"Arc.";#N/A,#N/A,TRUE,"Preliminary";#N/A,#N/A,TRUE,"Sum_Prelim"}</definedName>
    <definedName name="pop" localSheetId="0" hidden="1">{#N/A,#N/A,TRUE,"SUM";#N/A,#N/A,TRUE,"EE";#N/A,#N/A,TRUE,"AC";#N/A,#N/A,TRUE,"SN"}</definedName>
    <definedName name="pop" localSheetId="1" hidden="1">{#N/A,#N/A,TRUE,"SUM";#N/A,#N/A,TRUE,"EE";#N/A,#N/A,TRUE,"AC";#N/A,#N/A,TRUE,"SN"}</definedName>
    <definedName name="pop" localSheetId="6" hidden="1">{#N/A,#N/A,TRUE,"SUM";#N/A,#N/A,TRUE,"EE";#N/A,#N/A,TRUE,"AC";#N/A,#N/A,TRUE,"SN"}</definedName>
    <definedName name="pop" hidden="1">{#N/A,#N/A,TRUE,"SUM";#N/A,#N/A,TRUE,"EE";#N/A,#N/A,TRUE,"AC";#N/A,#N/A,TRUE,"SN"}</definedName>
    <definedName name="pp" localSheetId="0" hidden="1">#REF!</definedName>
    <definedName name="pp" localSheetId="1" hidden="1">#REF!</definedName>
    <definedName name="pp" hidden="1">#REF!</definedName>
    <definedName name="ppp" localSheetId="0" hidden="1">{#N/A,#N/A,TRUE,"SUM";#N/A,#N/A,TRUE,"EE";#N/A,#N/A,TRUE,"AC";#N/A,#N/A,TRUE,"SN"}</definedName>
    <definedName name="ppp" localSheetId="1" hidden="1">{#N/A,#N/A,TRUE,"SUM";#N/A,#N/A,TRUE,"EE";#N/A,#N/A,TRUE,"AC";#N/A,#N/A,TRUE,"SN"}</definedName>
    <definedName name="ppp" localSheetId="6" hidden="1">{#N/A,#N/A,TRUE,"SUM";#N/A,#N/A,TRUE,"EE";#N/A,#N/A,TRUE,"AC";#N/A,#N/A,TRUE,"SN"}</definedName>
    <definedName name="ppp" hidden="1">{#N/A,#N/A,TRUE,"SUM";#N/A,#N/A,TRUE,"EE";#N/A,#N/A,TRUE,"AC";#N/A,#N/A,TRUE,"SN"}</definedName>
    <definedName name="ppppp" hidden="1">#REF!</definedName>
    <definedName name="ppppppppppppp" localSheetId="0" hidden="1">{#N/A,#N/A,TRUE,"Cover Memo";"Facility Estimate",#N/A,TRUE,"Change Summary";"Facility Estimate",#N/A,TRUE,"Estimate Summary";"Facility Estimate",#N/A,TRUE,"Dept. Summary";"Facility Estimate",#N/A,TRUE,"DOW Detail"}</definedName>
    <definedName name="ppppppppppppp" localSheetId="1" hidden="1">{#N/A,#N/A,TRUE,"Cover Memo";"Facility Estimate",#N/A,TRUE,"Change Summary";"Facility Estimate",#N/A,TRUE,"Estimate Summary";"Facility Estimate",#N/A,TRUE,"Dept. Summary";"Facility Estimate",#N/A,TRUE,"DOW Detail"}</definedName>
    <definedName name="ppppppppppppp" localSheetId="6" hidden="1">{#N/A,#N/A,TRUE,"Cover Memo";"Facility Estimate",#N/A,TRUE,"Change Summary";"Facility Estimate",#N/A,TRUE,"Estimate Summary";"Facility Estimate",#N/A,TRUE,"Dept. Summary";"Facility Estimate",#N/A,TRUE,"DOW Detail"}</definedName>
    <definedName name="ppppppppppppp" hidden="1">{#N/A,#N/A,TRUE,"Cover Memo";"Facility Estimate",#N/A,TRUE,"Change Summary";"Facility Estimate",#N/A,TRUE,"Estimate Summary";"Facility Estimate",#N/A,TRUE,"Dept. Summary";"Facility Estimate",#N/A,TRUE,"DOW Detail"}</definedName>
    <definedName name="prasert" localSheetId="0" hidden="1">{#N/A,#N/A,TRUE,"SUM";#N/A,#N/A,TRUE,"EE";#N/A,#N/A,TRUE,"AC";#N/A,#N/A,TRUE,"SN"}</definedName>
    <definedName name="prasert" localSheetId="1" hidden="1">{#N/A,#N/A,TRUE,"SUM";#N/A,#N/A,TRUE,"EE";#N/A,#N/A,TRUE,"AC";#N/A,#N/A,TRUE,"SN"}</definedName>
    <definedName name="prasert" localSheetId="6" hidden="1">{#N/A,#N/A,TRUE,"SUM";#N/A,#N/A,TRUE,"EE";#N/A,#N/A,TRUE,"AC";#N/A,#N/A,TRUE,"SN"}</definedName>
    <definedName name="prasert" hidden="1">{#N/A,#N/A,TRUE,"SUM";#N/A,#N/A,TRUE,"EE";#N/A,#N/A,TRUE,"AC";#N/A,#N/A,TRUE,"SN"}</definedName>
    <definedName name="Preliminary" localSheetId="0" hidden="1">{#N/A,#N/A,TRUE,"Str.";#N/A,#N/A,TRUE,"Steel &amp; Roof";#N/A,#N/A,TRUE,"Arc.";#N/A,#N/A,TRUE,"Preliminary";#N/A,#N/A,TRUE,"Sum_Prelim"}</definedName>
    <definedName name="Preliminary" localSheetId="1" hidden="1">{#N/A,#N/A,TRUE,"Str.";#N/A,#N/A,TRUE,"Steel &amp; Roof";#N/A,#N/A,TRUE,"Arc.";#N/A,#N/A,TRUE,"Preliminary";#N/A,#N/A,TRUE,"Sum_Prelim"}</definedName>
    <definedName name="Preliminary" localSheetId="6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i" localSheetId="0" hidden="1">{#N/A,#N/A,TRUE,"Str.";#N/A,#N/A,TRUE,"Steel &amp; Roof";#N/A,#N/A,TRUE,"Arc.";#N/A,#N/A,TRUE,"Preliminary";#N/A,#N/A,TRUE,"Sum_Prelim"}</definedName>
    <definedName name="pri" localSheetId="1" hidden="1">{#N/A,#N/A,TRUE,"Str.";#N/A,#N/A,TRUE,"Steel &amp; Roof";#N/A,#N/A,TRUE,"Arc.";#N/A,#N/A,TRUE,"Preliminary";#N/A,#N/A,TRUE,"Sum_Prelim"}</definedName>
    <definedName name="pri" localSheetId="6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_xlnm.Print_Area" localSheetId="8">'1.โครงสร้าง'!$L$2:$U$139</definedName>
    <definedName name="_xlnm.Print_Area" localSheetId="7">'1.ปะหน้าโครงสร้าง'!$A$1:$D$37</definedName>
    <definedName name="_xlnm.Print_Area" localSheetId="25">'10.ปะหน้ารื้อถอน'!$A$1:$D$39</definedName>
    <definedName name="_xlnm.Print_Area" localSheetId="26">'10.รื้อถอน'!$A$2:$J$47</definedName>
    <definedName name="_xlnm.Print_Area" localSheetId="28">'11.ถมดิน'!$A$2:$J$20</definedName>
    <definedName name="_xlnm.Print_Area" localSheetId="27">'11.ปะหน้าถมดิน'!$A$1:$D$39</definedName>
    <definedName name="_xlnm.Print_Area" localSheetId="29">'12. ปะหน้าพลังงานทดแทน'!$A$1:$D$37</definedName>
    <definedName name="_xlnm.Print_Area" localSheetId="30">'12.พลังงานทดแทน'!$A$2:$J$30</definedName>
    <definedName name="_xlnm.Print_Area" localSheetId="31">'13. ปะหน้าคอมพิวเตอร์'!$A$1:$D$36</definedName>
    <definedName name="_xlnm.Print_Area" localSheetId="32">'13.คอมพิวเตอร์'!$A$2:$J$54</definedName>
    <definedName name="_xlnm.Print_Area" localSheetId="33">'14.ปะหน้าสระ'!$A$1:$D$36</definedName>
    <definedName name="_xlnm.Print_Area" localSheetId="34">'14.สระ'!$A$2:$J$32</definedName>
    <definedName name="_xlnm.Print_Area" localSheetId="35">'15. ปะหน้าอัจฉริยะ'!$A$1:$D$36</definedName>
    <definedName name="_xlnm.Print_Area" localSheetId="36">'15.อัจฉริยะ'!$A$2:$J$30</definedName>
    <definedName name="_xlnm.Print_Area" localSheetId="37">'16. ปะหน้า ERV'!$A$1:$I$28</definedName>
    <definedName name="_xlnm.Print_Area" localSheetId="38">'16.ERV'!$A$2:$J$31</definedName>
    <definedName name="_xlnm.Print_Area" localSheetId="39">'17. ปะหน้า ทดสอบ'!$B$1:$E$37</definedName>
    <definedName name="_xlnm.Print_Area" localSheetId="40">'17.ทดสอบ'!$A$2:$J$31</definedName>
    <definedName name="_xlnm.Print_Area" localSheetId="9">'2.ปะหน้าสถาปัตย์'!$A$3:$D$47</definedName>
    <definedName name="_xlnm.Print_Area" localSheetId="10">'2.สถาปัตย์'!$A$2:$J$528</definedName>
    <definedName name="_xlnm.Print_Area" localSheetId="12">'3.ประปา'!$A$2:$J$673</definedName>
    <definedName name="_xlnm.Print_Area" localSheetId="11">'3.ปะหน้าประปา'!$A$1:$D$38</definedName>
    <definedName name="_xlnm.Print_Area" localSheetId="13">'4.ปะหน้าไฟฟ้า'!$A$1:$D$43</definedName>
    <definedName name="_xlnm.Print_Area" localSheetId="14">'4.ไฟฟ้า'!$A$2:$J$2126</definedName>
    <definedName name="_xlnm.Print_Area" localSheetId="16">'5.ดับเพลิง'!$A$2:$J$246</definedName>
    <definedName name="_xlnm.Print_Area" localSheetId="18">'6.ปรับอากาศ'!$A$2:$J$794</definedName>
    <definedName name="_xlnm.Print_Area" localSheetId="17">'6.ปะหน้าปรับอากาศ'!$A$1:$D$37</definedName>
    <definedName name="_xlnm.Print_Area" localSheetId="19">'7.ปะหน้าลิฟท์'!$A$1:$D$41</definedName>
    <definedName name="_xlnm.Print_Area" localSheetId="20">'7.ลิฟท์'!$A$2:$J$18</definedName>
    <definedName name="_xlnm.Print_Area" localSheetId="21">'8.ปะหน้าโยธา'!$A$1:$D$39</definedName>
    <definedName name="_xlnm.Print_Area" localSheetId="22">'8.โยธา'!$A$2:$J$53</definedName>
    <definedName name="_xlnm.Print_Area" localSheetId="23">'9.ปะหน้าภูมิ'!$A$1:$D$39</definedName>
    <definedName name="_xlnm.Print_Area" localSheetId="24">'9.ภูมิ'!$A$2:$J$129</definedName>
    <definedName name="_xlnm.Print_Area" localSheetId="0">Factor!$A$1:$G$38</definedName>
    <definedName name="_xlnm.Print_Area" localSheetId="1">'Factor (2)'!$A$1:$G$36</definedName>
    <definedName name="_xlnm.Print_Area" localSheetId="5">'ปร 4 (ข)'!$A$2:$J$925</definedName>
    <definedName name="_xlnm.Print_Area" localSheetId="3">'ปร 5 (ก) '!$A$1:$F$51</definedName>
    <definedName name="_xlnm.Print_Area" localSheetId="4">'ปร 5 (ข)'!$A$1:$G$42</definedName>
    <definedName name="_xlnm.Print_Area" localSheetId="6">'ปร.4 ( พ ) (2)'!$A$1:$F$90</definedName>
    <definedName name="_xlnm.Print_Area" localSheetId="2">ปร.6!$A$1:$E$37</definedName>
    <definedName name="_xlnm.Print_Titles" localSheetId="8">'1.โครงสร้าง'!$2:$9</definedName>
    <definedName name="_xlnm.Print_Titles" localSheetId="7">'1.ปะหน้าโครงสร้าง'!$1:$7</definedName>
    <definedName name="_xlnm.Print_Titles" localSheetId="25">'10.ปะหน้ารื้อถอน'!$1:$7</definedName>
    <definedName name="_xlnm.Print_Titles" localSheetId="26">'10.รื้อถอน'!$2:$9</definedName>
    <definedName name="_xlnm.Print_Titles" localSheetId="28">'11.ถมดิน'!$2:$9</definedName>
    <definedName name="_xlnm.Print_Titles" localSheetId="27">'11.ปะหน้าถมดิน'!$1:$7</definedName>
    <definedName name="_xlnm.Print_Titles" localSheetId="29">'12. ปะหน้าพลังงานทดแทน'!$1:$7</definedName>
    <definedName name="_xlnm.Print_Titles" localSheetId="30">'12.พลังงานทดแทน'!$2:$9</definedName>
    <definedName name="_xlnm.Print_Titles" localSheetId="31">'13. ปะหน้าคอมพิวเตอร์'!$1:$7</definedName>
    <definedName name="_xlnm.Print_Titles" localSheetId="32">'13.คอมพิวเตอร์'!$2:$9</definedName>
    <definedName name="_xlnm.Print_Titles" localSheetId="33">'14.ปะหน้าสระ'!$1:$7</definedName>
    <definedName name="_xlnm.Print_Titles" localSheetId="34">'14.สระ'!$2:$9</definedName>
    <definedName name="_xlnm.Print_Titles" localSheetId="35">'15. ปะหน้าอัจฉริยะ'!$1:$7</definedName>
    <definedName name="_xlnm.Print_Titles" localSheetId="36">'15.อัจฉริยะ'!$2:$9</definedName>
    <definedName name="_xlnm.Print_Titles" localSheetId="37">'16. ปะหน้า ERV'!$1:$7</definedName>
    <definedName name="_xlnm.Print_Titles" localSheetId="38">'16.ERV'!$2:$9</definedName>
    <definedName name="_xlnm.Print_Titles" localSheetId="39">'17. ปะหน้า ทดสอบ'!$1:$7</definedName>
    <definedName name="_xlnm.Print_Titles" localSheetId="40">'17.ทดสอบ'!$2:$9</definedName>
    <definedName name="_xlnm.Print_Titles" localSheetId="9">'2.ปะหน้าสถาปัตย์'!$1:$6</definedName>
    <definedName name="_xlnm.Print_Titles" localSheetId="10">'2.สถาปัตย์'!$2:$9</definedName>
    <definedName name="_xlnm.Print_Titles" localSheetId="12">'3.ประปา'!$2:$9</definedName>
    <definedName name="_xlnm.Print_Titles" localSheetId="11">'3.ปะหน้าประปา'!$3:$7</definedName>
    <definedName name="_xlnm.Print_Titles" localSheetId="13">'4.ปะหน้าไฟฟ้า'!$3:$7</definedName>
    <definedName name="_xlnm.Print_Titles" localSheetId="14">'4.ไฟฟ้า'!$2:$9</definedName>
    <definedName name="_xlnm.Print_Titles" localSheetId="16">'5.ดับเพลิง'!$2:$9</definedName>
    <definedName name="_xlnm.Print_Titles" localSheetId="15">'5.ปะหน้าดับเพลิง'!$1:$6</definedName>
    <definedName name="_xlnm.Print_Titles" localSheetId="18">'6.ปรับอากาศ'!$2:$9</definedName>
    <definedName name="_xlnm.Print_Titles" localSheetId="17">'6.ปะหน้าปรับอากาศ'!$1:$7</definedName>
    <definedName name="_xlnm.Print_Titles" localSheetId="19">'7.ปะหน้าลิฟท์'!$1:$7</definedName>
    <definedName name="_xlnm.Print_Titles" localSheetId="20">'7.ลิฟท์'!$2:$9</definedName>
    <definedName name="_xlnm.Print_Titles" localSheetId="21">'8.ปะหน้าโยธา'!$1:$7</definedName>
    <definedName name="_xlnm.Print_Titles" localSheetId="22">'8.โยธา'!$2:$9</definedName>
    <definedName name="_xlnm.Print_Titles" localSheetId="23">'9.ปะหน้าภูมิ'!$1:$7</definedName>
    <definedName name="_xlnm.Print_Titles" localSheetId="24">'9.ภูมิ'!$2:$9</definedName>
    <definedName name="_xlnm.Print_Titles" localSheetId="0">Factor!$1:$7</definedName>
    <definedName name="_xlnm.Print_Titles" localSheetId="1">'Factor (2)'!$1:$7</definedName>
    <definedName name="_xlnm.Print_Titles" localSheetId="5">'ปร 4 (ข)'!$2:$9</definedName>
    <definedName name="_xlnm.Print_Titles" localSheetId="3">'ปร 5 (ก) '!$1:$7</definedName>
    <definedName name="_xlnm.Print_Titles" localSheetId="4">'ปร 5 (ข)'!$1:$7</definedName>
    <definedName name="_xlnm.Print_Titles" localSheetId="6">'ปร.4 ( พ ) (2)'!$2:$6</definedName>
    <definedName name="_xlnm.Print_Titles" localSheetId="2">ปร.6!$1:$5</definedName>
    <definedName name="pro" localSheetId="0" hidden="1">{#N/A,#N/A,TRUE,"SUM";#N/A,#N/A,TRUE,"EE";#N/A,#N/A,TRUE,"AC";#N/A,#N/A,TRUE,"SN"}</definedName>
    <definedName name="pro" localSheetId="1" hidden="1">{#N/A,#N/A,TRUE,"SUM";#N/A,#N/A,TRUE,"EE";#N/A,#N/A,TRUE,"AC";#N/A,#N/A,TRUE,"SN"}</definedName>
    <definedName name="pro" localSheetId="6" hidden="1">{#N/A,#N/A,TRUE,"SUM";#N/A,#N/A,TRUE,"EE";#N/A,#N/A,TRUE,"AC";#N/A,#N/A,TRUE,"SN"}</definedName>
    <definedName name="pro" hidden="1">{#N/A,#N/A,TRUE,"SUM";#N/A,#N/A,TRUE,"EE";#N/A,#N/A,TRUE,"AC";#N/A,#N/A,TRUE,"SN"}</definedName>
    <definedName name="ProdForm" hidden="1">#REF!</definedName>
    <definedName name="Product" hidden="1">#REF!</definedName>
    <definedName name="pROGRESS" localSheetId="0" hidden="1">{#N/A,#N/A,TRUE,"SUM";#N/A,#N/A,TRUE,"EE";#N/A,#N/A,TRUE,"AC";#N/A,#N/A,TRUE,"SN"}</definedName>
    <definedName name="pROGRESS" localSheetId="1" hidden="1">{#N/A,#N/A,TRUE,"SUM";#N/A,#N/A,TRUE,"EE";#N/A,#N/A,TRUE,"AC";#N/A,#N/A,TRUE,"SN"}</definedName>
    <definedName name="pROGRESS" localSheetId="6" hidden="1">{#N/A,#N/A,TRUE,"SUM";#N/A,#N/A,TRUE,"EE";#N/A,#N/A,TRUE,"AC";#N/A,#N/A,TRUE,"SN"}</definedName>
    <definedName name="pROGRESS" hidden="1">{#N/A,#N/A,TRUE,"SUM";#N/A,#N/A,TRUE,"EE";#N/A,#N/A,TRUE,"AC";#N/A,#N/A,TRUE,"SN"}</definedName>
    <definedName name="Protection" localSheetId="0" hidden="1">{#N/A,#N/A,TRUE,"SUM";#N/A,#N/A,TRUE,"EE";#N/A,#N/A,TRUE,"AC";#N/A,#N/A,TRUE,"SN"}</definedName>
    <definedName name="Protection" localSheetId="1" hidden="1">{#N/A,#N/A,TRUE,"SUM";#N/A,#N/A,TRUE,"EE";#N/A,#N/A,TRUE,"AC";#N/A,#N/A,TRUE,"SN"}</definedName>
    <definedName name="Protection" localSheetId="6" hidden="1">{#N/A,#N/A,TRUE,"SUM";#N/A,#N/A,TRUE,"EE";#N/A,#N/A,TRUE,"AC";#N/A,#N/A,TRUE,"SN"}</definedName>
    <definedName name="Protection" hidden="1">{#N/A,#N/A,TRUE,"SUM";#N/A,#N/A,TRUE,"EE";#N/A,#N/A,TRUE,"AC";#N/A,#N/A,TRUE,"SN"}</definedName>
    <definedName name="Q" localSheetId="0" hidden="1">{#N/A,#N/A,TRUE,"SUM";#N/A,#N/A,TRUE,"EE";#N/A,#N/A,TRUE,"AC";#N/A,#N/A,TRUE,"SN"}</definedName>
    <definedName name="Q" localSheetId="1" hidden="1">{#N/A,#N/A,TRUE,"SUM";#N/A,#N/A,TRUE,"EE";#N/A,#N/A,TRUE,"AC";#N/A,#N/A,TRUE,"SN"}</definedName>
    <definedName name="Q" localSheetId="6" hidden="1">{#N/A,#N/A,TRUE,"SUM";#N/A,#N/A,TRUE,"EE";#N/A,#N/A,TRUE,"AC";#N/A,#N/A,TRUE,"SN"}</definedName>
    <definedName name="Q" hidden="1">{#N/A,#N/A,TRUE,"SUM";#N/A,#N/A,TRUE,"EE";#N/A,#N/A,TRUE,"AC";#N/A,#N/A,TRUE,"SN"}</definedName>
    <definedName name="QEQe" localSheetId="0" hidden="1">{#N/A,#N/A,TRUE,"SUM";#N/A,#N/A,TRUE,"EE";#N/A,#N/A,TRUE,"AC";#N/A,#N/A,TRUE,"SN"}</definedName>
    <definedName name="QEQe" localSheetId="1" hidden="1">{#N/A,#N/A,TRUE,"SUM";#N/A,#N/A,TRUE,"EE";#N/A,#N/A,TRUE,"AC";#N/A,#N/A,TRUE,"SN"}</definedName>
    <definedName name="QEQe" localSheetId="6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0" hidden="1">{#N/A,#N/A,TRUE,"SUM";#N/A,#N/A,TRUE,"EE";#N/A,#N/A,TRUE,"AC";#N/A,#N/A,TRUE,"SN"}</definedName>
    <definedName name="QQQ" localSheetId="1" hidden="1">{#N/A,#N/A,TRUE,"SUM";#N/A,#N/A,TRUE,"EE";#N/A,#N/A,TRUE,"AC";#N/A,#N/A,TRUE,"SN"}</definedName>
    <definedName name="QQQ" localSheetId="6" hidden="1">{#N/A,#N/A,TRUE,"SUM";#N/A,#N/A,TRUE,"EE";#N/A,#N/A,TRUE,"AC";#N/A,#N/A,TRUE,"SN"}</definedName>
    <definedName name="QQQ" hidden="1">{#N/A,#N/A,TRUE,"SUM";#N/A,#N/A,TRUE,"EE";#N/A,#N/A,TRUE,"AC";#N/A,#N/A,TRUE,"SN"}</definedName>
    <definedName name="qqqq" localSheetId="0" hidden="1">{#N/A,#N/A,TRUE,"SUM";#N/A,#N/A,TRUE,"EE";#N/A,#N/A,TRUE,"AC";#N/A,#N/A,TRUE,"SN"}</definedName>
    <definedName name="qqqq" localSheetId="1" hidden="1">{#N/A,#N/A,TRUE,"SUM";#N/A,#N/A,TRUE,"EE";#N/A,#N/A,TRUE,"AC";#N/A,#N/A,TRUE,"SN"}</definedName>
    <definedName name="qqqq" localSheetId="6" hidden="1">{#N/A,#N/A,TRUE,"SUM";#N/A,#N/A,TRUE,"EE";#N/A,#N/A,TRUE,"AC";#N/A,#N/A,TRUE,"SN"}</definedName>
    <definedName name="qqqq" hidden="1">{#N/A,#N/A,TRUE,"SUM";#N/A,#N/A,TRUE,"EE";#N/A,#N/A,TRUE,"AC";#N/A,#N/A,TRUE,"SN"}</definedName>
    <definedName name="qrer" localSheetId="0" hidden="1">{#N/A,#N/A,TRUE,"SUM";#N/A,#N/A,TRUE,"EE";#N/A,#N/A,TRUE,"AC";#N/A,#N/A,TRUE,"SN"}</definedName>
    <definedName name="qrer" localSheetId="1" hidden="1">{#N/A,#N/A,TRUE,"SUM";#N/A,#N/A,TRUE,"EE";#N/A,#N/A,TRUE,"AC";#N/A,#N/A,TRUE,"SN"}</definedName>
    <definedName name="qrer" localSheetId="6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0" hidden="1">{#N/A,#N/A,TRUE,"SUM";#N/A,#N/A,TRUE,"EE";#N/A,#N/A,TRUE,"AC";#N/A,#N/A,TRUE,"SN"}</definedName>
    <definedName name="qrqr" localSheetId="1" hidden="1">{#N/A,#N/A,TRUE,"SUM";#N/A,#N/A,TRUE,"EE";#N/A,#N/A,TRUE,"AC";#N/A,#N/A,TRUE,"SN"}</definedName>
    <definedName name="qrqr" localSheetId="6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0" hidden="1">{#N/A,#N/A,TRUE,"SUM";#N/A,#N/A,TRUE,"EE";#N/A,#N/A,TRUE,"AC";#N/A,#N/A,TRUE,"SN"}</definedName>
    <definedName name="qrrwetr" localSheetId="1" hidden="1">{#N/A,#N/A,TRUE,"SUM";#N/A,#N/A,TRUE,"EE";#N/A,#N/A,TRUE,"AC";#N/A,#N/A,TRUE,"SN"}</definedName>
    <definedName name="qrrwetr" localSheetId="6" hidden="1">{#N/A,#N/A,TRUE,"SUM";#N/A,#N/A,TRUE,"EE";#N/A,#N/A,TRUE,"AC";#N/A,#N/A,TRUE,"SN"}</definedName>
    <definedName name="qrrwetr" hidden="1">{#N/A,#N/A,TRUE,"SUM";#N/A,#N/A,TRUE,"EE";#N/A,#N/A,TRUE,"AC";#N/A,#N/A,TRUE,"SN"}</definedName>
    <definedName name="qrtery" localSheetId="0" hidden="1">{#N/A,#N/A,TRUE,"SUM";#N/A,#N/A,TRUE,"EE";#N/A,#N/A,TRUE,"AC";#N/A,#N/A,TRUE,"SN"}</definedName>
    <definedName name="qrtery" localSheetId="1" hidden="1">{#N/A,#N/A,TRUE,"SUM";#N/A,#N/A,TRUE,"EE";#N/A,#N/A,TRUE,"AC";#N/A,#N/A,TRUE,"SN"}</definedName>
    <definedName name="qrtery" localSheetId="6" hidden="1">{#N/A,#N/A,TRUE,"SUM";#N/A,#N/A,TRUE,"EE";#N/A,#N/A,TRUE,"AC";#N/A,#N/A,TRUE,"SN"}</definedName>
    <definedName name="qrtery" hidden="1">{#N/A,#N/A,TRUE,"SUM";#N/A,#N/A,TRUE,"EE";#N/A,#N/A,TRUE,"AC";#N/A,#N/A,TRUE,"SN"}</definedName>
    <definedName name="quant" localSheetId="0" hidden="1">{#N/A,#N/A,TRUE,"Str.";#N/A,#N/A,TRUE,"Steel &amp; Roof";#N/A,#N/A,TRUE,"Arc.";#N/A,#N/A,TRUE,"Preliminary";#N/A,#N/A,TRUE,"Sum_Prelim"}</definedName>
    <definedName name="quant" localSheetId="1" hidden="1">{#N/A,#N/A,TRUE,"Str.";#N/A,#N/A,TRUE,"Steel &amp; Roof";#N/A,#N/A,TRUE,"Arc.";#N/A,#N/A,TRUE,"Preliminary";#N/A,#N/A,TRUE,"Sum_Prelim"}</definedName>
    <definedName name="quant" localSheetId="6" hidden="1">{#N/A,#N/A,TRUE,"Str.";#N/A,#N/A,TRUE,"Steel &amp; Roof";#N/A,#N/A,TRUE,"Arc.";#N/A,#N/A,TRUE,"Preliminary";#N/A,#N/A,TRUE,"Sum_Prelim"}</definedName>
    <definedName name="quant" hidden="1">{#N/A,#N/A,TRUE,"Str.";#N/A,#N/A,TRUE,"Steel &amp; Roof";#N/A,#N/A,TRUE,"Arc.";#N/A,#N/A,TRUE,"Preliminary";#N/A,#N/A,TRUE,"Sum_Prelim"}</definedName>
    <definedName name="QW" localSheetId="0" hidden="1">{#N/A,#N/A,TRUE,"SUM";#N/A,#N/A,TRUE,"EE";#N/A,#N/A,TRUE,"AC";#N/A,#N/A,TRUE,"SN"}</definedName>
    <definedName name="QW" localSheetId="1" hidden="1">{#N/A,#N/A,TRUE,"SUM";#N/A,#N/A,TRUE,"EE";#N/A,#N/A,TRUE,"AC";#N/A,#N/A,TRUE,"SN"}</definedName>
    <definedName name="QW" localSheetId="6" hidden="1">{#N/A,#N/A,TRUE,"SUM";#N/A,#N/A,TRUE,"EE";#N/A,#N/A,TRUE,"AC";#N/A,#N/A,TRUE,"SN"}</definedName>
    <definedName name="QW" hidden="1">{#N/A,#N/A,TRUE,"SUM";#N/A,#N/A,TRUE,"EE";#N/A,#N/A,TRUE,"AC";#N/A,#N/A,TRUE,"SN"}</definedName>
    <definedName name="qwer" localSheetId="0" hidden="1">{#N/A,#N/A,TRUE,"SUM";#N/A,#N/A,TRUE,"EE";#N/A,#N/A,TRUE,"AC";#N/A,#N/A,TRUE,"SN"}</definedName>
    <definedName name="qwer" localSheetId="1" hidden="1">{#N/A,#N/A,TRUE,"SUM";#N/A,#N/A,TRUE,"EE";#N/A,#N/A,TRUE,"AC";#N/A,#N/A,TRUE,"SN"}</definedName>
    <definedName name="qwer" localSheetId="6" hidden="1">{#N/A,#N/A,TRUE,"SUM";#N/A,#N/A,TRUE,"EE";#N/A,#N/A,TRUE,"AC";#N/A,#N/A,TRUE,"SN"}</definedName>
    <definedName name="qwer" hidden="1">{#N/A,#N/A,TRUE,"SUM";#N/A,#N/A,TRUE,"EE";#N/A,#N/A,TRUE,"AC";#N/A,#N/A,TRUE,"SN"}</definedName>
    <definedName name="qwqwq1">#REF!</definedName>
    <definedName name="qwrr" localSheetId="0" hidden="1">{#N/A,#N/A,TRUE,"SUM";#N/A,#N/A,TRUE,"EE";#N/A,#N/A,TRUE,"AC";#N/A,#N/A,TRUE,"SN"}</definedName>
    <definedName name="qwrr" localSheetId="1" hidden="1">{#N/A,#N/A,TRUE,"SUM";#N/A,#N/A,TRUE,"EE";#N/A,#N/A,TRUE,"AC";#N/A,#N/A,TRUE,"SN"}</definedName>
    <definedName name="qwrr" localSheetId="6" hidden="1">{#N/A,#N/A,TRUE,"SUM";#N/A,#N/A,TRUE,"EE";#N/A,#N/A,TRUE,"AC";#N/A,#N/A,TRUE,"SN"}</definedName>
    <definedName name="qwrr" hidden="1">{#N/A,#N/A,TRUE,"SUM";#N/A,#N/A,TRUE,"EE";#N/A,#N/A,TRUE,"AC";#N/A,#N/A,TRUE,"SN"}</definedName>
    <definedName name="RCArea" hidden="1">#REF!</definedName>
    <definedName name="rcewr" localSheetId="0" hidden="1">{#N/A,#N/A,TRUE,"SUM";#N/A,#N/A,TRUE,"EE";#N/A,#N/A,TRUE,"AC";#N/A,#N/A,TRUE,"SN"}</definedName>
    <definedName name="rcewr" localSheetId="1" hidden="1">{#N/A,#N/A,TRUE,"SUM";#N/A,#N/A,TRUE,"EE";#N/A,#N/A,TRUE,"AC";#N/A,#N/A,TRUE,"SN"}</definedName>
    <definedName name="rcewr" localSheetId="6" hidden="1">{#N/A,#N/A,TRUE,"SUM";#N/A,#N/A,TRUE,"EE";#N/A,#N/A,TRUE,"AC";#N/A,#N/A,TRUE,"SN"}</definedName>
    <definedName name="rcewr" hidden="1">{#N/A,#N/A,TRUE,"SUM";#N/A,#N/A,TRUE,"EE";#N/A,#N/A,TRUE,"AC";#N/A,#N/A,TRUE,"SN"}</definedName>
    <definedName name="rdry" localSheetId="0" hidden="1">{#N/A,#N/A,TRUE,"SUM";#N/A,#N/A,TRUE,"EE";#N/A,#N/A,TRUE,"AC";#N/A,#N/A,TRUE,"SN"}</definedName>
    <definedName name="rdry" localSheetId="1" hidden="1">{#N/A,#N/A,TRUE,"SUM";#N/A,#N/A,TRUE,"EE";#N/A,#N/A,TRUE,"AC";#N/A,#N/A,TRUE,"SN"}</definedName>
    <definedName name="rdry" localSheetId="6" hidden="1">{#N/A,#N/A,TRUE,"SUM";#N/A,#N/A,TRUE,"EE";#N/A,#N/A,TRUE,"AC";#N/A,#N/A,TRUE,"SN"}</definedName>
    <definedName name="rdry" hidden="1">{#N/A,#N/A,TRUE,"SUM";#N/A,#N/A,TRUE,"EE";#N/A,#N/A,TRUE,"AC";#N/A,#N/A,TRUE,"SN"}</definedName>
    <definedName name="re" localSheetId="0" hidden="1">{"sales",#N/A,FALSE,"SALES"}</definedName>
    <definedName name="re" localSheetId="1" hidden="1">{"sales",#N/A,FALSE,"SALES"}</definedName>
    <definedName name="re" localSheetId="6" hidden="1">{"sales",#N/A,FALSE,"SALES"}</definedName>
    <definedName name="re" hidden="1">{"sales",#N/A,FALSE,"SALES"}</definedName>
    <definedName name="_xlnm.Recorder" hidden="1">#REF!</definedName>
    <definedName name="retert" localSheetId="0" hidden="1">{#N/A,#N/A,TRUE,"SUM";#N/A,#N/A,TRUE,"EE";#N/A,#N/A,TRUE,"AC";#N/A,#N/A,TRUE,"SN"}</definedName>
    <definedName name="retert" localSheetId="1" hidden="1">{#N/A,#N/A,TRUE,"SUM";#N/A,#N/A,TRUE,"EE";#N/A,#N/A,TRUE,"AC";#N/A,#N/A,TRUE,"SN"}</definedName>
    <definedName name="retert" localSheetId="6" hidden="1">{#N/A,#N/A,TRUE,"SUM";#N/A,#N/A,TRUE,"EE";#N/A,#N/A,TRUE,"AC";#N/A,#N/A,TRUE,"SN"}</definedName>
    <definedName name="retert" hidden="1">{#N/A,#N/A,TRUE,"SUM";#N/A,#N/A,TRUE,"EE";#N/A,#N/A,TRUE,"AC";#N/A,#N/A,TRUE,"SN"}</definedName>
    <definedName name="retreytery" localSheetId="0" hidden="1">{#N/A,#N/A,TRUE,"SUM";#N/A,#N/A,TRUE,"EE";#N/A,#N/A,TRUE,"AC";#N/A,#N/A,TRUE,"SN"}</definedName>
    <definedName name="retreytery" localSheetId="1" hidden="1">{#N/A,#N/A,TRUE,"SUM";#N/A,#N/A,TRUE,"EE";#N/A,#N/A,TRUE,"AC";#N/A,#N/A,TRUE,"SN"}</definedName>
    <definedName name="retreytery" localSheetId="6" hidden="1">{#N/A,#N/A,TRUE,"SUM";#N/A,#N/A,TRUE,"EE";#N/A,#N/A,TRUE,"AC";#N/A,#N/A,TRUE,"SN"}</definedName>
    <definedName name="retreytery" hidden="1">{#N/A,#N/A,TRUE,"SUM";#N/A,#N/A,TRUE,"EE";#N/A,#N/A,TRUE,"AC";#N/A,#N/A,TRUE,"SN"}</definedName>
    <definedName name="revise" localSheetId="0" hidden="1">{#N/A,#N/A,TRUE,"SUM";#N/A,#N/A,TRUE,"EE";#N/A,#N/A,TRUE,"AC";#N/A,#N/A,TRUE,"SN"}</definedName>
    <definedName name="revise" localSheetId="1" hidden="1">{#N/A,#N/A,TRUE,"SUM";#N/A,#N/A,TRUE,"EE";#N/A,#N/A,TRUE,"AC";#N/A,#N/A,TRUE,"SN"}</definedName>
    <definedName name="revise" localSheetId="6" hidden="1">{#N/A,#N/A,TRUE,"SUM";#N/A,#N/A,TRUE,"EE";#N/A,#N/A,TRUE,"AC";#N/A,#N/A,TRUE,"SN"}</definedName>
    <definedName name="revise" hidden="1">{#N/A,#N/A,TRUE,"SUM";#N/A,#N/A,TRUE,"EE";#N/A,#N/A,TRUE,"AC";#N/A,#N/A,TRUE,"SN"}</definedName>
    <definedName name="Revised" localSheetId="0" hidden="1">{#N/A,#N/A,TRUE,"SUM";#N/A,#N/A,TRUE,"EE";#N/A,#N/A,TRUE,"AC";#N/A,#N/A,TRUE,"SN"}</definedName>
    <definedName name="Revised" localSheetId="1" hidden="1">{#N/A,#N/A,TRUE,"SUM";#N/A,#N/A,TRUE,"EE";#N/A,#N/A,TRUE,"AC";#N/A,#N/A,TRUE,"SN"}</definedName>
    <definedName name="Revised" localSheetId="6" hidden="1">{#N/A,#N/A,TRUE,"SUM";#N/A,#N/A,TRUE,"EE";#N/A,#N/A,TRUE,"AC";#N/A,#N/A,TRUE,"SN"}</definedName>
    <definedName name="Revised" hidden="1">{#N/A,#N/A,TRUE,"SUM";#N/A,#N/A,TRUE,"EE";#N/A,#N/A,TRUE,"AC";#N/A,#N/A,TRUE,"SN"}</definedName>
    <definedName name="rewrwe" localSheetId="0" hidden="1">{#N/A,#N/A,TRUE,"SUM";#N/A,#N/A,TRUE,"EE";#N/A,#N/A,TRUE,"AC";#N/A,#N/A,TRUE,"SN"}</definedName>
    <definedName name="rewrwe" localSheetId="1" hidden="1">{#N/A,#N/A,TRUE,"SUM";#N/A,#N/A,TRUE,"EE";#N/A,#N/A,TRUE,"AC";#N/A,#N/A,TRUE,"SN"}</definedName>
    <definedName name="rewrwe" localSheetId="6" hidden="1">{#N/A,#N/A,TRUE,"SUM";#N/A,#N/A,TRUE,"EE";#N/A,#N/A,TRUE,"AC";#N/A,#N/A,TRUE,"SN"}</definedName>
    <definedName name="rewrwe" hidden="1">{#N/A,#N/A,TRUE,"SUM";#N/A,#N/A,TRUE,"EE";#N/A,#N/A,TRUE,"AC";#N/A,#N/A,TRUE,"SN"}</definedName>
    <definedName name="RF" localSheetId="0" hidden="1">{#N/A,#N/A,TRUE,"Str.";#N/A,#N/A,TRUE,"Steel &amp; Roof";#N/A,#N/A,TRUE,"Arc.";#N/A,#N/A,TRUE,"Preliminary";#N/A,#N/A,TRUE,"Sum_Prelim"}</definedName>
    <definedName name="RF" localSheetId="1" hidden="1">{#N/A,#N/A,TRUE,"Str.";#N/A,#N/A,TRUE,"Steel &amp; Roof";#N/A,#N/A,TRUE,"Arc.";#N/A,#N/A,TRUE,"Preliminary";#N/A,#N/A,TRUE,"Sum_Prelim"}</definedName>
    <definedName name="RF" localSheetId="6" hidden="1">{#N/A,#N/A,TRUE,"Str.";#N/A,#N/A,TRUE,"Steel &amp; Roof";#N/A,#N/A,TRUE,"Arc.";#N/A,#N/A,TRUE,"Preliminary";#N/A,#N/A,TRUE,"Sum_Prelim"}</definedName>
    <definedName name="RF" hidden="1">{#N/A,#N/A,TRUE,"Str.";#N/A,#N/A,TRUE,"Steel &amp; Roof";#N/A,#N/A,TRUE,"Arc.";#N/A,#N/A,TRUE,"Preliminary";#N/A,#N/A,TRUE,"Sum_Prelim"}</definedName>
    <definedName name="rgretv" localSheetId="0" hidden="1">{#N/A,#N/A,TRUE,"SUM";#N/A,#N/A,TRUE,"EE";#N/A,#N/A,TRUE,"AC";#N/A,#N/A,TRUE,"SN"}</definedName>
    <definedName name="rgretv" localSheetId="1" hidden="1">{#N/A,#N/A,TRUE,"SUM";#N/A,#N/A,TRUE,"EE";#N/A,#N/A,TRUE,"AC";#N/A,#N/A,TRUE,"SN"}</definedName>
    <definedName name="rgretv" localSheetId="6" hidden="1">{#N/A,#N/A,TRUE,"SUM";#N/A,#N/A,TRUE,"EE";#N/A,#N/A,TRUE,"AC";#N/A,#N/A,TRUE,"SN"}</definedName>
    <definedName name="rgretv" hidden="1">{#N/A,#N/A,TRUE,"SUM";#N/A,#N/A,TRUE,"EE";#N/A,#N/A,TRUE,"AC";#N/A,#N/A,TRUE,"SN"}</definedName>
    <definedName name="rgyjh" localSheetId="0" hidden="1">{#N/A,#N/A,TRUE,"SUM";#N/A,#N/A,TRUE,"EE";#N/A,#N/A,TRUE,"AC";#N/A,#N/A,TRUE,"SN"}</definedName>
    <definedName name="rgyjh" localSheetId="1" hidden="1">{#N/A,#N/A,TRUE,"SUM";#N/A,#N/A,TRUE,"EE";#N/A,#N/A,TRUE,"AC";#N/A,#N/A,TRUE,"SN"}</definedName>
    <definedName name="rgyjh" localSheetId="6" hidden="1">{#N/A,#N/A,TRUE,"SUM";#N/A,#N/A,TRUE,"EE";#N/A,#N/A,TRUE,"AC";#N/A,#N/A,TRUE,"SN"}</definedName>
    <definedName name="rgyjh" hidden="1">{#N/A,#N/A,TRUE,"SUM";#N/A,#N/A,TRUE,"EE";#N/A,#N/A,TRUE,"AC";#N/A,#N/A,TRUE,"SN"}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MultipleCPUSupportEnabled" hidden="1">TRUE</definedName>
    <definedName name="RiskUseMultipleCPUs" hidden="1">TRUE</definedName>
    <definedName name="rr" localSheetId="0" hidden="1">{#N/A,#N/A,TRUE,"SUM";#N/A,#N/A,TRUE,"EE";#N/A,#N/A,TRUE,"AC";#N/A,#N/A,TRUE,"SN"}</definedName>
    <definedName name="rr" localSheetId="1" hidden="1">{#N/A,#N/A,TRUE,"SUM";#N/A,#N/A,TRUE,"EE";#N/A,#N/A,TRUE,"AC";#N/A,#N/A,TRUE,"SN"}</definedName>
    <definedName name="rr" localSheetId="6" hidden="1">{#N/A,#N/A,TRUE,"SUM";#N/A,#N/A,TRUE,"EE";#N/A,#N/A,TRUE,"AC";#N/A,#N/A,TRUE,"SN"}</definedName>
    <definedName name="rr" hidden="1">{#N/A,#N/A,TRUE,"SUM";#N/A,#N/A,TRUE,"EE";#N/A,#N/A,TRUE,"AC";#N/A,#N/A,TRUE,"SN"}</definedName>
    <definedName name="RRRRRR" localSheetId="0" hidden="1">{#N/A,#N/A,TRUE,"SUM";#N/A,#N/A,TRUE,"EE";#N/A,#N/A,TRUE,"AC";#N/A,#N/A,TRUE,"SN"}</definedName>
    <definedName name="RRRRRR" localSheetId="1" hidden="1">{#N/A,#N/A,TRUE,"SUM";#N/A,#N/A,TRUE,"EE";#N/A,#N/A,TRUE,"AC";#N/A,#N/A,TRUE,"SN"}</definedName>
    <definedName name="RRRRRR" localSheetId="6" hidden="1">{#N/A,#N/A,TRUE,"SUM";#N/A,#N/A,TRUE,"EE";#N/A,#N/A,TRUE,"AC";#N/A,#N/A,TRUE,"SN"}</definedName>
    <definedName name="RRRRRR" hidden="1">{#N/A,#N/A,TRUE,"SUM";#N/A,#N/A,TRUE,"EE";#N/A,#N/A,TRUE,"AC";#N/A,#N/A,TRUE,"SN"}</definedName>
    <definedName name="rrvg" localSheetId="0" hidden="1">{#N/A,#N/A,TRUE,"SUM";#N/A,#N/A,TRUE,"EE";#N/A,#N/A,TRUE,"AC";#N/A,#N/A,TRUE,"SN"}</definedName>
    <definedName name="rrvg" localSheetId="1" hidden="1">{#N/A,#N/A,TRUE,"SUM";#N/A,#N/A,TRUE,"EE";#N/A,#N/A,TRUE,"AC";#N/A,#N/A,TRUE,"SN"}</definedName>
    <definedName name="rrvg" localSheetId="6" hidden="1">{#N/A,#N/A,TRUE,"SUM";#N/A,#N/A,TRUE,"EE";#N/A,#N/A,TRUE,"AC";#N/A,#N/A,TRUE,"SN"}</definedName>
    <definedName name="rrvg" hidden="1">{#N/A,#N/A,TRUE,"SUM";#N/A,#N/A,TRUE,"EE";#N/A,#N/A,TRUE,"AC";#N/A,#N/A,TRUE,"SN"}</definedName>
    <definedName name="rt">'[2]wpc2(2)'!$G$203</definedName>
    <definedName name="rtf" localSheetId="0" hidden="1">{#N/A,#N/A,TRUE,"SUM";#N/A,#N/A,TRUE,"EE";#N/A,#N/A,TRUE,"AC";#N/A,#N/A,TRUE,"SN"}</definedName>
    <definedName name="rtf" localSheetId="1" hidden="1">{#N/A,#N/A,TRUE,"SUM";#N/A,#N/A,TRUE,"EE";#N/A,#N/A,TRUE,"AC";#N/A,#N/A,TRUE,"SN"}</definedName>
    <definedName name="rtf" localSheetId="6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0" hidden="1">{#N/A,#N/A,TRUE,"SUM";#N/A,#N/A,TRUE,"EE";#N/A,#N/A,TRUE,"AC";#N/A,#N/A,TRUE,"SN"}</definedName>
    <definedName name="rtr" localSheetId="1" hidden="1">{#N/A,#N/A,TRUE,"SUM";#N/A,#N/A,TRUE,"EE";#N/A,#N/A,TRUE,"AC";#N/A,#N/A,TRUE,"SN"}</definedName>
    <definedName name="rtr" localSheetId="6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0" hidden="1">{#N/A,#N/A,TRUE,"SUM";#N/A,#N/A,TRUE,"EE";#N/A,#N/A,TRUE,"AC";#N/A,#N/A,TRUE,"SN"}</definedName>
    <definedName name="rtret" localSheetId="1" hidden="1">{#N/A,#N/A,TRUE,"SUM";#N/A,#N/A,TRUE,"EE";#N/A,#N/A,TRUE,"AC";#N/A,#N/A,TRUE,"SN"}</definedName>
    <definedName name="rtret" localSheetId="6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0" hidden="1">{#N/A,#N/A,TRUE,"SUM";#N/A,#N/A,TRUE,"EE";#N/A,#N/A,TRUE,"AC";#N/A,#N/A,TRUE,"SN"}</definedName>
    <definedName name="rtrey" localSheetId="1" hidden="1">{#N/A,#N/A,TRUE,"SUM";#N/A,#N/A,TRUE,"EE";#N/A,#N/A,TRUE,"AC";#N/A,#N/A,TRUE,"SN"}</definedName>
    <definedName name="rtrey" localSheetId="6" hidden="1">{#N/A,#N/A,TRUE,"SUM";#N/A,#N/A,TRUE,"EE";#N/A,#N/A,TRUE,"AC";#N/A,#N/A,TRUE,"SN"}</definedName>
    <definedName name="rtrey" hidden="1">{#N/A,#N/A,TRUE,"SUM";#N/A,#N/A,TRUE,"EE";#N/A,#N/A,TRUE,"AC";#N/A,#N/A,TRUE,"SN"}</definedName>
    <definedName name="rwrerwer" localSheetId="0" hidden="1">{#N/A,#N/A,TRUE,"SUM";#N/A,#N/A,TRUE,"EE";#N/A,#N/A,TRUE,"AC";#N/A,#N/A,TRUE,"SN"}</definedName>
    <definedName name="rwrerwer" localSheetId="1" hidden="1">{#N/A,#N/A,TRUE,"SUM";#N/A,#N/A,TRUE,"EE";#N/A,#N/A,TRUE,"AC";#N/A,#N/A,TRUE,"SN"}</definedName>
    <definedName name="rwrerwer" localSheetId="6" hidden="1">{#N/A,#N/A,TRUE,"SUM";#N/A,#N/A,TRUE,"EE";#N/A,#N/A,TRUE,"AC";#N/A,#N/A,TRUE,"SN"}</definedName>
    <definedName name="rwrerwer" hidden="1">{#N/A,#N/A,TRUE,"SUM";#N/A,#N/A,TRUE,"EE";#N/A,#N/A,TRUE,"AC";#N/A,#N/A,TRUE,"SN"}</definedName>
    <definedName name="ryery" localSheetId="0" hidden="1">{#N/A,#N/A,TRUE,"SUM";#N/A,#N/A,TRUE,"EE";#N/A,#N/A,TRUE,"AC";#N/A,#N/A,TRUE,"SN"}</definedName>
    <definedName name="ryery" localSheetId="1" hidden="1">{#N/A,#N/A,TRUE,"SUM";#N/A,#N/A,TRUE,"EE";#N/A,#N/A,TRUE,"AC";#N/A,#N/A,TRUE,"SN"}</definedName>
    <definedName name="ryery" localSheetId="6" hidden="1">{#N/A,#N/A,TRUE,"SUM";#N/A,#N/A,TRUE,"EE";#N/A,#N/A,TRUE,"AC";#N/A,#N/A,TRUE,"SN"}</definedName>
    <definedName name="ryery" hidden="1">{#N/A,#N/A,TRUE,"SUM";#N/A,#N/A,TRUE,"EE";#N/A,#N/A,TRUE,"AC";#N/A,#N/A,TRUE,"SN"}</definedName>
    <definedName name="SA" localSheetId="0" hidden="1">{#N/A,#N/A,TRUE,"SUM";#N/A,#N/A,TRUE,"EE";#N/A,#N/A,TRUE,"AC";#N/A,#N/A,TRUE,"SN"}</definedName>
    <definedName name="SA" localSheetId="1" hidden="1">{#N/A,#N/A,TRUE,"SUM";#N/A,#N/A,TRUE,"EE";#N/A,#N/A,TRUE,"AC";#N/A,#N/A,TRUE,"SN"}</definedName>
    <definedName name="SA" localSheetId="6" hidden="1">{#N/A,#N/A,TRUE,"SUM";#N/A,#N/A,TRUE,"EE";#N/A,#N/A,TRUE,"AC";#N/A,#N/A,TRUE,"SN"}</definedName>
    <definedName name="SA" hidden="1">{#N/A,#N/A,TRUE,"SUM";#N/A,#N/A,TRUE,"EE";#N/A,#N/A,TRUE,"AC";#N/A,#N/A,TRUE,"SN"}</definedName>
    <definedName name="saEda" localSheetId="0" hidden="1">{#N/A,#N/A,TRUE,"SUM";#N/A,#N/A,TRUE,"EE";#N/A,#N/A,TRUE,"AC";#N/A,#N/A,TRUE,"SN"}</definedName>
    <definedName name="saEda" localSheetId="1" hidden="1">{#N/A,#N/A,TRUE,"SUM";#N/A,#N/A,TRUE,"EE";#N/A,#N/A,TRUE,"AC";#N/A,#N/A,TRUE,"SN"}</definedName>
    <definedName name="saEda" localSheetId="6" hidden="1">{#N/A,#N/A,TRUE,"SUM";#N/A,#N/A,TRUE,"EE";#N/A,#N/A,TRUE,"AC";#N/A,#N/A,TRUE,"SN"}</definedName>
    <definedName name="saEda" hidden="1">{#N/A,#N/A,TRUE,"SUM";#N/A,#N/A,TRUE,"EE";#N/A,#N/A,TRUE,"AC";#N/A,#N/A,TRUE,"SN"}</definedName>
    <definedName name="SAN" localSheetId="0" hidden="1">{#N/A,#N/A,TRUE,"SUM";#N/A,#N/A,TRUE,"EE";#N/A,#N/A,TRUE,"AC";#N/A,#N/A,TRUE,"SN"}</definedName>
    <definedName name="SAN" localSheetId="1" hidden="1">{#N/A,#N/A,TRUE,"SUM";#N/A,#N/A,TRUE,"EE";#N/A,#N/A,TRUE,"AC";#N/A,#N/A,TRUE,"SN"}</definedName>
    <definedName name="SAN" localSheetId="6" hidden="1">{#N/A,#N/A,TRUE,"SUM";#N/A,#N/A,TRUE,"EE";#N/A,#N/A,TRUE,"AC";#N/A,#N/A,TRUE,"SN"}</definedName>
    <definedName name="SAN" hidden="1">{#N/A,#N/A,TRUE,"SUM";#N/A,#N/A,TRUE,"EE";#N/A,#N/A,TRUE,"AC";#N/A,#N/A,TRUE,"SN"}</definedName>
    <definedName name="sas" hidden="1">#REF!</definedName>
    <definedName name="SD" localSheetId="0" hidden="1">{#N/A,#N/A,TRUE,"Str.";#N/A,#N/A,TRUE,"Steel &amp; Roof";#N/A,#N/A,TRUE,"Arc.";#N/A,#N/A,TRUE,"Preliminary";#N/A,#N/A,TRUE,"Sum_Prelim"}</definedName>
    <definedName name="SD" localSheetId="1" hidden="1">{#N/A,#N/A,TRUE,"Str.";#N/A,#N/A,TRUE,"Steel &amp; Roof";#N/A,#N/A,TRUE,"Arc.";#N/A,#N/A,TRUE,"Preliminary";#N/A,#N/A,TRUE,"Sum_Prelim"}</definedName>
    <definedName name="SD" localSheetId="6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asa" localSheetId="0" hidden="1">{#N/A,#N/A,TRUE,"SUM";#N/A,#N/A,TRUE,"EE";#N/A,#N/A,TRUE,"AC";#N/A,#N/A,TRUE,"SN"}</definedName>
    <definedName name="sdasa" localSheetId="1" hidden="1">{#N/A,#N/A,TRUE,"SUM";#N/A,#N/A,TRUE,"EE";#N/A,#N/A,TRUE,"AC";#N/A,#N/A,TRUE,"SN"}</definedName>
    <definedName name="sdasa" localSheetId="6" hidden="1">{#N/A,#N/A,TRUE,"SUM";#N/A,#N/A,TRUE,"EE";#N/A,#N/A,TRUE,"AC";#N/A,#N/A,TRUE,"SN"}</definedName>
    <definedName name="sdasa" hidden="1">{#N/A,#N/A,TRUE,"SUM";#N/A,#N/A,TRUE,"EE";#N/A,#N/A,TRUE,"AC";#N/A,#N/A,TRUE,"SN"}</definedName>
    <definedName name="sdasdas" localSheetId="0" hidden="1">{#N/A,#N/A,TRUE,"SUM";#N/A,#N/A,TRUE,"EE";#N/A,#N/A,TRUE,"AC";#N/A,#N/A,TRUE,"SN"}</definedName>
    <definedName name="sdasdas" localSheetId="1" hidden="1">{#N/A,#N/A,TRUE,"SUM";#N/A,#N/A,TRUE,"EE";#N/A,#N/A,TRUE,"AC";#N/A,#N/A,TRUE,"SN"}</definedName>
    <definedName name="sdasdas" localSheetId="6" hidden="1">{#N/A,#N/A,TRUE,"SUM";#N/A,#N/A,TRUE,"EE";#N/A,#N/A,TRUE,"AC";#N/A,#N/A,TRUE,"SN"}</definedName>
    <definedName name="sdasdas" hidden="1">{#N/A,#N/A,TRUE,"SUM";#N/A,#N/A,TRUE,"EE";#N/A,#N/A,TRUE,"AC";#N/A,#N/A,TRUE,"SN"}</definedName>
    <definedName name="sdd" localSheetId="0" hidden="1">{#N/A,#N/A,FALSE,"Cont Doc_LSV (4)";#N/A,#N/A,FALSE,"Cont Doc_LSV (5)";#N/A,#N/A,FALSE,"Cont Doc_LSV (6)"}</definedName>
    <definedName name="sdd" localSheetId="1" hidden="1">{#N/A,#N/A,FALSE,"Cont Doc_LSV (4)";#N/A,#N/A,FALSE,"Cont Doc_LSV (5)";#N/A,#N/A,FALSE,"Cont Doc_LSV (6)"}</definedName>
    <definedName name="sdd" localSheetId="6" hidden="1">{#N/A,#N/A,FALSE,"Cont Doc_LSV (4)";#N/A,#N/A,FALSE,"Cont Doc_LSV (5)";#N/A,#N/A,FALSE,"Cont Doc_LSV (6)"}</definedName>
    <definedName name="sdd" hidden="1">{#N/A,#N/A,FALSE,"Cont Doc_LSV (4)";#N/A,#N/A,FALSE,"Cont Doc_LSV (5)";#N/A,#N/A,FALSE,"Cont Doc_LSV (6)"}</definedName>
    <definedName name="sdddddddd" localSheetId="0" hidden="1">{"'SUMMATION'!$B$2:$I$2"}</definedName>
    <definedName name="sdddddddd" localSheetId="1" hidden="1">{"'SUMMATION'!$B$2:$I$2"}</definedName>
    <definedName name="sdddddddd" localSheetId="6" hidden="1">{"'SUMMATION'!$B$2:$I$2"}</definedName>
    <definedName name="sdddddddd" hidden="1">{"'SUMMATION'!$B$2:$I$2"}</definedName>
    <definedName name="sddhgdafgh" localSheetId="0" hidden="1">{#N/A,#N/A,TRUE,"SUM";#N/A,#N/A,TRUE,"EE";#N/A,#N/A,TRUE,"AC";#N/A,#N/A,TRUE,"SN"}</definedName>
    <definedName name="sddhgdafgh" localSheetId="1" hidden="1">{#N/A,#N/A,TRUE,"SUM";#N/A,#N/A,TRUE,"EE";#N/A,#N/A,TRUE,"AC";#N/A,#N/A,TRUE,"SN"}</definedName>
    <definedName name="sddhgdafgh" localSheetId="6" hidden="1">{#N/A,#N/A,TRUE,"SUM";#N/A,#N/A,TRUE,"EE";#N/A,#N/A,TRUE,"AC";#N/A,#N/A,TRUE,"SN"}</definedName>
    <definedName name="sddhgdafgh" hidden="1">{#N/A,#N/A,TRUE,"SUM";#N/A,#N/A,TRUE,"EE";#N/A,#N/A,TRUE,"AC";#N/A,#N/A,TRUE,"SN"}</definedName>
    <definedName name="sdf" localSheetId="0" hidden="1">{#N/A,#N/A,TRUE,"SUM";#N/A,#N/A,TRUE,"EE";#N/A,#N/A,TRUE,"AC";#N/A,#N/A,TRUE,"SN"}</definedName>
    <definedName name="sdf" localSheetId="1" hidden="1">{#N/A,#N/A,TRUE,"SUM";#N/A,#N/A,TRUE,"EE";#N/A,#N/A,TRUE,"AC";#N/A,#N/A,TRUE,"SN"}</definedName>
    <definedName name="sdf" localSheetId="6" hidden="1">{#N/A,#N/A,TRUE,"SUM";#N/A,#N/A,TRUE,"EE";#N/A,#N/A,TRUE,"AC";#N/A,#N/A,TRUE,"SN"}</definedName>
    <definedName name="sdf" hidden="1">{#N/A,#N/A,TRUE,"SUM";#N/A,#N/A,TRUE,"EE";#N/A,#N/A,TRUE,"AC";#N/A,#N/A,TRUE,"SN"}</definedName>
    <definedName name="sdfdsf" localSheetId="0" hidden="1">{#N/A,#N/A,TRUE,"SUM";#N/A,#N/A,TRUE,"EE";#N/A,#N/A,TRUE,"AC";#N/A,#N/A,TRUE,"SN"}</definedName>
    <definedName name="sdfdsf" localSheetId="1" hidden="1">{#N/A,#N/A,TRUE,"SUM";#N/A,#N/A,TRUE,"EE";#N/A,#N/A,TRUE,"AC";#N/A,#N/A,TRUE,"SN"}</definedName>
    <definedName name="sdfdsf" localSheetId="6" hidden="1">{#N/A,#N/A,TRUE,"SUM";#N/A,#N/A,TRUE,"EE";#N/A,#N/A,TRUE,"AC";#N/A,#N/A,TRUE,"SN"}</definedName>
    <definedName name="sdfdsf" hidden="1">{#N/A,#N/A,TRUE,"SUM";#N/A,#N/A,TRUE,"EE";#N/A,#N/A,TRUE,"AC";#N/A,#N/A,TRUE,"SN"}</definedName>
    <definedName name="SDFSD" localSheetId="0" hidden="1">{#N/A,#N/A,TRUE,"SUM";#N/A,#N/A,TRUE,"EE";#N/A,#N/A,TRUE,"AC";#N/A,#N/A,TRUE,"SN"}</definedName>
    <definedName name="SDFSD" localSheetId="1" hidden="1">{#N/A,#N/A,TRUE,"SUM";#N/A,#N/A,TRUE,"EE";#N/A,#N/A,TRUE,"AC";#N/A,#N/A,TRUE,"SN"}</definedName>
    <definedName name="SDFSD" localSheetId="6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0" hidden="1">{#N/A,#N/A,TRUE,"SUM";#N/A,#N/A,TRUE,"EE";#N/A,#N/A,TRUE,"AC";#N/A,#N/A,TRUE,"SN"}</definedName>
    <definedName name="sdfsdgsg" localSheetId="1" hidden="1">{#N/A,#N/A,TRUE,"SUM";#N/A,#N/A,TRUE,"EE";#N/A,#N/A,TRUE,"AC";#N/A,#N/A,TRUE,"SN"}</definedName>
    <definedName name="sdfsdgsg" localSheetId="6" hidden="1">{#N/A,#N/A,TRUE,"SUM";#N/A,#N/A,TRUE,"EE";#N/A,#N/A,TRUE,"AC";#N/A,#N/A,TRUE,"SN"}</definedName>
    <definedName name="sdfsdgsg" hidden="1">{#N/A,#N/A,TRUE,"SUM";#N/A,#N/A,TRUE,"EE";#N/A,#N/A,TRUE,"AC";#N/A,#N/A,TRUE,"SN"}</definedName>
    <definedName name="sdfsg" localSheetId="0" hidden="1">{#N/A,#N/A,TRUE,"SUM";#N/A,#N/A,TRUE,"EE";#N/A,#N/A,TRUE,"AC";#N/A,#N/A,TRUE,"SN"}</definedName>
    <definedName name="sdfsg" localSheetId="1" hidden="1">{#N/A,#N/A,TRUE,"SUM";#N/A,#N/A,TRUE,"EE";#N/A,#N/A,TRUE,"AC";#N/A,#N/A,TRUE,"SN"}</definedName>
    <definedName name="sdfsg" localSheetId="6" hidden="1">{#N/A,#N/A,TRUE,"SUM";#N/A,#N/A,TRUE,"EE";#N/A,#N/A,TRUE,"AC";#N/A,#N/A,TRUE,"SN"}</definedName>
    <definedName name="sdfsg" hidden="1">{#N/A,#N/A,TRUE,"SUM";#N/A,#N/A,TRUE,"EE";#N/A,#N/A,TRUE,"AC";#N/A,#N/A,TRUE,"SN"}</definedName>
    <definedName name="sdfsggh" localSheetId="0" hidden="1">{#N/A,#N/A,TRUE,"SUM";#N/A,#N/A,TRUE,"EE";#N/A,#N/A,TRUE,"AC";#N/A,#N/A,TRUE,"SN"}</definedName>
    <definedName name="sdfsggh" localSheetId="1" hidden="1">{#N/A,#N/A,TRUE,"SUM";#N/A,#N/A,TRUE,"EE";#N/A,#N/A,TRUE,"AC";#N/A,#N/A,TRUE,"SN"}</definedName>
    <definedName name="sdfsggh" localSheetId="6" hidden="1">{#N/A,#N/A,TRUE,"SUM";#N/A,#N/A,TRUE,"EE";#N/A,#N/A,TRUE,"AC";#N/A,#N/A,TRUE,"SN"}</definedName>
    <definedName name="sdfsggh" hidden="1">{#N/A,#N/A,TRUE,"SUM";#N/A,#N/A,TRUE,"EE";#N/A,#N/A,TRUE,"AC";#N/A,#N/A,TRUE,"SN"}</definedName>
    <definedName name="sdfzs" localSheetId="0" hidden="1">{#N/A,#N/A,TRUE,"SUM";#N/A,#N/A,TRUE,"EE";#N/A,#N/A,TRUE,"AC";#N/A,#N/A,TRUE,"SN"}</definedName>
    <definedName name="sdfzs" localSheetId="1" hidden="1">{#N/A,#N/A,TRUE,"SUM";#N/A,#N/A,TRUE,"EE";#N/A,#N/A,TRUE,"AC";#N/A,#N/A,TRUE,"SN"}</definedName>
    <definedName name="sdfzs" localSheetId="6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0" hidden="1">{#N/A,#N/A,TRUE,"SUM";#N/A,#N/A,TRUE,"EE";#N/A,#N/A,TRUE,"AC";#N/A,#N/A,TRUE,"SN"}</definedName>
    <definedName name="sdgdfsh" localSheetId="1" hidden="1">{#N/A,#N/A,TRUE,"SUM";#N/A,#N/A,TRUE,"EE";#N/A,#N/A,TRUE,"AC";#N/A,#N/A,TRUE,"SN"}</definedName>
    <definedName name="sdgdfsh" localSheetId="6" hidden="1">{#N/A,#N/A,TRUE,"SUM";#N/A,#N/A,TRUE,"EE";#N/A,#N/A,TRUE,"AC";#N/A,#N/A,TRUE,"SN"}</definedName>
    <definedName name="sdgdfsh" hidden="1">{#N/A,#N/A,TRUE,"SUM";#N/A,#N/A,TRUE,"EE";#N/A,#N/A,TRUE,"AC";#N/A,#N/A,TRUE,"SN"}</definedName>
    <definedName name="sdgg" localSheetId="0" hidden="1">{#N/A,#N/A,TRUE,"SUM";#N/A,#N/A,TRUE,"EE";#N/A,#N/A,TRUE,"AC";#N/A,#N/A,TRUE,"SN"}</definedName>
    <definedName name="sdgg" localSheetId="1" hidden="1">{#N/A,#N/A,TRUE,"SUM";#N/A,#N/A,TRUE,"EE";#N/A,#N/A,TRUE,"AC";#N/A,#N/A,TRUE,"SN"}</definedName>
    <definedName name="sdgg" localSheetId="6" hidden="1">{#N/A,#N/A,TRUE,"SUM";#N/A,#N/A,TRUE,"EE";#N/A,#N/A,TRUE,"AC";#N/A,#N/A,TRUE,"SN"}</definedName>
    <definedName name="sdgg" hidden="1">{#N/A,#N/A,TRUE,"SUM";#N/A,#N/A,TRUE,"EE";#N/A,#N/A,TRUE,"AC";#N/A,#N/A,TRUE,"SN"}</definedName>
    <definedName name="sdgsg" localSheetId="0" hidden="1">{#N/A,#N/A,TRUE,"SUM";#N/A,#N/A,TRUE,"EE";#N/A,#N/A,TRUE,"AC";#N/A,#N/A,TRUE,"SN"}</definedName>
    <definedName name="sdgsg" localSheetId="1" hidden="1">{#N/A,#N/A,TRUE,"SUM";#N/A,#N/A,TRUE,"EE";#N/A,#N/A,TRUE,"AC";#N/A,#N/A,TRUE,"SN"}</definedName>
    <definedName name="sdgsg" localSheetId="6" hidden="1">{#N/A,#N/A,TRUE,"SUM";#N/A,#N/A,TRUE,"EE";#N/A,#N/A,TRUE,"AC";#N/A,#N/A,TRUE,"SN"}</definedName>
    <definedName name="sdgsg" hidden="1">{#N/A,#N/A,TRUE,"SUM";#N/A,#N/A,TRUE,"EE";#N/A,#N/A,TRUE,"AC";#N/A,#N/A,TRUE,"SN"}</definedName>
    <definedName name="SDM" localSheetId="0" hidden="1">{#N/A,#N/A,TRUE,"SUM";#N/A,#N/A,TRUE,"EE";#N/A,#N/A,TRUE,"AC";#N/A,#N/A,TRUE,"SN"}</definedName>
    <definedName name="SDM" localSheetId="1" hidden="1">{#N/A,#N/A,TRUE,"SUM";#N/A,#N/A,TRUE,"EE";#N/A,#N/A,TRUE,"AC";#N/A,#N/A,TRUE,"SN"}</definedName>
    <definedName name="SDM" localSheetId="6" hidden="1">{#N/A,#N/A,TRUE,"SUM";#N/A,#N/A,TRUE,"EE";#N/A,#N/A,TRUE,"AC";#N/A,#N/A,TRUE,"SN"}</definedName>
    <definedName name="SDM" hidden="1">{#N/A,#N/A,TRUE,"SUM";#N/A,#N/A,TRUE,"EE";#N/A,#N/A,TRUE,"AC";#N/A,#N/A,TRUE,"SN"}</definedName>
    <definedName name="seew" localSheetId="0" hidden="1">{#N/A,#N/A,TRUE,"SUM";#N/A,#N/A,TRUE,"EE";#N/A,#N/A,TRUE,"AC";#N/A,#N/A,TRUE,"SN"}</definedName>
    <definedName name="seew" localSheetId="1" hidden="1">{#N/A,#N/A,TRUE,"SUM";#N/A,#N/A,TRUE,"EE";#N/A,#N/A,TRUE,"AC";#N/A,#N/A,TRUE,"SN"}</definedName>
    <definedName name="seew" localSheetId="6" hidden="1">{#N/A,#N/A,TRUE,"SUM";#N/A,#N/A,TRUE,"EE";#N/A,#N/A,TRUE,"AC";#N/A,#N/A,TRUE,"SN"}</definedName>
    <definedName name="seew" hidden="1">{#N/A,#N/A,TRUE,"SUM";#N/A,#N/A,TRUE,"EE";#N/A,#N/A,TRUE,"AC";#N/A,#N/A,TRUE,"SN"}</definedName>
    <definedName name="serew" localSheetId="0" hidden="1">{#N/A,#N/A,TRUE,"SUM";#N/A,#N/A,TRUE,"EE";#N/A,#N/A,TRUE,"AC";#N/A,#N/A,TRUE,"SN"}</definedName>
    <definedName name="serew" localSheetId="1" hidden="1">{#N/A,#N/A,TRUE,"SUM";#N/A,#N/A,TRUE,"EE";#N/A,#N/A,TRUE,"AC";#N/A,#N/A,TRUE,"SN"}</definedName>
    <definedName name="serew" localSheetId="6" hidden="1">{#N/A,#N/A,TRUE,"SUM";#N/A,#N/A,TRUE,"EE";#N/A,#N/A,TRUE,"AC";#N/A,#N/A,TRUE,"SN"}</definedName>
    <definedName name="serew" hidden="1">{#N/A,#N/A,TRUE,"SUM";#N/A,#N/A,TRUE,"EE";#N/A,#N/A,TRUE,"AC";#N/A,#N/A,TRUE,"SN"}</definedName>
    <definedName name="sert" localSheetId="0" hidden="1">{"'SUMMATION'!$B$2:$I$2"}</definedName>
    <definedName name="sert" localSheetId="1" hidden="1">{"'SUMMATION'!$B$2:$I$2"}</definedName>
    <definedName name="sert" localSheetId="6" hidden="1">{"'SUMMATION'!$B$2:$I$2"}</definedName>
    <definedName name="sert" hidden="1">{"'SUMMATION'!$B$2:$I$2"}</definedName>
    <definedName name="sertet" localSheetId="0" hidden="1">{#N/A,#N/A,TRUE,"SUM";#N/A,#N/A,TRUE,"EE";#N/A,#N/A,TRUE,"AC";#N/A,#N/A,TRUE,"SN"}</definedName>
    <definedName name="sertet" localSheetId="1" hidden="1">{#N/A,#N/A,TRUE,"SUM";#N/A,#N/A,TRUE,"EE";#N/A,#N/A,TRUE,"AC";#N/A,#N/A,TRUE,"SN"}</definedName>
    <definedName name="sertet" localSheetId="6" hidden="1">{#N/A,#N/A,TRUE,"SUM";#N/A,#N/A,TRUE,"EE";#N/A,#N/A,TRUE,"AC";#N/A,#N/A,TRUE,"SN"}</definedName>
    <definedName name="sertet" hidden="1">{#N/A,#N/A,TRUE,"SUM";#N/A,#N/A,TRUE,"EE";#N/A,#N/A,TRUE,"AC";#N/A,#N/A,TRUE,"SN"}</definedName>
    <definedName name="sett" localSheetId="0" hidden="1">{#N/A,#N/A,TRUE,"SUM";#N/A,#N/A,TRUE,"EE";#N/A,#N/A,TRUE,"AC";#N/A,#N/A,TRUE,"SN"}</definedName>
    <definedName name="sett" localSheetId="1" hidden="1">{#N/A,#N/A,TRUE,"SUM";#N/A,#N/A,TRUE,"EE";#N/A,#N/A,TRUE,"AC";#N/A,#N/A,TRUE,"SN"}</definedName>
    <definedName name="sett" localSheetId="6" hidden="1">{#N/A,#N/A,TRUE,"SUM";#N/A,#N/A,TRUE,"EE";#N/A,#N/A,TRUE,"AC";#N/A,#N/A,TRUE,"SN"}</definedName>
    <definedName name="sett" hidden="1">{#N/A,#N/A,TRUE,"SUM";#N/A,#N/A,TRUE,"EE";#N/A,#N/A,TRUE,"AC";#N/A,#N/A,TRUE,"SN"}</definedName>
    <definedName name="sfsd" localSheetId="0" hidden="1">{#N/A,#N/A,TRUE,"SUM";#N/A,#N/A,TRUE,"EE";#N/A,#N/A,TRUE,"AC";#N/A,#N/A,TRUE,"SN"}</definedName>
    <definedName name="sfsd" localSheetId="1" hidden="1">{#N/A,#N/A,TRUE,"SUM";#N/A,#N/A,TRUE,"EE";#N/A,#N/A,TRUE,"AC";#N/A,#N/A,TRUE,"SN"}</definedName>
    <definedName name="sfsd" localSheetId="6" hidden="1">{#N/A,#N/A,TRUE,"SUM";#N/A,#N/A,TRUE,"EE";#N/A,#N/A,TRUE,"AC";#N/A,#N/A,TRUE,"SN"}</definedName>
    <definedName name="sfsd" hidden="1">{#N/A,#N/A,TRUE,"SUM";#N/A,#N/A,TRUE,"EE";#N/A,#N/A,TRUE,"AC";#N/A,#N/A,TRUE,"SN"}</definedName>
    <definedName name="sfsdfsdfsdfsdfsfs" localSheetId="0" hidden="1">{#N/A,#N/A,TRUE,"SUM";#N/A,#N/A,TRUE,"EE";#N/A,#N/A,TRUE,"AC";#N/A,#N/A,TRUE,"SN"}</definedName>
    <definedName name="sfsdfsdfsdfsdfsfs" localSheetId="1" hidden="1">{#N/A,#N/A,TRUE,"SUM";#N/A,#N/A,TRUE,"EE";#N/A,#N/A,TRUE,"AC";#N/A,#N/A,TRUE,"SN"}</definedName>
    <definedName name="sfsdfsdfsdfsdfsfs" localSheetId="6" hidden="1">{#N/A,#N/A,TRUE,"SUM";#N/A,#N/A,TRUE,"EE";#N/A,#N/A,TRUE,"AC";#N/A,#N/A,TRUE,"SN"}</definedName>
    <definedName name="sfsdfsdfsdfsdfsfs" hidden="1">{#N/A,#N/A,TRUE,"SUM";#N/A,#N/A,TRUE,"EE";#N/A,#N/A,TRUE,"AC";#N/A,#N/A,TRUE,"SN"}</definedName>
    <definedName name="sgdfgdfh" localSheetId="0" hidden="1">{#N/A,#N/A,TRUE,"SUM";#N/A,#N/A,TRUE,"EE";#N/A,#N/A,TRUE,"AC";#N/A,#N/A,TRUE,"SN"}</definedName>
    <definedName name="sgdfgdfh" localSheetId="1" hidden="1">{#N/A,#N/A,TRUE,"SUM";#N/A,#N/A,TRUE,"EE";#N/A,#N/A,TRUE,"AC";#N/A,#N/A,TRUE,"SN"}</definedName>
    <definedName name="sgdfgdfh" localSheetId="6" hidden="1">{#N/A,#N/A,TRUE,"SUM";#N/A,#N/A,TRUE,"EE";#N/A,#N/A,TRUE,"AC";#N/A,#N/A,TRUE,"SN"}</definedName>
    <definedName name="sgdfgdfh" hidden="1">{#N/A,#N/A,TRUE,"SUM";#N/A,#N/A,TRUE,"EE";#N/A,#N/A,TRUE,"AC";#N/A,#N/A,TRUE,"SN"}</definedName>
    <definedName name="sgg" localSheetId="0" hidden="1">{#N/A,#N/A,TRUE,"SUM";#N/A,#N/A,TRUE,"EE";#N/A,#N/A,TRUE,"AC";#N/A,#N/A,TRUE,"SN"}</definedName>
    <definedName name="sgg" localSheetId="1" hidden="1">{#N/A,#N/A,TRUE,"SUM";#N/A,#N/A,TRUE,"EE";#N/A,#N/A,TRUE,"AC";#N/A,#N/A,TRUE,"SN"}</definedName>
    <definedName name="sgg" localSheetId="6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0" hidden="1">{#N/A,#N/A,TRUE,"SUM";#N/A,#N/A,TRUE,"EE";#N/A,#N/A,TRUE,"AC";#N/A,#N/A,TRUE,"SN"}</definedName>
    <definedName name="sgrhg" localSheetId="1" hidden="1">{#N/A,#N/A,TRUE,"SUM";#N/A,#N/A,TRUE,"EE";#N/A,#N/A,TRUE,"AC";#N/A,#N/A,TRUE,"SN"}</definedName>
    <definedName name="sgrhg" localSheetId="6" hidden="1">{#N/A,#N/A,TRUE,"SUM";#N/A,#N/A,TRUE,"EE";#N/A,#N/A,TRUE,"AC";#N/A,#N/A,TRUE,"SN"}</definedName>
    <definedName name="sgrhg" hidden="1">{#N/A,#N/A,TRUE,"SUM";#N/A,#N/A,TRUE,"EE";#N/A,#N/A,TRUE,"AC";#N/A,#N/A,TRUE,"SN"}</definedName>
    <definedName name="sgshjhj" localSheetId="0" hidden="1">{#N/A,#N/A,TRUE,"SUM";#N/A,#N/A,TRUE,"EE";#N/A,#N/A,TRUE,"AC";#N/A,#N/A,TRUE,"SN"}</definedName>
    <definedName name="sgshjhj" localSheetId="1" hidden="1">{#N/A,#N/A,TRUE,"SUM";#N/A,#N/A,TRUE,"EE";#N/A,#N/A,TRUE,"AC";#N/A,#N/A,TRUE,"SN"}</definedName>
    <definedName name="sgshjhj" localSheetId="6" hidden="1">{#N/A,#N/A,TRUE,"SUM";#N/A,#N/A,TRUE,"EE";#N/A,#N/A,TRUE,"AC";#N/A,#N/A,TRUE,"SN"}</definedName>
    <definedName name="sgshjhj" hidden="1">{#N/A,#N/A,TRUE,"SUM";#N/A,#N/A,TRUE,"EE";#N/A,#N/A,TRUE,"AC";#N/A,#N/A,TRUE,"SN"}</definedName>
    <definedName name="sheet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2" localSheetId="0" hidden="1">{#N/A,#N/A,TRUE,"SUM";#N/A,#N/A,TRUE,"EE";#N/A,#N/A,TRUE,"AC";#N/A,#N/A,TRUE,"SN"}</definedName>
    <definedName name="SHEET2" localSheetId="1" hidden="1">{#N/A,#N/A,TRUE,"SUM";#N/A,#N/A,TRUE,"EE";#N/A,#N/A,TRUE,"AC";#N/A,#N/A,TRUE,"SN"}</definedName>
    <definedName name="SHEET2" localSheetId="6" hidden="1">{#N/A,#N/A,TRUE,"SUM";#N/A,#N/A,TRUE,"EE";#N/A,#N/A,TRUE,"AC";#N/A,#N/A,TRUE,"SN"}</definedName>
    <definedName name="SHEET2" hidden="1">{#N/A,#N/A,TRUE,"SUM";#N/A,#N/A,TRUE,"EE";#N/A,#N/A,TRUE,"AC";#N/A,#N/A,TRUE,"SN"}</definedName>
    <definedName name="SHEET3" localSheetId="0" hidden="1">{#N/A,#N/A,TRUE,"SUM";#N/A,#N/A,TRUE,"EE";#N/A,#N/A,TRUE,"AC";#N/A,#N/A,TRUE,"SN"}</definedName>
    <definedName name="SHEET3" localSheetId="1" hidden="1">{#N/A,#N/A,TRUE,"SUM";#N/A,#N/A,TRUE,"EE";#N/A,#N/A,TRUE,"AC";#N/A,#N/A,TRUE,"SN"}</definedName>
    <definedName name="SHEET3" localSheetId="6" hidden="1">{#N/A,#N/A,TRUE,"SUM";#N/A,#N/A,TRUE,"EE";#N/A,#N/A,TRUE,"AC";#N/A,#N/A,TRUE,"SN"}</definedName>
    <definedName name="SHEET3" hidden="1">{#N/A,#N/A,TRUE,"SUM";#N/A,#N/A,TRUE,"EE";#N/A,#N/A,TRUE,"AC";#N/A,#N/A,TRUE,"SN"}</definedName>
    <definedName name="shgh" localSheetId="0" hidden="1">{#N/A,#N/A,TRUE,"SUM";#N/A,#N/A,TRUE,"EE";#N/A,#N/A,TRUE,"AC";#N/A,#N/A,TRUE,"SN"}</definedName>
    <definedName name="shgh" localSheetId="1" hidden="1">{#N/A,#N/A,TRUE,"SUM";#N/A,#N/A,TRUE,"EE";#N/A,#N/A,TRUE,"AC";#N/A,#N/A,TRUE,"SN"}</definedName>
    <definedName name="shgh" localSheetId="6" hidden="1">{#N/A,#N/A,TRUE,"SUM";#N/A,#N/A,TRUE,"EE";#N/A,#N/A,TRUE,"AC";#N/A,#N/A,TRUE,"SN"}</definedName>
    <definedName name="shgh" hidden="1">{#N/A,#N/A,TRUE,"SUM";#N/A,#N/A,TRUE,"EE";#N/A,#N/A,TRUE,"AC";#N/A,#N/A,TRUE,"SN"}</definedName>
    <definedName name="so" localSheetId="0" hidden="1">{#N/A,#N/A,TRUE,"SUM";#N/A,#N/A,TRUE,"EE";#N/A,#N/A,TRUE,"AC";#N/A,#N/A,TRUE,"SN"}</definedName>
    <definedName name="so" localSheetId="1" hidden="1">{#N/A,#N/A,TRUE,"SUM";#N/A,#N/A,TRUE,"EE";#N/A,#N/A,TRUE,"AC";#N/A,#N/A,TRUE,"SN"}</definedName>
    <definedName name="so" localSheetId="6" hidden="1">{#N/A,#N/A,TRUE,"SUM";#N/A,#N/A,TRUE,"EE";#N/A,#N/A,TRUE,"AC";#N/A,#N/A,TRUE,"SN"}</definedName>
    <definedName name="so" hidden="1">{#N/A,#N/A,TRUE,"SUM";#N/A,#N/A,TRUE,"EE";#N/A,#N/A,TRUE,"AC";#N/A,#N/A,TRUE,"SN"}</definedName>
    <definedName name="som" hidden="1">#REF!</definedName>
    <definedName name="soon" localSheetId="0" hidden="1">{#N/A,#N/A,TRUE,"SUM";#N/A,#N/A,TRUE,"EE";#N/A,#N/A,TRUE,"AC";#N/A,#N/A,TRUE,"SN"}</definedName>
    <definedName name="soon" localSheetId="1" hidden="1">{#N/A,#N/A,TRUE,"SUM";#N/A,#N/A,TRUE,"EE";#N/A,#N/A,TRUE,"AC";#N/A,#N/A,TRUE,"SN"}</definedName>
    <definedName name="soon" localSheetId="6" hidden="1">{#N/A,#N/A,TRUE,"SUM";#N/A,#N/A,TRUE,"EE";#N/A,#N/A,TRUE,"AC";#N/A,#N/A,TRUE,"SN"}</definedName>
    <definedName name="soon" hidden="1">{#N/A,#N/A,TRUE,"SUM";#N/A,#N/A,TRUE,"EE";#N/A,#N/A,TRUE,"AC";#N/A,#N/A,TRUE,"SN"}</definedName>
    <definedName name="SpecialPrice" hidden="1">#REF!</definedName>
    <definedName name="sre" localSheetId="0" hidden="1">{#N/A,#N/A,TRUE,"SUM";#N/A,#N/A,TRUE,"EE";#N/A,#N/A,TRUE,"AC";#N/A,#N/A,TRUE,"SN"}</definedName>
    <definedName name="sre" localSheetId="1" hidden="1">{#N/A,#N/A,TRUE,"SUM";#N/A,#N/A,TRUE,"EE";#N/A,#N/A,TRUE,"AC";#N/A,#N/A,TRUE,"SN"}</definedName>
    <definedName name="sre" localSheetId="6" hidden="1">{#N/A,#N/A,TRUE,"SUM";#N/A,#N/A,TRUE,"EE";#N/A,#N/A,TRUE,"AC";#N/A,#N/A,TRUE,"SN"}</definedName>
    <definedName name="sre" hidden="1">{#N/A,#N/A,TRUE,"SUM";#N/A,#N/A,TRUE,"EE";#N/A,#N/A,TRUE,"AC";#N/A,#N/A,TRUE,"SN"}</definedName>
    <definedName name="srsf" localSheetId="0" hidden="1">{#N/A,#N/A,TRUE,"SUM";#N/A,#N/A,TRUE,"EE";#N/A,#N/A,TRUE,"AC";#N/A,#N/A,TRUE,"SN"}</definedName>
    <definedName name="srsf" localSheetId="1" hidden="1">{#N/A,#N/A,TRUE,"SUM";#N/A,#N/A,TRUE,"EE";#N/A,#N/A,TRUE,"AC";#N/A,#N/A,TRUE,"SN"}</definedName>
    <definedName name="srsf" localSheetId="6" hidden="1">{#N/A,#N/A,TRUE,"SUM";#N/A,#N/A,TRUE,"EE";#N/A,#N/A,TRUE,"AC";#N/A,#N/A,TRUE,"SN"}</definedName>
    <definedName name="srsf" hidden="1">{#N/A,#N/A,TRUE,"SUM";#N/A,#N/A,TRUE,"EE";#N/A,#N/A,TRUE,"AC";#N/A,#N/A,TRUE,"SN"}</definedName>
    <definedName name="sryu" localSheetId="0" hidden="1">{#N/A,#N/A,TRUE,"SUM";#N/A,#N/A,TRUE,"EE";#N/A,#N/A,TRUE,"AC";#N/A,#N/A,TRUE,"SN"}</definedName>
    <definedName name="sryu" localSheetId="1" hidden="1">{#N/A,#N/A,TRUE,"SUM";#N/A,#N/A,TRUE,"EE";#N/A,#N/A,TRUE,"AC";#N/A,#N/A,TRUE,"SN"}</definedName>
    <definedName name="sryu" localSheetId="6" hidden="1">{#N/A,#N/A,TRUE,"SUM";#N/A,#N/A,TRUE,"EE";#N/A,#N/A,TRUE,"AC";#N/A,#N/A,TRUE,"SN"}</definedName>
    <definedName name="sryu" hidden="1">{#N/A,#N/A,TRUE,"SUM";#N/A,#N/A,TRUE,"EE";#N/A,#N/A,TRUE,"AC";#N/A,#N/A,TRUE,"SN"}</definedName>
    <definedName name="SS" localSheetId="0" hidden="1">{#N/A,#N/A,TRUE,"SUM";#N/A,#N/A,TRUE,"EE";#N/A,#N/A,TRUE,"AC";#N/A,#N/A,TRUE,"SN"}</definedName>
    <definedName name="SS" localSheetId="1" hidden="1">{#N/A,#N/A,TRUE,"SUM";#N/A,#N/A,TRUE,"EE";#N/A,#N/A,TRUE,"AC";#N/A,#N/A,TRUE,"SN"}</definedName>
    <definedName name="SS" localSheetId="6" hidden="1">{#N/A,#N/A,TRUE,"SUM";#N/A,#N/A,TRUE,"EE";#N/A,#N/A,TRUE,"AC";#N/A,#N/A,TRUE,"SN"}</definedName>
    <definedName name="SS" hidden="1">{#N/A,#N/A,TRUE,"SUM";#N/A,#N/A,TRUE,"EE";#N/A,#N/A,TRUE,"AC";#N/A,#N/A,TRUE,"SN"}</definedName>
    <definedName name="SSDD" localSheetId="0" hidden="1">{#N/A,#N/A,TRUE,"SUM";#N/A,#N/A,TRUE,"EE";#N/A,#N/A,TRUE,"AC";#N/A,#N/A,TRUE,"SN"}</definedName>
    <definedName name="SSDD" localSheetId="1" hidden="1">{#N/A,#N/A,TRUE,"SUM";#N/A,#N/A,TRUE,"EE";#N/A,#N/A,TRUE,"AC";#N/A,#N/A,TRUE,"SN"}</definedName>
    <definedName name="SSDD" localSheetId="6" hidden="1">{#N/A,#N/A,TRUE,"SUM";#N/A,#N/A,TRUE,"EE";#N/A,#N/A,TRUE,"AC";#N/A,#N/A,TRUE,"SN"}</definedName>
    <definedName name="SSDD" hidden="1">{#N/A,#N/A,TRUE,"SUM";#N/A,#N/A,TRUE,"EE";#N/A,#N/A,TRUE,"AC";#N/A,#N/A,TRUE,"SN"}</definedName>
    <definedName name="ste" localSheetId="0" hidden="1">{#N/A,#N/A,TRUE,"SUM";#N/A,#N/A,TRUE,"EE";#N/A,#N/A,TRUE,"AC";#N/A,#N/A,TRUE,"SN"}</definedName>
    <definedName name="ste" localSheetId="1" hidden="1">{#N/A,#N/A,TRUE,"SUM";#N/A,#N/A,TRUE,"EE";#N/A,#N/A,TRUE,"AC";#N/A,#N/A,TRUE,"SN"}</definedName>
    <definedName name="ste" localSheetId="6" hidden="1">{#N/A,#N/A,TRUE,"SUM";#N/A,#N/A,TRUE,"EE";#N/A,#N/A,TRUE,"AC";#N/A,#N/A,TRUE,"SN"}</definedName>
    <definedName name="ste" hidden="1">{#N/A,#N/A,TRUE,"SUM";#N/A,#N/A,TRUE,"EE";#N/A,#N/A,TRUE,"AC";#N/A,#N/A,TRUE,"SN"}</definedName>
    <definedName name="stt" localSheetId="0" hidden="1">{#N/A,#N/A,TRUE,"SUM";#N/A,#N/A,TRUE,"EE";#N/A,#N/A,TRUE,"AC";#N/A,#N/A,TRUE,"SN"}</definedName>
    <definedName name="stt" localSheetId="1" hidden="1">{#N/A,#N/A,TRUE,"SUM";#N/A,#N/A,TRUE,"EE";#N/A,#N/A,TRUE,"AC";#N/A,#N/A,TRUE,"SN"}</definedName>
    <definedName name="stt" localSheetId="6" hidden="1">{#N/A,#N/A,TRUE,"SUM";#N/A,#N/A,TRUE,"EE";#N/A,#N/A,TRUE,"AC";#N/A,#N/A,TRUE,"SN"}</definedName>
    <definedName name="stt" hidden="1">{#N/A,#N/A,TRUE,"SUM";#N/A,#N/A,TRUE,"EE";#N/A,#N/A,TRUE,"AC";#N/A,#N/A,TRUE,"SN"}</definedName>
    <definedName name="stv" localSheetId="0" hidden="1">{#N/A,#N/A,TRUE,"SUM";#N/A,#N/A,TRUE,"EE";#N/A,#N/A,TRUE,"AC";#N/A,#N/A,TRUE,"SN"}</definedName>
    <definedName name="stv" localSheetId="1" hidden="1">{#N/A,#N/A,TRUE,"SUM";#N/A,#N/A,TRUE,"EE";#N/A,#N/A,TRUE,"AC";#N/A,#N/A,TRUE,"SN"}</definedName>
    <definedName name="stv" localSheetId="6" hidden="1">{#N/A,#N/A,TRUE,"SUM";#N/A,#N/A,TRUE,"EE";#N/A,#N/A,TRUE,"AC";#N/A,#N/A,TRUE,"SN"}</definedName>
    <definedName name="stv" hidden="1">{#N/A,#N/A,TRUE,"SUM";#N/A,#N/A,TRUE,"EE";#N/A,#N/A,TRUE,"AC";#N/A,#N/A,TRUE,"SN"}</definedName>
    <definedName name="sum" localSheetId="0" hidden="1">{#N/A,#N/A,TRUE,"SUM";#N/A,#N/A,TRUE,"EE";#N/A,#N/A,TRUE,"AC";#N/A,#N/A,TRUE,"SN"}</definedName>
    <definedName name="sum" localSheetId="1" hidden="1">{#N/A,#N/A,TRUE,"SUM";#N/A,#N/A,TRUE,"EE";#N/A,#N/A,TRUE,"AC";#N/A,#N/A,TRUE,"SN"}</definedName>
    <definedName name="sum" localSheetId="6" hidden="1">{#N/A,#N/A,TRUE,"SUM";#N/A,#N/A,TRUE,"EE";#N/A,#N/A,TRUE,"AC";#N/A,#N/A,TRUE,"SN"}</definedName>
    <definedName name="sum" hidden="1">{#N/A,#N/A,TRUE,"SUM";#N/A,#N/A,TRUE,"EE";#N/A,#N/A,TRUE,"AC";#N/A,#N/A,TRUE,"SN"}</definedName>
    <definedName name="summar" localSheetId="0" hidden="1">{#N/A,#N/A,TRUE,"SUM";#N/A,#N/A,TRUE,"EE";#N/A,#N/A,TRUE,"AC";#N/A,#N/A,TRUE,"SN"}</definedName>
    <definedName name="summar" localSheetId="1" hidden="1">{#N/A,#N/A,TRUE,"SUM";#N/A,#N/A,TRUE,"EE";#N/A,#N/A,TRUE,"AC";#N/A,#N/A,TRUE,"SN"}</definedName>
    <definedName name="summar" localSheetId="6" hidden="1">{#N/A,#N/A,TRUE,"SUM";#N/A,#N/A,TRUE,"EE";#N/A,#N/A,TRUE,"AC";#N/A,#N/A,TRUE,"SN"}</definedName>
    <definedName name="summar" hidden="1">{#N/A,#N/A,TRUE,"SUM";#N/A,#N/A,TRUE,"EE";#N/A,#N/A,TRUE,"AC";#N/A,#N/A,TRUE,"SN"}</definedName>
    <definedName name="summer2" localSheetId="0" hidden="1">{#N/A,#N/A,TRUE,"SUM";#N/A,#N/A,TRUE,"EE";#N/A,#N/A,TRUE,"AC";#N/A,#N/A,TRUE,"SN"}</definedName>
    <definedName name="summer2" localSheetId="1" hidden="1">{#N/A,#N/A,TRUE,"SUM";#N/A,#N/A,TRUE,"EE";#N/A,#N/A,TRUE,"AC";#N/A,#N/A,TRUE,"SN"}</definedName>
    <definedName name="summer2" localSheetId="6" hidden="1">{#N/A,#N/A,TRUE,"SUM";#N/A,#N/A,TRUE,"EE";#N/A,#N/A,TRUE,"AC";#N/A,#N/A,TRUE,"SN"}</definedName>
    <definedName name="summer2" hidden="1">{#N/A,#N/A,TRUE,"SUM";#N/A,#N/A,TRUE,"EE";#N/A,#N/A,TRUE,"AC";#N/A,#N/A,TRUE,"SN"}</definedName>
    <definedName name="sww" localSheetId="0" hidden="1">{#N/A,#N/A,TRUE,"SUM";#N/A,#N/A,TRUE,"EE";#N/A,#N/A,TRUE,"AC";#N/A,#N/A,TRUE,"SN"}</definedName>
    <definedName name="sww" localSheetId="1" hidden="1">{#N/A,#N/A,TRUE,"SUM";#N/A,#N/A,TRUE,"EE";#N/A,#N/A,TRUE,"AC";#N/A,#N/A,TRUE,"SN"}</definedName>
    <definedName name="sww" localSheetId="6" hidden="1">{#N/A,#N/A,TRUE,"SUM";#N/A,#N/A,TRUE,"EE";#N/A,#N/A,TRUE,"AC";#N/A,#N/A,TRUE,"SN"}</definedName>
    <definedName name="sww" hidden="1">{#N/A,#N/A,TRUE,"SUM";#N/A,#N/A,TRUE,"EE";#N/A,#N/A,TRUE,"AC";#N/A,#N/A,TRUE,"SN"}</definedName>
    <definedName name="T">'[4]wpc2(2)'!$G$63</definedName>
    <definedName name="tartrvt" localSheetId="0" hidden="1">{#N/A,#N/A,TRUE,"SUM";#N/A,#N/A,TRUE,"EE";#N/A,#N/A,TRUE,"AC";#N/A,#N/A,TRUE,"SN"}</definedName>
    <definedName name="tartrvt" localSheetId="1" hidden="1">{#N/A,#N/A,TRUE,"SUM";#N/A,#N/A,TRUE,"EE";#N/A,#N/A,TRUE,"AC";#N/A,#N/A,TRUE,"SN"}</definedName>
    <definedName name="tartrvt" localSheetId="6" hidden="1">{#N/A,#N/A,TRUE,"SUM";#N/A,#N/A,TRUE,"EE";#N/A,#N/A,TRUE,"AC";#N/A,#N/A,TRUE,"SN"}</definedName>
    <definedName name="tartrvt" hidden="1">{#N/A,#N/A,TRUE,"SUM";#N/A,#N/A,TRUE,"EE";#N/A,#N/A,TRUE,"AC";#N/A,#N/A,TRUE,"SN"}</definedName>
    <definedName name="tawt" localSheetId="0" hidden="1">{#N/A,#N/A,TRUE,"SUM";#N/A,#N/A,TRUE,"EE";#N/A,#N/A,TRUE,"AC";#N/A,#N/A,TRUE,"SN"}</definedName>
    <definedName name="tawt" localSheetId="1" hidden="1">{#N/A,#N/A,TRUE,"SUM";#N/A,#N/A,TRUE,"EE";#N/A,#N/A,TRUE,"AC";#N/A,#N/A,TRUE,"SN"}</definedName>
    <definedName name="tawt" localSheetId="6" hidden="1">{#N/A,#N/A,TRUE,"SUM";#N/A,#N/A,TRUE,"EE";#N/A,#N/A,TRUE,"AC";#N/A,#N/A,TRUE,"SN"}</definedName>
    <definedName name="tawt" hidden="1">{#N/A,#N/A,TRUE,"SUM";#N/A,#N/A,TRUE,"EE";#N/A,#N/A,TRUE,"AC";#N/A,#N/A,TRUE,"SN"}</definedName>
    <definedName name="tbl_ProdInfo" hidden="1">#REF!</definedName>
    <definedName name="tbty" localSheetId="0" hidden="1">{#N/A,#N/A,TRUE,"SUM";#N/A,#N/A,TRUE,"EE";#N/A,#N/A,TRUE,"AC";#N/A,#N/A,TRUE,"SN"}</definedName>
    <definedName name="tbty" localSheetId="1" hidden="1">{#N/A,#N/A,TRUE,"SUM";#N/A,#N/A,TRUE,"EE";#N/A,#N/A,TRUE,"AC";#N/A,#N/A,TRUE,"SN"}</definedName>
    <definedName name="tbty" localSheetId="6" hidden="1">{#N/A,#N/A,TRUE,"SUM";#N/A,#N/A,TRUE,"EE";#N/A,#N/A,TRUE,"AC";#N/A,#N/A,TRUE,"SN"}</definedName>
    <definedName name="tbty" hidden="1">{#N/A,#N/A,TRUE,"SUM";#N/A,#N/A,TRUE,"EE";#N/A,#N/A,TRUE,"AC";#N/A,#N/A,TRUE,"SN"}</definedName>
    <definedName name="telphon" localSheetId="0" hidden="1">{#N/A,#N/A,TRUE,"SUM";#N/A,#N/A,TRUE,"EE";#N/A,#N/A,TRUE,"AC";#N/A,#N/A,TRUE,"SN"}</definedName>
    <definedName name="telphon" localSheetId="1" hidden="1">{#N/A,#N/A,TRUE,"SUM";#N/A,#N/A,TRUE,"EE";#N/A,#N/A,TRUE,"AC";#N/A,#N/A,TRUE,"SN"}</definedName>
    <definedName name="telphon" localSheetId="6" hidden="1">{#N/A,#N/A,TRUE,"SUM";#N/A,#N/A,TRUE,"EE";#N/A,#N/A,TRUE,"AC";#N/A,#N/A,TRUE,"SN"}</definedName>
    <definedName name="telphon" hidden="1">{#N/A,#N/A,TRUE,"SUM";#N/A,#N/A,TRUE,"EE";#N/A,#N/A,TRUE,"AC";#N/A,#N/A,TRUE,"SN"}</definedName>
    <definedName name="temp" localSheetId="0" hidden="1">{"'Break down'!$A$4"}</definedName>
    <definedName name="temp" localSheetId="1" hidden="1">{"'Break down'!$A$4"}</definedName>
    <definedName name="temp" localSheetId="6" hidden="1">{"'Break down'!$A$4"}</definedName>
    <definedName name="temp" hidden="1">{"'Break down'!$A$4"}</definedName>
    <definedName name="terby" localSheetId="0" hidden="1">{#N/A,#N/A,TRUE,"SUM";#N/A,#N/A,TRUE,"EE";#N/A,#N/A,TRUE,"AC";#N/A,#N/A,TRUE,"SN"}</definedName>
    <definedName name="terby" localSheetId="1" hidden="1">{#N/A,#N/A,TRUE,"SUM";#N/A,#N/A,TRUE,"EE";#N/A,#N/A,TRUE,"AC";#N/A,#N/A,TRUE,"SN"}</definedName>
    <definedName name="terby" localSheetId="6" hidden="1">{#N/A,#N/A,TRUE,"SUM";#N/A,#N/A,TRUE,"EE";#N/A,#N/A,TRUE,"AC";#N/A,#N/A,TRUE,"SN"}</definedName>
    <definedName name="terby" hidden="1">{#N/A,#N/A,TRUE,"SUM";#N/A,#N/A,TRUE,"EE";#N/A,#N/A,TRUE,"AC";#N/A,#N/A,TRUE,"SN"}</definedName>
    <definedName name="tertyy" localSheetId="0" hidden="1">{#N/A,#N/A,TRUE,"SUM";#N/A,#N/A,TRUE,"EE";#N/A,#N/A,TRUE,"AC";#N/A,#N/A,TRUE,"SN"}</definedName>
    <definedName name="tertyy" localSheetId="1" hidden="1">{#N/A,#N/A,TRUE,"SUM";#N/A,#N/A,TRUE,"EE";#N/A,#N/A,TRUE,"AC";#N/A,#N/A,TRUE,"SN"}</definedName>
    <definedName name="tertyy" localSheetId="6" hidden="1">{#N/A,#N/A,TRUE,"SUM";#N/A,#N/A,TRUE,"EE";#N/A,#N/A,TRUE,"AC";#N/A,#N/A,TRUE,"SN"}</definedName>
    <definedName name="tertyy" hidden="1">{#N/A,#N/A,TRUE,"SUM";#N/A,#N/A,TRUE,"EE";#N/A,#N/A,TRUE,"AC";#N/A,#N/A,TRUE,"SN"}</definedName>
    <definedName name="teryrty" localSheetId="0" hidden="1">{#N/A,#N/A,TRUE,"SUM";#N/A,#N/A,TRUE,"EE";#N/A,#N/A,TRUE,"AC";#N/A,#N/A,TRUE,"SN"}</definedName>
    <definedName name="teryrty" localSheetId="1" hidden="1">{#N/A,#N/A,TRUE,"SUM";#N/A,#N/A,TRUE,"EE";#N/A,#N/A,TRUE,"AC";#N/A,#N/A,TRUE,"SN"}</definedName>
    <definedName name="teryrty" localSheetId="6" hidden="1">{#N/A,#N/A,TRUE,"SUM";#N/A,#N/A,TRUE,"EE";#N/A,#N/A,TRUE,"AC";#N/A,#N/A,TRUE,"SN"}</definedName>
    <definedName name="teryrty" hidden="1">{#N/A,#N/A,TRUE,"SUM";#N/A,#N/A,TRUE,"EE";#N/A,#N/A,TRUE,"AC";#N/A,#N/A,TRUE,"SN"}</definedName>
    <definedName name="tewtret" localSheetId="0" hidden="1">{#N/A,#N/A,TRUE,"SUM";#N/A,#N/A,TRUE,"EE";#N/A,#N/A,TRUE,"AC";#N/A,#N/A,TRUE,"SN"}</definedName>
    <definedName name="tewtret" localSheetId="1" hidden="1">{#N/A,#N/A,TRUE,"SUM";#N/A,#N/A,TRUE,"EE";#N/A,#N/A,TRUE,"AC";#N/A,#N/A,TRUE,"SN"}</definedName>
    <definedName name="tewtret" localSheetId="6" hidden="1">{#N/A,#N/A,TRUE,"SUM";#N/A,#N/A,TRUE,"EE";#N/A,#N/A,TRUE,"AC";#N/A,#N/A,TRUE,"SN"}</definedName>
    <definedName name="tewtret" hidden="1">{#N/A,#N/A,TRUE,"SUM";#N/A,#N/A,TRUE,"EE";#N/A,#N/A,TRUE,"AC";#N/A,#N/A,TRUE,"SN"}</definedName>
    <definedName name="tha" localSheetId="0" hidden="1">{"'Sheet1'!$L$16"}</definedName>
    <definedName name="tha" localSheetId="1" hidden="1">{"'Sheet1'!$L$16"}</definedName>
    <definedName name="tha" localSheetId="6" hidden="1">{"'Sheet1'!$L$16"}</definedName>
    <definedName name="tha" hidden="1">{"'Sheet1'!$L$16"}</definedName>
    <definedName name="thfjjf" localSheetId="0" hidden="1">{#N/A,#N/A,TRUE,"SUM";#N/A,#N/A,TRUE,"EE";#N/A,#N/A,TRUE,"AC";#N/A,#N/A,TRUE,"SN"}</definedName>
    <definedName name="thfjjf" localSheetId="1" hidden="1">{#N/A,#N/A,TRUE,"SUM";#N/A,#N/A,TRUE,"EE";#N/A,#N/A,TRUE,"AC";#N/A,#N/A,TRUE,"SN"}</definedName>
    <definedName name="thfjjf" localSheetId="6" hidden="1">{#N/A,#N/A,TRUE,"SUM";#N/A,#N/A,TRUE,"EE";#N/A,#N/A,TRUE,"AC";#N/A,#N/A,TRUE,"SN"}</definedName>
    <definedName name="thfjjf" hidden="1">{#N/A,#N/A,TRUE,"SUM";#N/A,#N/A,TRUE,"EE";#N/A,#N/A,TRUE,"AC";#N/A,#N/A,TRUE,"SN"}</definedName>
    <definedName name="tjli" localSheetId="0" hidden="1">{#N/A,#N/A,TRUE,"Str.";#N/A,#N/A,TRUE,"Steel &amp; Roof";#N/A,#N/A,TRUE,"Arc.";#N/A,#N/A,TRUE,"Preliminary";#N/A,#N/A,TRUE,"Sum_Prelim"}</definedName>
    <definedName name="tjli" localSheetId="1" hidden="1">{#N/A,#N/A,TRUE,"Str.";#N/A,#N/A,TRUE,"Steel &amp; Roof";#N/A,#N/A,TRUE,"Arc.";#N/A,#N/A,TRUE,"Preliminary";#N/A,#N/A,TRUE,"Sum_Prelim"}</definedName>
    <definedName name="tjli" localSheetId="6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olet1" localSheetId="0" hidden="1">{#N/A,#N/A,TRUE,"SUM";#N/A,#N/A,TRUE,"EE";#N/A,#N/A,TRUE,"AC";#N/A,#N/A,TRUE,"SN"}</definedName>
    <definedName name="tolet1" localSheetId="1" hidden="1">{#N/A,#N/A,TRUE,"SUM";#N/A,#N/A,TRUE,"EE";#N/A,#N/A,TRUE,"AC";#N/A,#N/A,TRUE,"SN"}</definedName>
    <definedName name="tolet1" localSheetId="6" hidden="1">{#N/A,#N/A,TRUE,"SUM";#N/A,#N/A,TRUE,"EE";#N/A,#N/A,TRUE,"AC";#N/A,#N/A,TRUE,"SN"}</definedName>
    <definedName name="tolet1" hidden="1">{#N/A,#N/A,TRUE,"SUM";#N/A,#N/A,TRUE,"EE";#N/A,#N/A,TRUE,"AC";#N/A,#N/A,TRUE,"SN"}</definedName>
    <definedName name="tomg" hidden="1">#REF!</definedName>
    <definedName name="too" hidden="1">#REF!</definedName>
    <definedName name="tr" hidden="1">#REF!</definedName>
    <definedName name="tret" localSheetId="0" hidden="1">{#N/A,#N/A,TRUE,"SUM";#N/A,#N/A,TRUE,"EE";#N/A,#N/A,TRUE,"AC";#N/A,#N/A,TRUE,"SN"}</definedName>
    <definedName name="tret" localSheetId="1" hidden="1">{#N/A,#N/A,TRUE,"SUM";#N/A,#N/A,TRUE,"EE";#N/A,#N/A,TRUE,"AC";#N/A,#N/A,TRUE,"SN"}</definedName>
    <definedName name="tret" localSheetId="6" hidden="1">{#N/A,#N/A,TRUE,"SUM";#N/A,#N/A,TRUE,"EE";#N/A,#N/A,TRUE,"AC";#N/A,#N/A,TRUE,"SN"}</definedName>
    <definedName name="tret" hidden="1">{#N/A,#N/A,TRUE,"SUM";#N/A,#N/A,TRUE,"EE";#N/A,#N/A,TRUE,"AC";#N/A,#N/A,TRUE,"SN"}</definedName>
    <definedName name="tretert" localSheetId="0" hidden="1">{#N/A,#N/A,TRUE,"SUM";#N/A,#N/A,TRUE,"EE";#N/A,#N/A,TRUE,"AC";#N/A,#N/A,TRUE,"SN"}</definedName>
    <definedName name="tretert" localSheetId="1" hidden="1">{#N/A,#N/A,TRUE,"SUM";#N/A,#N/A,TRUE,"EE";#N/A,#N/A,TRUE,"AC";#N/A,#N/A,TRUE,"SN"}</definedName>
    <definedName name="tretert" localSheetId="6" hidden="1">{#N/A,#N/A,TRUE,"SUM";#N/A,#N/A,TRUE,"EE";#N/A,#N/A,TRUE,"AC";#N/A,#N/A,TRUE,"SN"}</definedName>
    <definedName name="tretert" hidden="1">{#N/A,#N/A,TRUE,"SUM";#N/A,#N/A,TRUE,"EE";#N/A,#N/A,TRUE,"AC";#N/A,#N/A,TRUE,"SN"}</definedName>
    <definedName name="trtbey" localSheetId="0" hidden="1">{#N/A,#N/A,TRUE,"SUM";#N/A,#N/A,TRUE,"EE";#N/A,#N/A,TRUE,"AC";#N/A,#N/A,TRUE,"SN"}</definedName>
    <definedName name="trtbey" localSheetId="1" hidden="1">{#N/A,#N/A,TRUE,"SUM";#N/A,#N/A,TRUE,"EE";#N/A,#N/A,TRUE,"AC";#N/A,#N/A,TRUE,"SN"}</definedName>
    <definedName name="trtbey" localSheetId="6" hidden="1">{#N/A,#N/A,TRUE,"SUM";#N/A,#N/A,TRUE,"EE";#N/A,#N/A,TRUE,"AC";#N/A,#N/A,TRUE,"SN"}</definedName>
    <definedName name="trtbey" hidden="1">{#N/A,#N/A,TRUE,"SUM";#N/A,#N/A,TRUE,"EE";#N/A,#N/A,TRUE,"AC";#N/A,#N/A,TRUE,"SN"}</definedName>
    <definedName name="try" localSheetId="0" hidden="1">{#N/A,#N/A,TRUE,"SUM";#N/A,#N/A,TRUE,"EE";#N/A,#N/A,TRUE,"AC";#N/A,#N/A,TRUE,"SN"}</definedName>
    <definedName name="try" localSheetId="1" hidden="1">{#N/A,#N/A,TRUE,"SUM";#N/A,#N/A,TRUE,"EE";#N/A,#N/A,TRUE,"AC";#N/A,#N/A,TRUE,"SN"}</definedName>
    <definedName name="try" localSheetId="6" hidden="1">{#N/A,#N/A,TRUE,"SUM";#N/A,#N/A,TRUE,"EE";#N/A,#N/A,TRUE,"AC";#N/A,#N/A,TRUE,"SN"}</definedName>
    <definedName name="try" hidden="1">{#N/A,#N/A,TRUE,"SUM";#N/A,#N/A,TRUE,"EE";#N/A,#N/A,TRUE,"AC";#N/A,#N/A,TRUE,"SN"}</definedName>
    <definedName name="tttttt" localSheetId="0" hidden="1">{#N/A,#N/A,TRUE,"SUM";#N/A,#N/A,TRUE,"EE";#N/A,#N/A,TRUE,"AC";#N/A,#N/A,TRUE,"SN"}</definedName>
    <definedName name="tttttt" localSheetId="1" hidden="1">{#N/A,#N/A,TRUE,"SUM";#N/A,#N/A,TRUE,"EE";#N/A,#N/A,TRUE,"AC";#N/A,#N/A,TRUE,"SN"}</definedName>
    <definedName name="tttttt" localSheetId="6" hidden="1">{#N/A,#N/A,TRUE,"SUM";#N/A,#N/A,TRUE,"EE";#N/A,#N/A,TRUE,"AC";#N/A,#N/A,TRUE,"SN"}</definedName>
    <definedName name="tttttt" hidden="1">{#N/A,#N/A,TRUE,"SUM";#N/A,#N/A,TRUE,"EE";#N/A,#N/A,TRUE,"AC";#N/A,#N/A,TRUE,"SN"}</definedName>
    <definedName name="ttttttt" localSheetId="0" hidden="1">#REF!</definedName>
    <definedName name="ttttttt" localSheetId="1" hidden="1">#REF!</definedName>
    <definedName name="ttttttt" hidden="1">#REF!</definedName>
    <definedName name="tttttttttttttttt" hidden="1">#REF!</definedName>
    <definedName name="tvbtb" localSheetId="0" hidden="1">{#N/A,#N/A,TRUE,"SUM";#N/A,#N/A,TRUE,"EE";#N/A,#N/A,TRUE,"AC";#N/A,#N/A,TRUE,"SN"}</definedName>
    <definedName name="tvbtb" localSheetId="1" hidden="1">{#N/A,#N/A,TRUE,"SUM";#N/A,#N/A,TRUE,"EE";#N/A,#N/A,TRUE,"AC";#N/A,#N/A,TRUE,"SN"}</definedName>
    <definedName name="tvbtb" localSheetId="6" hidden="1">{#N/A,#N/A,TRUE,"SUM";#N/A,#N/A,TRUE,"EE";#N/A,#N/A,TRUE,"AC";#N/A,#N/A,TRUE,"SN"}</definedName>
    <definedName name="tvbtb" hidden="1">{#N/A,#N/A,TRUE,"SUM";#N/A,#N/A,TRUE,"EE";#N/A,#N/A,TRUE,"AC";#N/A,#N/A,TRUE,"SN"}</definedName>
    <definedName name="twet" localSheetId="0" hidden="1">{#N/A,#N/A,TRUE,"SUM";#N/A,#N/A,TRUE,"EE";#N/A,#N/A,TRUE,"AC";#N/A,#N/A,TRUE,"SN"}</definedName>
    <definedName name="twet" localSheetId="1" hidden="1">{#N/A,#N/A,TRUE,"SUM";#N/A,#N/A,TRUE,"EE";#N/A,#N/A,TRUE,"AC";#N/A,#N/A,TRUE,"SN"}</definedName>
    <definedName name="twet" localSheetId="6" hidden="1">{#N/A,#N/A,TRUE,"SUM";#N/A,#N/A,TRUE,"EE";#N/A,#N/A,TRUE,"AC";#N/A,#N/A,TRUE,"SN"}</definedName>
    <definedName name="twet" hidden="1">{#N/A,#N/A,TRUE,"SUM";#N/A,#N/A,TRUE,"EE";#N/A,#N/A,TRUE,"AC";#N/A,#N/A,TRUE,"SN"}</definedName>
    <definedName name="tyryru" localSheetId="0" hidden="1">{#N/A,#N/A,TRUE,"SUM";#N/A,#N/A,TRUE,"EE";#N/A,#N/A,TRUE,"AC";#N/A,#N/A,TRUE,"SN"}</definedName>
    <definedName name="tyryru" localSheetId="1" hidden="1">{#N/A,#N/A,TRUE,"SUM";#N/A,#N/A,TRUE,"EE";#N/A,#N/A,TRUE,"AC";#N/A,#N/A,TRUE,"SN"}</definedName>
    <definedName name="tyryru" localSheetId="6" hidden="1">{#N/A,#N/A,TRUE,"SUM";#N/A,#N/A,TRUE,"EE";#N/A,#N/A,TRUE,"AC";#N/A,#N/A,TRUE,"SN"}</definedName>
    <definedName name="tyryru" hidden="1">{#N/A,#N/A,TRUE,"SUM";#N/A,#N/A,TRUE,"EE";#N/A,#N/A,TRUE,"AC";#N/A,#N/A,TRUE,"SN"}</definedName>
    <definedName name="tyy" localSheetId="0" hidden="1">{#N/A,#N/A,FALSE,"Cont Doc_LSV (4)";#N/A,#N/A,FALSE,"Cont Doc_LSV (5)";#N/A,#N/A,FALSE,"Cont Doc_LSV (6)"}</definedName>
    <definedName name="tyy" localSheetId="1" hidden="1">{#N/A,#N/A,FALSE,"Cont Doc_LSV (4)";#N/A,#N/A,FALSE,"Cont Doc_LSV (5)";#N/A,#N/A,FALSE,"Cont Doc_LSV (6)"}</definedName>
    <definedName name="tyy" localSheetId="6" hidden="1">{#N/A,#N/A,FALSE,"Cont Doc_LSV (4)";#N/A,#N/A,FALSE,"Cont Doc_LSV (5)";#N/A,#N/A,FALSE,"Cont Doc_LSV (6)"}</definedName>
    <definedName name="tyy" hidden="1">{#N/A,#N/A,FALSE,"Cont Doc_LSV (4)";#N/A,#N/A,FALSE,"Cont Doc_LSV (5)";#N/A,#N/A,FALSE,"Cont Doc_LSV (6)"}</definedName>
    <definedName name="UI">'[4]wpc2(2)'!$G$61</definedName>
    <definedName name="uku" localSheetId="0" hidden="1">{#N/A,#N/A,TRUE,"SUM";#N/A,#N/A,TRUE,"EE";#N/A,#N/A,TRUE,"AC";#N/A,#N/A,TRUE,"SN"}</definedName>
    <definedName name="uku" localSheetId="1" hidden="1">{#N/A,#N/A,TRUE,"SUM";#N/A,#N/A,TRUE,"EE";#N/A,#N/A,TRUE,"AC";#N/A,#N/A,TRUE,"SN"}</definedName>
    <definedName name="uku" localSheetId="6" hidden="1">{#N/A,#N/A,TRUE,"SUM";#N/A,#N/A,TRUE,"EE";#N/A,#N/A,TRUE,"AC";#N/A,#N/A,TRUE,"SN"}</definedName>
    <definedName name="uku" hidden="1">{#N/A,#N/A,TRUE,"SUM";#N/A,#N/A,TRUE,"EE";#N/A,#N/A,TRUE,"AC";#N/A,#N/A,TRUE,"SN"}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bbbb" localSheetId="0" hidden="1">{#N/A,#N/A,TRUE,"SUM";#N/A,#N/A,TRUE,"EE";#N/A,#N/A,TRUE,"AC";#N/A,#N/A,TRUE,"SN"}</definedName>
    <definedName name="vbbbb" localSheetId="1" hidden="1">{#N/A,#N/A,TRUE,"SUM";#N/A,#N/A,TRUE,"EE";#N/A,#N/A,TRUE,"AC";#N/A,#N/A,TRUE,"SN"}</definedName>
    <definedName name="vbbbb" localSheetId="6" hidden="1">{#N/A,#N/A,TRUE,"SUM";#N/A,#N/A,TRUE,"EE";#N/A,#N/A,TRUE,"AC";#N/A,#N/A,TRUE,"SN"}</definedName>
    <definedName name="vbbbb" hidden="1">{#N/A,#N/A,TRUE,"SUM";#N/A,#N/A,TRUE,"EE";#N/A,#N/A,TRUE,"AC";#N/A,#N/A,TRUE,"SN"}</definedName>
    <definedName name="vdsvs" localSheetId="0" hidden="1">{#N/A,#N/A,TRUE,"Str.";#N/A,#N/A,TRUE,"Steel &amp; Roof";#N/A,#N/A,TRUE,"Arc.";#N/A,#N/A,TRUE,"Preliminary";#N/A,#N/A,TRUE,"Sum_Prelim"}</definedName>
    <definedName name="vdsvs" localSheetId="1" hidden="1">{#N/A,#N/A,TRUE,"Str.";#N/A,#N/A,TRUE,"Steel &amp; Roof";#N/A,#N/A,TRUE,"Arc.";#N/A,#N/A,TRUE,"Preliminary";#N/A,#N/A,TRUE,"Sum_Prelim"}</definedName>
    <definedName name="vdsvs" localSheetId="6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0" hidden="1">{#N/A,#N/A,TRUE,"SUM";#N/A,#N/A,TRUE,"EE";#N/A,#N/A,TRUE,"AC";#N/A,#N/A,TRUE,"SN"}</definedName>
    <definedName name="VEN" localSheetId="1" hidden="1">{#N/A,#N/A,TRUE,"SUM";#N/A,#N/A,TRUE,"EE";#N/A,#N/A,TRUE,"AC";#N/A,#N/A,TRUE,"SN"}</definedName>
    <definedName name="VEN" localSheetId="6" hidden="1">{#N/A,#N/A,TRUE,"SUM";#N/A,#N/A,TRUE,"EE";#N/A,#N/A,TRUE,"AC";#N/A,#N/A,TRUE,"SN"}</definedName>
    <definedName name="VEN" hidden="1">{#N/A,#N/A,TRUE,"SUM";#N/A,#N/A,TRUE,"EE";#N/A,#N/A,TRUE,"AC";#N/A,#N/A,TRUE,"SN"}</definedName>
    <definedName name="VO.017re" localSheetId="0" hidden="1">{#N/A,#N/A,TRUE,"Str.";#N/A,#N/A,TRUE,"Steel &amp; Roof";#N/A,#N/A,TRUE,"Arc.";#N/A,#N/A,TRUE,"Preliminary";#N/A,#N/A,TRUE,"Sum_Prelim"}</definedName>
    <definedName name="VO.017re" localSheetId="1" hidden="1">{#N/A,#N/A,TRUE,"Str.";#N/A,#N/A,TRUE,"Steel &amp; Roof";#N/A,#N/A,TRUE,"Arc.";#N/A,#N/A,TRUE,"Preliminary";#N/A,#N/A,TRUE,"Sum_Prelim"}</definedName>
    <definedName name="VO.017re" localSheetId="6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0" hidden="1">{#N/A,#N/A,TRUE,"SUM";#N/A,#N/A,TRUE,"EE";#N/A,#N/A,TRUE,"AC";#N/A,#N/A,TRUE,"SN"}</definedName>
    <definedName name="VO016revision" localSheetId="1" hidden="1">{#N/A,#N/A,TRUE,"SUM";#N/A,#N/A,TRUE,"EE";#N/A,#N/A,TRUE,"AC";#N/A,#N/A,TRUE,"SN"}</definedName>
    <definedName name="VO016revision" localSheetId="6" hidden="1">{#N/A,#N/A,TRUE,"SUM";#N/A,#N/A,TRUE,"EE";#N/A,#N/A,TRUE,"AC";#N/A,#N/A,TRUE,"SN"}</definedName>
    <definedName name="VO016revision" hidden="1">{#N/A,#N/A,TRUE,"SUM";#N/A,#N/A,TRUE,"EE";#N/A,#N/A,TRUE,"AC";#N/A,#N/A,TRUE,"SN"}</definedName>
    <definedName name="vt4tv" localSheetId="0" hidden="1">{#N/A,#N/A,TRUE,"SUM";#N/A,#N/A,TRUE,"EE";#N/A,#N/A,TRUE,"AC";#N/A,#N/A,TRUE,"SN"}</definedName>
    <definedName name="vt4tv" localSheetId="1" hidden="1">{#N/A,#N/A,TRUE,"SUM";#N/A,#N/A,TRUE,"EE";#N/A,#N/A,TRUE,"AC";#N/A,#N/A,TRUE,"SN"}</definedName>
    <definedName name="vt4tv" localSheetId="6" hidden="1">{#N/A,#N/A,TRUE,"SUM";#N/A,#N/A,TRUE,"EE";#N/A,#N/A,TRUE,"AC";#N/A,#N/A,TRUE,"SN"}</definedName>
    <definedName name="vt4tv" hidden="1">{#N/A,#N/A,TRUE,"SUM";#N/A,#N/A,TRUE,"EE";#N/A,#N/A,TRUE,"AC";#N/A,#N/A,TRUE,"SN"}</definedName>
    <definedName name="vttrt" localSheetId="0" hidden="1">{#N/A,#N/A,TRUE,"SUM";#N/A,#N/A,TRUE,"EE";#N/A,#N/A,TRUE,"AC";#N/A,#N/A,TRUE,"SN"}</definedName>
    <definedName name="vttrt" localSheetId="1" hidden="1">{#N/A,#N/A,TRUE,"SUM";#N/A,#N/A,TRUE,"EE";#N/A,#N/A,TRUE,"AC";#N/A,#N/A,TRUE,"SN"}</definedName>
    <definedName name="vttrt" localSheetId="6" hidden="1">{#N/A,#N/A,TRUE,"SUM";#N/A,#N/A,TRUE,"EE";#N/A,#N/A,TRUE,"AC";#N/A,#N/A,TRUE,"SN"}</definedName>
    <definedName name="vttrt" hidden="1">{#N/A,#N/A,TRUE,"SUM";#N/A,#N/A,TRUE,"EE";#N/A,#N/A,TRUE,"AC";#N/A,#N/A,TRUE,"SN"}</definedName>
    <definedName name="vvvvbbnnnn" localSheetId="0" hidden="1">{#N/A,#N/A,TRUE,"SUM";#N/A,#N/A,TRUE,"EE";#N/A,#N/A,TRUE,"AC";#N/A,#N/A,TRUE,"SN"}</definedName>
    <definedName name="vvvvbbnnnn" localSheetId="1" hidden="1">{#N/A,#N/A,TRUE,"SUM";#N/A,#N/A,TRUE,"EE";#N/A,#N/A,TRUE,"AC";#N/A,#N/A,TRUE,"SN"}</definedName>
    <definedName name="vvvvbbnnnn" localSheetId="6" hidden="1">{#N/A,#N/A,TRUE,"SUM";#N/A,#N/A,TRUE,"EE";#N/A,#N/A,TRUE,"AC";#N/A,#N/A,TRUE,"SN"}</definedName>
    <definedName name="vvvvbbnnnn" hidden="1">{#N/A,#N/A,TRUE,"SUM";#N/A,#N/A,TRUE,"EE";#N/A,#N/A,TRUE,"AC";#N/A,#N/A,TRUE,"SN"}</definedName>
    <definedName name="vvvvv" localSheetId="0" hidden="1">{#N/A,#N/A,TRUE,"SUM";#N/A,#N/A,TRUE,"EE";#N/A,#N/A,TRUE,"AC";#N/A,#N/A,TRUE,"SN"}</definedName>
    <definedName name="vvvvv" localSheetId="1" hidden="1">{#N/A,#N/A,TRUE,"SUM";#N/A,#N/A,TRUE,"EE";#N/A,#N/A,TRUE,"AC";#N/A,#N/A,TRUE,"SN"}</definedName>
    <definedName name="vvvvv" localSheetId="6" hidden="1">{#N/A,#N/A,TRUE,"SUM";#N/A,#N/A,TRUE,"EE";#N/A,#N/A,TRUE,"AC";#N/A,#N/A,TRUE,"SN"}</definedName>
    <definedName name="vvvvv" hidden="1">{#N/A,#N/A,TRUE,"SUM";#N/A,#N/A,TRUE,"EE";#N/A,#N/A,TRUE,"AC";#N/A,#N/A,TRUE,"SN"}</definedName>
    <definedName name="vvvvvv" localSheetId="0" hidden="1">{#N/A,#N/A,TRUE,"SUM";#N/A,#N/A,TRUE,"EE";#N/A,#N/A,TRUE,"AC";#N/A,#N/A,TRUE,"SN"}</definedName>
    <definedName name="vvvvvv" localSheetId="1" hidden="1">{#N/A,#N/A,TRUE,"SUM";#N/A,#N/A,TRUE,"EE";#N/A,#N/A,TRUE,"AC";#N/A,#N/A,TRUE,"SN"}</definedName>
    <definedName name="vvvvvv" localSheetId="6" hidden="1">{#N/A,#N/A,TRUE,"SUM";#N/A,#N/A,TRUE,"EE";#N/A,#N/A,TRUE,"AC";#N/A,#N/A,TRUE,"SN"}</definedName>
    <definedName name="vvvvvv" hidden="1">{#N/A,#N/A,TRUE,"SUM";#N/A,#N/A,TRUE,"EE";#N/A,#N/A,TRUE,"AC";#N/A,#N/A,TRUE,"SN"}</definedName>
    <definedName name="vwq" localSheetId="0" hidden="1">{#N/A,#N/A,TRUE,"SUM";#N/A,#N/A,TRUE,"EE";#N/A,#N/A,TRUE,"AC";#N/A,#N/A,TRUE,"SN"}</definedName>
    <definedName name="vwq" localSheetId="1" hidden="1">{#N/A,#N/A,TRUE,"SUM";#N/A,#N/A,TRUE,"EE";#N/A,#N/A,TRUE,"AC";#N/A,#N/A,TRUE,"SN"}</definedName>
    <definedName name="vwq" localSheetId="6" hidden="1">{#N/A,#N/A,TRUE,"SUM";#N/A,#N/A,TRUE,"EE";#N/A,#N/A,TRUE,"AC";#N/A,#N/A,TRUE,"SN"}</definedName>
    <definedName name="vwq" hidden="1">{#N/A,#N/A,TRUE,"SUM";#N/A,#N/A,TRUE,"EE";#N/A,#N/A,TRUE,"AC";#N/A,#N/A,TRUE,"SN"}</definedName>
    <definedName name="vyjhki" localSheetId="0" hidden="1">{#N/A,#N/A,TRUE,"SUM";#N/A,#N/A,TRUE,"EE";#N/A,#N/A,TRUE,"AC";#N/A,#N/A,TRUE,"SN"}</definedName>
    <definedName name="vyjhki" localSheetId="1" hidden="1">{#N/A,#N/A,TRUE,"SUM";#N/A,#N/A,TRUE,"EE";#N/A,#N/A,TRUE,"AC";#N/A,#N/A,TRUE,"SN"}</definedName>
    <definedName name="vyjhki" localSheetId="6" hidden="1">{#N/A,#N/A,TRUE,"SUM";#N/A,#N/A,TRUE,"EE";#N/A,#N/A,TRUE,"AC";#N/A,#N/A,TRUE,"SN"}</definedName>
    <definedName name="vyjhki" hidden="1">{#N/A,#N/A,TRUE,"SUM";#N/A,#N/A,TRUE,"EE";#N/A,#N/A,TRUE,"AC";#N/A,#N/A,TRUE,"SN"}</definedName>
    <definedName name="w" hidden="1">#REF!</definedName>
    <definedName name="w5t" localSheetId="0" hidden="1">{#N/A,#N/A,TRUE,"SUM";#N/A,#N/A,TRUE,"EE";#N/A,#N/A,TRUE,"AC";#N/A,#N/A,TRUE,"SN"}</definedName>
    <definedName name="w5t" localSheetId="1" hidden="1">{#N/A,#N/A,TRUE,"SUM";#N/A,#N/A,TRUE,"EE";#N/A,#N/A,TRUE,"AC";#N/A,#N/A,TRUE,"SN"}</definedName>
    <definedName name="w5t" localSheetId="6" hidden="1">{#N/A,#N/A,TRUE,"SUM";#N/A,#N/A,TRUE,"EE";#N/A,#N/A,TRUE,"AC";#N/A,#N/A,TRUE,"SN"}</definedName>
    <definedName name="w5t" hidden="1">{#N/A,#N/A,TRUE,"SUM";#N/A,#N/A,TRUE,"EE";#N/A,#N/A,TRUE,"AC";#N/A,#N/A,TRUE,"SN"}</definedName>
    <definedName name="wa" localSheetId="0" hidden="1">{#N/A,#N/A,TRUE,"SUM";#N/A,#N/A,TRUE,"EE";#N/A,#N/A,TRUE,"AC";#N/A,#N/A,TRUE,"SN"}</definedName>
    <definedName name="wa" localSheetId="1" hidden="1">{#N/A,#N/A,TRUE,"SUM";#N/A,#N/A,TRUE,"EE";#N/A,#N/A,TRUE,"AC";#N/A,#N/A,TRUE,"SN"}</definedName>
    <definedName name="wa" localSheetId="6" hidden="1">{#N/A,#N/A,TRUE,"SUM";#N/A,#N/A,TRUE,"EE";#N/A,#N/A,TRUE,"AC";#N/A,#N/A,TRUE,"SN"}</definedName>
    <definedName name="wa" hidden="1">{#N/A,#N/A,TRUE,"SUM";#N/A,#N/A,TRUE,"EE";#N/A,#N/A,TRUE,"AC";#N/A,#N/A,TRUE,"SN"}</definedName>
    <definedName name="waet" localSheetId="0" hidden="1">{#N/A,#N/A,TRUE,"SUM";#N/A,#N/A,TRUE,"EE";#N/A,#N/A,TRUE,"AC";#N/A,#N/A,TRUE,"SN"}</definedName>
    <definedName name="waet" localSheetId="1" hidden="1">{#N/A,#N/A,TRUE,"SUM";#N/A,#N/A,TRUE,"EE";#N/A,#N/A,TRUE,"AC";#N/A,#N/A,TRUE,"SN"}</definedName>
    <definedName name="waet" localSheetId="6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0" hidden="1">{"'SUMMATION'!$B$2:$I$2"}</definedName>
    <definedName name="WALL" localSheetId="1" hidden="1">{"'SUMMATION'!$B$2:$I$2"}</definedName>
    <definedName name="WALL" localSheetId="6" hidden="1">{"'SUMMATION'!$B$2:$I$2"}</definedName>
    <definedName name="WALL" hidden="1">{"'SUMMATION'!$B$2:$I$2"}</definedName>
    <definedName name="warn" localSheetId="0" hidden="1">{#N/A,#N/A,TRUE,"SUM";#N/A,#N/A,TRUE,"EE";#N/A,#N/A,TRUE,"AC";#N/A,#N/A,TRUE,"SN"}</definedName>
    <definedName name="warn" localSheetId="1" hidden="1">{#N/A,#N/A,TRUE,"SUM";#N/A,#N/A,TRUE,"EE";#N/A,#N/A,TRUE,"AC";#N/A,#N/A,TRUE,"SN"}</definedName>
    <definedName name="warn" localSheetId="6" hidden="1">{#N/A,#N/A,TRUE,"SUM";#N/A,#N/A,TRUE,"EE";#N/A,#N/A,TRUE,"AC";#N/A,#N/A,TRUE,"SN"}</definedName>
    <definedName name="warn" hidden="1">{#N/A,#N/A,TRUE,"SUM";#N/A,#N/A,TRUE,"EE";#N/A,#N/A,TRUE,"AC";#N/A,#N/A,TRUE,"SN"}</definedName>
    <definedName name="was" localSheetId="0" hidden="1">{#N/A,#N/A,TRUE,"SUM";#N/A,#N/A,TRUE,"EE";#N/A,#N/A,TRUE,"AC";#N/A,#N/A,TRUE,"SN"}</definedName>
    <definedName name="was" localSheetId="1" hidden="1">{#N/A,#N/A,TRUE,"SUM";#N/A,#N/A,TRUE,"EE";#N/A,#N/A,TRUE,"AC";#N/A,#N/A,TRUE,"SN"}</definedName>
    <definedName name="was" localSheetId="6" hidden="1">{#N/A,#N/A,TRUE,"SUM";#N/A,#N/A,TRUE,"EE";#N/A,#N/A,TRUE,"AC";#N/A,#N/A,TRUE,"SN"}</definedName>
    <definedName name="was" hidden="1">{#N/A,#N/A,TRUE,"SUM";#N/A,#N/A,TRUE,"EE";#N/A,#N/A,TRUE,"AC";#N/A,#N/A,TRUE,"SN"}</definedName>
    <definedName name="wdr" localSheetId="0" hidden="1">{#N/A,#N/A,TRUE,"SUM";#N/A,#N/A,TRUE,"EE";#N/A,#N/A,TRUE,"AC";#N/A,#N/A,TRUE,"SN"}</definedName>
    <definedName name="wdr" localSheetId="1" hidden="1">{#N/A,#N/A,TRUE,"SUM";#N/A,#N/A,TRUE,"EE";#N/A,#N/A,TRUE,"AC";#N/A,#N/A,TRUE,"SN"}</definedName>
    <definedName name="wdr" localSheetId="6" hidden="1">{#N/A,#N/A,TRUE,"SUM";#N/A,#N/A,TRUE,"EE";#N/A,#N/A,TRUE,"AC";#N/A,#N/A,TRUE,"SN"}</definedName>
    <definedName name="wdr" hidden="1">{#N/A,#N/A,TRUE,"SUM";#N/A,#N/A,TRUE,"EE";#N/A,#N/A,TRUE,"AC";#N/A,#N/A,TRUE,"SN"}</definedName>
    <definedName name="weather" localSheetId="0" hidden="1">{#N/A,#N/A,TRUE,"SUM";#N/A,#N/A,TRUE,"EE";#N/A,#N/A,TRUE,"AC";#N/A,#N/A,TRUE,"SN"}</definedName>
    <definedName name="weather" localSheetId="1" hidden="1">{#N/A,#N/A,TRUE,"SUM";#N/A,#N/A,TRUE,"EE";#N/A,#N/A,TRUE,"AC";#N/A,#N/A,TRUE,"SN"}</definedName>
    <definedName name="weather" localSheetId="6" hidden="1">{#N/A,#N/A,TRUE,"SUM";#N/A,#N/A,TRUE,"EE";#N/A,#N/A,TRUE,"AC";#N/A,#N/A,TRUE,"SN"}</definedName>
    <definedName name="weather" hidden="1">{#N/A,#N/A,TRUE,"SUM";#N/A,#N/A,TRUE,"EE";#N/A,#N/A,TRUE,"AC";#N/A,#N/A,TRUE,"SN"}</definedName>
    <definedName name="wed" localSheetId="0" hidden="1">{#N/A,#N/A,TRUE,"SUM";#N/A,#N/A,TRUE,"EE";#N/A,#N/A,TRUE,"AC";#N/A,#N/A,TRUE,"SN"}</definedName>
    <definedName name="wed" localSheetId="1" hidden="1">{#N/A,#N/A,TRUE,"SUM";#N/A,#N/A,TRUE,"EE";#N/A,#N/A,TRUE,"AC";#N/A,#N/A,TRUE,"SN"}</definedName>
    <definedName name="wed" localSheetId="6" hidden="1">{#N/A,#N/A,TRUE,"SUM";#N/A,#N/A,TRUE,"EE";#N/A,#N/A,TRUE,"AC";#N/A,#N/A,TRUE,"SN"}</definedName>
    <definedName name="wed" hidden="1">{#N/A,#N/A,TRUE,"SUM";#N/A,#N/A,TRUE,"EE";#N/A,#N/A,TRUE,"AC";#N/A,#N/A,TRUE,"SN"}</definedName>
    <definedName name="weer" localSheetId="0" hidden="1">{#N/A,#N/A,FALSE,"Prime Cost&amp;Prov_sum";#N/A,#N/A,FALSE,"Preliminary";#N/A,#N/A,FALSE,"Sum_Prelim";#N/A,#N/A,FALSE,"Sum_BOQ"}</definedName>
    <definedName name="weer" localSheetId="1" hidden="1">{#N/A,#N/A,FALSE,"Prime Cost&amp;Prov_sum";#N/A,#N/A,FALSE,"Preliminary";#N/A,#N/A,FALSE,"Sum_Prelim";#N/A,#N/A,FALSE,"Sum_BOQ"}</definedName>
    <definedName name="weer" localSheetId="6" hidden="1">{#N/A,#N/A,FALSE,"Prime Cost&amp;Prov_sum";#N/A,#N/A,FALSE,"Preliminary";#N/A,#N/A,FALSE,"Sum_Prelim";#N/A,#N/A,FALSE,"Sum_BOQ"}</definedName>
    <definedName name="weer" hidden="1">{#N/A,#N/A,FALSE,"Prime Cost&amp;Prov_sum";#N/A,#N/A,FALSE,"Preliminary";#N/A,#N/A,FALSE,"Sum_Prelim";#N/A,#N/A,FALSE,"Sum_BOQ"}</definedName>
    <definedName name="wer" localSheetId="0" hidden="1">{#N/A,#N/A,TRUE,"SUM";#N/A,#N/A,TRUE,"EE";#N/A,#N/A,TRUE,"AC";#N/A,#N/A,TRUE,"SN"}</definedName>
    <definedName name="wer" localSheetId="1" hidden="1">{#N/A,#N/A,TRUE,"SUM";#N/A,#N/A,TRUE,"EE";#N/A,#N/A,TRUE,"AC";#N/A,#N/A,TRUE,"SN"}</definedName>
    <definedName name="wer" localSheetId="6" hidden="1">{#N/A,#N/A,TRUE,"SUM";#N/A,#N/A,TRUE,"EE";#N/A,#N/A,TRUE,"AC";#N/A,#N/A,TRUE,"SN"}</definedName>
    <definedName name="wer" hidden="1">{#N/A,#N/A,TRUE,"SUM";#N/A,#N/A,TRUE,"EE";#N/A,#N/A,TRUE,"AC";#N/A,#N/A,TRUE,"SN"}</definedName>
    <definedName name="werete" localSheetId="0" hidden="1">{#N/A,#N/A,TRUE,"SUM";#N/A,#N/A,TRUE,"EE";#N/A,#N/A,TRUE,"AC";#N/A,#N/A,TRUE,"SN"}</definedName>
    <definedName name="werete" localSheetId="1" hidden="1">{#N/A,#N/A,TRUE,"SUM";#N/A,#N/A,TRUE,"EE";#N/A,#N/A,TRUE,"AC";#N/A,#N/A,TRUE,"SN"}</definedName>
    <definedName name="werete" localSheetId="6" hidden="1">{#N/A,#N/A,TRUE,"SUM";#N/A,#N/A,TRUE,"EE";#N/A,#N/A,TRUE,"AC";#N/A,#N/A,TRUE,"SN"}</definedName>
    <definedName name="werete" hidden="1">{#N/A,#N/A,TRUE,"SUM";#N/A,#N/A,TRUE,"EE";#N/A,#N/A,TRUE,"AC";#N/A,#N/A,TRUE,"SN"}</definedName>
    <definedName name="werewr" localSheetId="0" hidden="1">{#N/A,#N/A,TRUE,"SUM";#N/A,#N/A,TRUE,"EE";#N/A,#N/A,TRUE,"AC";#N/A,#N/A,TRUE,"SN"}</definedName>
    <definedName name="werewr" localSheetId="1" hidden="1">{#N/A,#N/A,TRUE,"SUM";#N/A,#N/A,TRUE,"EE";#N/A,#N/A,TRUE,"AC";#N/A,#N/A,TRUE,"SN"}</definedName>
    <definedName name="werewr" localSheetId="6" hidden="1">{#N/A,#N/A,TRUE,"SUM";#N/A,#N/A,TRUE,"EE";#N/A,#N/A,TRUE,"AC";#N/A,#N/A,TRUE,"SN"}</definedName>
    <definedName name="werewr" hidden="1">{#N/A,#N/A,TRUE,"SUM";#N/A,#N/A,TRUE,"EE";#N/A,#N/A,TRUE,"AC";#N/A,#N/A,TRUE,"SN"}</definedName>
    <definedName name="werewrt" localSheetId="0" hidden="1">{#N/A,#N/A,TRUE,"SUM";#N/A,#N/A,TRUE,"EE";#N/A,#N/A,TRUE,"AC";#N/A,#N/A,TRUE,"SN"}</definedName>
    <definedName name="werewrt" localSheetId="1" hidden="1">{#N/A,#N/A,TRUE,"SUM";#N/A,#N/A,TRUE,"EE";#N/A,#N/A,TRUE,"AC";#N/A,#N/A,TRUE,"SN"}</definedName>
    <definedName name="werewrt" localSheetId="6" hidden="1">{#N/A,#N/A,TRUE,"SUM";#N/A,#N/A,TRUE,"EE";#N/A,#N/A,TRUE,"AC";#N/A,#N/A,TRUE,"SN"}</definedName>
    <definedName name="werewrt" hidden="1">{#N/A,#N/A,TRUE,"SUM";#N/A,#N/A,TRUE,"EE";#N/A,#N/A,TRUE,"AC";#N/A,#N/A,TRUE,"SN"}</definedName>
    <definedName name="werwer" localSheetId="0" hidden="1">{#N/A,#N/A,TRUE,"SUM";#N/A,#N/A,TRUE,"EE";#N/A,#N/A,TRUE,"AC";#N/A,#N/A,TRUE,"SN"}</definedName>
    <definedName name="werwer" localSheetId="1" hidden="1">{#N/A,#N/A,TRUE,"SUM";#N/A,#N/A,TRUE,"EE";#N/A,#N/A,TRUE,"AC";#N/A,#N/A,TRUE,"SN"}</definedName>
    <definedName name="werwer" localSheetId="6" hidden="1">{#N/A,#N/A,TRUE,"SUM";#N/A,#N/A,TRUE,"EE";#N/A,#N/A,TRUE,"AC";#N/A,#N/A,TRUE,"SN"}</definedName>
    <definedName name="werwer" hidden="1">{#N/A,#N/A,TRUE,"SUM";#N/A,#N/A,TRUE,"EE";#N/A,#N/A,TRUE,"AC";#N/A,#N/A,TRUE,"SN"}</definedName>
    <definedName name="werwert" localSheetId="0" hidden="1">{#N/A,#N/A,TRUE,"SUM";#N/A,#N/A,TRUE,"EE";#N/A,#N/A,TRUE,"AC";#N/A,#N/A,TRUE,"SN"}</definedName>
    <definedName name="werwert" localSheetId="1" hidden="1">{#N/A,#N/A,TRUE,"SUM";#N/A,#N/A,TRUE,"EE";#N/A,#N/A,TRUE,"AC";#N/A,#N/A,TRUE,"SN"}</definedName>
    <definedName name="werwert" localSheetId="6" hidden="1">{#N/A,#N/A,TRUE,"SUM";#N/A,#N/A,TRUE,"EE";#N/A,#N/A,TRUE,"AC";#N/A,#N/A,TRUE,"SN"}</definedName>
    <definedName name="werwert" hidden="1">{#N/A,#N/A,TRUE,"SUM";#N/A,#N/A,TRUE,"EE";#N/A,#N/A,TRUE,"AC";#N/A,#N/A,TRUE,"SN"}</definedName>
    <definedName name="werwet" localSheetId="0" hidden="1">{#N/A,#N/A,TRUE,"SUM";#N/A,#N/A,TRUE,"EE";#N/A,#N/A,TRUE,"AC";#N/A,#N/A,TRUE,"SN"}</definedName>
    <definedName name="werwet" localSheetId="1" hidden="1">{#N/A,#N/A,TRUE,"SUM";#N/A,#N/A,TRUE,"EE";#N/A,#N/A,TRUE,"AC";#N/A,#N/A,TRUE,"SN"}</definedName>
    <definedName name="werwet" localSheetId="6" hidden="1">{#N/A,#N/A,TRUE,"SUM";#N/A,#N/A,TRUE,"EE";#N/A,#N/A,TRUE,"AC";#N/A,#N/A,TRUE,"SN"}</definedName>
    <definedName name="werwet" hidden="1">{#N/A,#N/A,TRUE,"SUM";#N/A,#N/A,TRUE,"EE";#N/A,#N/A,TRUE,"AC";#N/A,#N/A,TRUE,"SN"}</definedName>
    <definedName name="wery" localSheetId="0" hidden="1">{#N/A,#N/A,TRUE,"Str.";#N/A,#N/A,TRUE,"Steel &amp; Roof";#N/A,#N/A,TRUE,"Arc.";#N/A,#N/A,TRUE,"Preliminary";#N/A,#N/A,TRUE,"Sum_Prelim"}</definedName>
    <definedName name="wery" localSheetId="1" hidden="1">{#N/A,#N/A,TRUE,"Str.";#N/A,#N/A,TRUE,"Steel &amp; Roof";#N/A,#N/A,TRUE,"Arc.";#N/A,#N/A,TRUE,"Preliminary";#N/A,#N/A,TRUE,"Sum_Prelim"}</definedName>
    <definedName name="wery" localSheetId="6" hidden="1">{#N/A,#N/A,TRUE,"Str.";#N/A,#N/A,TRUE,"Steel &amp; Roof";#N/A,#N/A,TRUE,"Arc.";#N/A,#N/A,TRUE,"Preliminary";#N/A,#N/A,TRUE,"Sum_Prelim"}</definedName>
    <definedName name="wery" hidden="1">{#N/A,#N/A,TRUE,"Str.";#N/A,#N/A,TRUE,"Steel &amp; Roof";#N/A,#N/A,TRUE,"Arc.";#N/A,#N/A,TRUE,"Preliminary";#N/A,#N/A,TRUE,"Sum_Prelim"}</definedName>
    <definedName name="wet" localSheetId="0" hidden="1">{#N/A,#N/A,TRUE,"SUM";#N/A,#N/A,TRUE,"EE";#N/A,#N/A,TRUE,"AC";#N/A,#N/A,TRUE,"SN"}</definedName>
    <definedName name="wet" localSheetId="1" hidden="1">{#N/A,#N/A,TRUE,"SUM";#N/A,#N/A,TRUE,"EE";#N/A,#N/A,TRUE,"AC";#N/A,#N/A,TRUE,"SN"}</definedName>
    <definedName name="wet" localSheetId="6" hidden="1">{#N/A,#N/A,TRUE,"SUM";#N/A,#N/A,TRUE,"EE";#N/A,#N/A,TRUE,"AC";#N/A,#N/A,TRUE,"SN"}</definedName>
    <definedName name="wet" hidden="1">{#N/A,#N/A,TRUE,"SUM";#N/A,#N/A,TRUE,"EE";#N/A,#N/A,TRUE,"AC";#N/A,#N/A,TRUE,"SN"}</definedName>
    <definedName name="wetat" localSheetId="0" hidden="1">{#N/A,#N/A,TRUE,"SUM";#N/A,#N/A,TRUE,"EE";#N/A,#N/A,TRUE,"AC";#N/A,#N/A,TRUE,"SN"}</definedName>
    <definedName name="wetat" localSheetId="1" hidden="1">{#N/A,#N/A,TRUE,"SUM";#N/A,#N/A,TRUE,"EE";#N/A,#N/A,TRUE,"AC";#N/A,#N/A,TRUE,"SN"}</definedName>
    <definedName name="wetat" localSheetId="6" hidden="1">{#N/A,#N/A,TRUE,"SUM";#N/A,#N/A,TRUE,"EE";#N/A,#N/A,TRUE,"AC";#N/A,#N/A,TRUE,"SN"}</definedName>
    <definedName name="wetat" hidden="1">{#N/A,#N/A,TRUE,"SUM";#N/A,#N/A,TRUE,"EE";#N/A,#N/A,TRUE,"AC";#N/A,#N/A,TRUE,"SN"}</definedName>
    <definedName name="weteryt" localSheetId="0" hidden="1">{#N/A,#N/A,TRUE,"SUM";#N/A,#N/A,TRUE,"EE";#N/A,#N/A,TRUE,"AC";#N/A,#N/A,TRUE,"SN"}</definedName>
    <definedName name="weteryt" localSheetId="1" hidden="1">{#N/A,#N/A,TRUE,"SUM";#N/A,#N/A,TRUE,"EE";#N/A,#N/A,TRUE,"AC";#N/A,#N/A,TRUE,"SN"}</definedName>
    <definedName name="weteryt" localSheetId="6" hidden="1">{#N/A,#N/A,TRUE,"SUM";#N/A,#N/A,TRUE,"EE";#N/A,#N/A,TRUE,"AC";#N/A,#N/A,TRUE,"SN"}</definedName>
    <definedName name="weteryt" hidden="1">{#N/A,#N/A,TRUE,"SUM";#N/A,#N/A,TRUE,"EE";#N/A,#N/A,TRUE,"AC";#N/A,#N/A,TRUE,"SN"}</definedName>
    <definedName name="wettey" localSheetId="0" hidden="1">{#N/A,#N/A,TRUE,"SUM";#N/A,#N/A,TRUE,"EE";#N/A,#N/A,TRUE,"AC";#N/A,#N/A,TRUE,"SN"}</definedName>
    <definedName name="wettey" localSheetId="1" hidden="1">{#N/A,#N/A,TRUE,"SUM";#N/A,#N/A,TRUE,"EE";#N/A,#N/A,TRUE,"AC";#N/A,#N/A,TRUE,"SN"}</definedName>
    <definedName name="wettey" localSheetId="6" hidden="1">{#N/A,#N/A,TRUE,"SUM";#N/A,#N/A,TRUE,"EE";#N/A,#N/A,TRUE,"AC";#N/A,#N/A,TRUE,"SN"}</definedName>
    <definedName name="wettey" hidden="1">{#N/A,#N/A,TRUE,"SUM";#N/A,#N/A,TRUE,"EE";#N/A,#N/A,TRUE,"AC";#N/A,#N/A,TRUE,"SN"}</definedName>
    <definedName name="wetwery" localSheetId="0" hidden="1">{#N/A,#N/A,TRUE,"SUM";#N/A,#N/A,TRUE,"EE";#N/A,#N/A,TRUE,"AC";#N/A,#N/A,TRUE,"SN"}</definedName>
    <definedName name="wetwery" localSheetId="1" hidden="1">{#N/A,#N/A,TRUE,"SUM";#N/A,#N/A,TRUE,"EE";#N/A,#N/A,TRUE,"AC";#N/A,#N/A,TRUE,"SN"}</definedName>
    <definedName name="wetwery" localSheetId="6" hidden="1">{#N/A,#N/A,TRUE,"SUM";#N/A,#N/A,TRUE,"EE";#N/A,#N/A,TRUE,"AC";#N/A,#N/A,TRUE,"SN"}</definedName>
    <definedName name="wetwery" hidden="1">{#N/A,#N/A,TRUE,"SUM";#N/A,#N/A,TRUE,"EE";#N/A,#N/A,TRUE,"AC";#N/A,#N/A,TRUE,"SN"}</definedName>
    <definedName name="WM.A." localSheetId="0" hidden="1">{#N/A,#N/A,TRUE,"SUM";#N/A,#N/A,TRUE,"EE";#N/A,#N/A,TRUE,"AC";#N/A,#N/A,TRUE,"SN"}</definedName>
    <definedName name="WM.A." localSheetId="1" hidden="1">{#N/A,#N/A,TRUE,"SUM";#N/A,#N/A,TRUE,"EE";#N/A,#N/A,TRUE,"AC";#N/A,#N/A,TRUE,"SN"}</definedName>
    <definedName name="WM.A." localSheetId="6" hidden="1">{#N/A,#N/A,TRUE,"SUM";#N/A,#N/A,TRUE,"EE";#N/A,#N/A,TRUE,"AC";#N/A,#N/A,TRUE,"SN"}</definedName>
    <definedName name="WM.A." hidden="1">{#N/A,#N/A,TRUE,"SUM";#N/A,#N/A,TRUE,"EE";#N/A,#N/A,TRUE,"AC";#N/A,#N/A,TRUE,"SN"}</definedName>
    <definedName name="wqett" localSheetId="0" hidden="1">{#N/A,#N/A,TRUE,"SUM";#N/A,#N/A,TRUE,"EE";#N/A,#N/A,TRUE,"AC";#N/A,#N/A,TRUE,"SN"}</definedName>
    <definedName name="wqett" localSheetId="1" hidden="1">{#N/A,#N/A,TRUE,"SUM";#N/A,#N/A,TRUE,"EE";#N/A,#N/A,TRUE,"AC";#N/A,#N/A,TRUE,"SN"}</definedName>
    <definedName name="wqett" localSheetId="6" hidden="1">{#N/A,#N/A,TRUE,"SUM";#N/A,#N/A,TRUE,"EE";#N/A,#N/A,TRUE,"AC";#N/A,#N/A,TRUE,"SN"}</definedName>
    <definedName name="wqett" hidden="1">{#N/A,#N/A,TRUE,"SUM";#N/A,#N/A,TRUE,"EE";#N/A,#N/A,TRUE,"AC";#N/A,#N/A,TRUE,"SN"}</definedName>
    <definedName name="wqwqwq" hidden="1">#REF!</definedName>
    <definedName name="wrn" localSheetId="0" hidden="1">{#N/A,#N/A,TRUE,"SUM";#N/A,#N/A,TRUE,"EE";#N/A,#N/A,TRUE,"AC";#N/A,#N/A,TRUE,"SN"}</definedName>
    <definedName name="wrn" localSheetId="1" hidden="1">{#N/A,#N/A,TRUE,"SUM";#N/A,#N/A,TRUE,"EE";#N/A,#N/A,TRUE,"AC";#N/A,#N/A,TRUE,"SN"}</definedName>
    <definedName name="wrn" localSheetId="6" hidden="1">{#N/A,#N/A,TRUE,"SUM";#N/A,#N/A,TRUE,"EE";#N/A,#N/A,TRUE,"AC";#N/A,#N/A,TRUE,"SN"}</definedName>
    <definedName name="wrn" hidden="1">{#N/A,#N/A,TRUE,"SUM";#N/A,#N/A,TRUE,"EE";#N/A,#N/A,TRUE,"AC";#N/A,#N/A,TRUE,"SN"}</definedName>
    <definedName name="wrn.1_lev." localSheetId="0" hidden="1">{"level1",#N/A,FALSE,"1_LEV";"LEVEL1",#N/A,FALSE,"1_LEV"}</definedName>
    <definedName name="wrn.1_lev." localSheetId="1" hidden="1">{"level1",#N/A,FALSE,"1_LEV";"LEVEL1",#N/A,FALSE,"1_LEV"}</definedName>
    <definedName name="wrn.1_lev." localSheetId="6" hidden="1">{"level1",#N/A,FALSE,"1_LEV";"LEVEL1",#N/A,FALSE,"1_LEV"}</definedName>
    <definedName name="wrn.1_lev." hidden="1">{"level1",#N/A,FALSE,"1_LEV";"LEVEL1",#N/A,FALSE,"1_LEV"}</definedName>
    <definedName name="wrn.1_levbt." localSheetId="0" hidden="1">{"lev1bt",#N/A,FALSE,"1_LEVB-T"}</definedName>
    <definedName name="wrn.1_levbt." localSheetId="1" hidden="1">{"lev1bt",#N/A,FALSE,"1_LEVB-T"}</definedName>
    <definedName name="wrn.1_levbt." localSheetId="6" hidden="1">{"lev1bt",#N/A,FALSE,"1_LEVB-T"}</definedName>
    <definedName name="wrn.1_levbt." hidden="1">{"lev1bt",#N/A,FALSE,"1_LEVB-T"}</definedName>
    <definedName name="wrn.2_levmon." localSheetId="0" hidden="1">{"lev2mon",#N/A,FALSE,"2_levmon"}</definedName>
    <definedName name="wrn.2_levmon." localSheetId="1" hidden="1">{"lev2mon",#N/A,FALSE,"2_levmon"}</definedName>
    <definedName name="wrn.2_levmon." localSheetId="6" hidden="1">{"lev2mon",#N/A,FALSE,"2_levmon"}</definedName>
    <definedName name="wrn.2_levmon." hidden="1">{"lev2mon",#N/A,FALSE,"2_levmon"}</definedName>
    <definedName name="wrn.2_levmonbt." localSheetId="0" hidden="1">{"lev2monbt",#N/A,FALSE,"2_levmonB-T"}</definedName>
    <definedName name="wrn.2_levmonbt." localSheetId="1" hidden="1">{"lev2monbt",#N/A,FALSE,"2_levmonB-T"}</definedName>
    <definedName name="wrn.2_levmonbt." localSheetId="6" hidden="1">{"lev2monbt",#N/A,FALSE,"2_levmonB-T"}</definedName>
    <definedName name="wrn.2_levmonbt." hidden="1">{"lev2monbt",#N/A,FALSE,"2_levmonB-T"}</definedName>
    <definedName name="wrn.2_levytd." localSheetId="0" hidden="1">{"lev2ytd",#N/A,FALSE,"2_LEVYTD"}</definedName>
    <definedName name="wrn.2_levytd." localSheetId="1" hidden="1">{"lev2ytd",#N/A,FALSE,"2_LEVYTD"}</definedName>
    <definedName name="wrn.2_levytd." localSheetId="6" hidden="1">{"lev2ytd",#N/A,FALSE,"2_LEVYTD"}</definedName>
    <definedName name="wrn.2_levytd." hidden="1">{"lev2ytd",#N/A,FALSE,"2_LEVYTD"}</definedName>
    <definedName name="wrn.2_levytdbt." localSheetId="0" hidden="1">{"lev2tytbt",#N/A,FALSE,"2_LEVYTDB-T"}</definedName>
    <definedName name="wrn.2_levytdbt." localSheetId="1" hidden="1">{"lev2tytbt",#N/A,FALSE,"2_LEVYTDB-T"}</definedName>
    <definedName name="wrn.2_levytdbt." localSheetId="6" hidden="1">{"lev2tytbt",#N/A,FALSE,"2_LEVYTDB-T"}</definedName>
    <definedName name="wrn.2_levytdbt." hidden="1">{"lev2tytbt",#N/A,FALSE,"2_LEVYTDB-T"}</definedName>
    <definedName name="wrn.A." localSheetId="0" hidden="1">{#N/A,#N/A,TRUE,"SUM";#N/A,#N/A,TRUE,"EE";#N/A,#N/A,TRUE,"AC";#N/A,#N/A,TRUE,"SN"}</definedName>
    <definedName name="wrn.A." localSheetId="1" hidden="1">{#N/A,#N/A,TRUE,"SUM";#N/A,#N/A,TRUE,"EE";#N/A,#N/A,TRUE,"AC";#N/A,#N/A,TRUE,"SN"}</definedName>
    <definedName name="wrn.A." localSheetId="6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0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6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." localSheetId="0" hidden="1">{#N/A,#N/A,TRUE,"SUM";#N/A,#N/A,TRUE,"EE";#N/A,#N/A,TRUE,"AC";#N/A,#N/A,TRUE,"SN"}</definedName>
    <definedName name="wrn.B." localSheetId="1" hidden="1">{#N/A,#N/A,TRUE,"SUM";#N/A,#N/A,TRUE,"EE";#N/A,#N/A,TRUE,"AC";#N/A,#N/A,TRUE,"SN"}</definedName>
    <definedName name="wrn.B." localSheetId="6" hidden="1">{#N/A,#N/A,TRUE,"SUM";#N/A,#N/A,TRUE,"EE";#N/A,#N/A,TRUE,"AC";#N/A,#N/A,TRUE,"SN"}</definedName>
    <definedName name="wrn.B." hidden="1">{#N/A,#N/A,TRUE,"SUM";#N/A,#N/A,TRUE,"EE";#N/A,#N/A,TRUE,"AC";#N/A,#N/A,TRUE,"SN"}</definedName>
    <definedName name="wrn.BALANCE." localSheetId="0" hidden="1">{"balance",#N/A,FALSE,"BALANCE"}</definedName>
    <definedName name="wrn.BALANCE." localSheetId="1" hidden="1">{"balance",#N/A,FALSE,"BALANCE"}</definedName>
    <definedName name="wrn.BALANCE." localSheetId="6" hidden="1">{"balance",#N/A,FALSE,"BALANCE"}</definedName>
    <definedName name="wrn.BALANCE." hidden="1">{"balance",#N/A,FALSE,"BALANCE"}</definedName>
    <definedName name="wrn.BILLS._.OF._.QUANTITY." localSheetId="0" hidden="1">{#N/A,#N/A,TRUE,"Str.";#N/A,#N/A,TRUE,"Steel &amp; Roof";#N/A,#N/A,TRUE,"Arc.";#N/A,#N/A,TRUE,"Preliminary";#N/A,#N/A,TRUE,"Sum_Prelim"}</definedName>
    <definedName name="wrn.BILLS._.OF._.QUANTITY." localSheetId="1" hidden="1">{#N/A,#N/A,TRUE,"Str.";#N/A,#N/A,TRUE,"Steel &amp; Roof";#N/A,#N/A,TRUE,"Arc.";#N/A,#N/A,TRUE,"Preliminary";#N/A,#N/A,TRUE,"Sum_Prelim"}</definedName>
    <definedName name="wrn.BILLS._.OF._.QUANTITY." localSheetId="6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0" hidden="1">{"SUM",#N/A,FALSE,"summary";"BOOK11-1",#N/A,FALSE,"1CityGarden";"BOOK11-2",#N/A,FALSE,"2CountryGarden";"BOOK11-3",#N/A,FALSE,"3JUNGLE";"BOOK11-4CIVIL",#N/A,FALSE,"CIVIL"}</definedName>
    <definedName name="wrn.BOOK11." localSheetId="1" hidden="1">{"SUM",#N/A,FALSE,"summary";"BOOK11-1",#N/A,FALSE,"1CityGarden";"BOOK11-2",#N/A,FALSE,"2CountryGarden";"BOOK11-3",#N/A,FALSE,"3JUNGLE";"BOOK11-4CIVIL",#N/A,FALSE,"CIVIL"}</definedName>
    <definedName name="wrn.BOOK11." localSheetId="6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0" hidden="1">{#N/A,#N/A,FALSE,"Sum_BOQ";#N/A,#N/A,FALSE,"Preliminary";#N/A,#N/A,FALSE,"Sum_Prelim";#N/A,#N/A,FALSE,"Prime Cost&amp;Prov_sum"}</definedName>
    <definedName name="wrn.Boq_summary." localSheetId="1" hidden="1">{#N/A,#N/A,FALSE,"Sum_BOQ";#N/A,#N/A,FALSE,"Preliminary";#N/A,#N/A,FALSE,"Sum_Prelim";#N/A,#N/A,FALSE,"Prime Cost&amp;Prov_sum"}</definedName>
    <definedName name="wrn.Boq_summary." localSheetId="6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" localSheetId="0" hidden="1">{#N/A,#N/A,TRUE,"SUM";#N/A,#N/A,TRUE,"EE";#N/A,#N/A,TRUE,"AC";#N/A,#N/A,TRUE,"SN"}</definedName>
    <definedName name="WRN.C" localSheetId="1" hidden="1">{#N/A,#N/A,TRUE,"SUM";#N/A,#N/A,TRUE,"EE";#N/A,#N/A,TRUE,"AC";#N/A,#N/A,TRUE,"SN"}</definedName>
    <definedName name="WRN.C" localSheetId="6" hidden="1">{#N/A,#N/A,TRUE,"SUM";#N/A,#N/A,TRUE,"EE";#N/A,#N/A,TRUE,"AC";#N/A,#N/A,TRUE,"SN"}</definedName>
    <definedName name="WRN.C" hidden="1">{#N/A,#N/A,TRUE,"SUM";#N/A,#N/A,TRUE,"EE";#N/A,#N/A,TRUE,"AC";#N/A,#N/A,TRUE,"SN"}</definedName>
    <definedName name="wrn.cashflow." localSheetId="0" hidden="1">{"cashflow",#N/A,FALSE,"CASHFLOW "}</definedName>
    <definedName name="wrn.cashflow." localSheetId="1" hidden="1">{"cashflow",#N/A,FALSE,"CASHFLOW "}</definedName>
    <definedName name="wrn.cashflow." localSheetId="6" hidden="1">{"cashflow",#N/A,FALSE,"CASHFLOW "}</definedName>
    <definedName name="wrn.cashflow." hidden="1">{"cashflow",#N/A,FALSE,"CASHFLOW "}</definedName>
    <definedName name="wrn.chi._.tiÆt." localSheetId="0" hidden="1">{#N/A,#N/A,FALSE,"Chi tiÆt"}</definedName>
    <definedName name="wrn.chi._.tiÆt." localSheetId="1" hidden="1">{#N/A,#N/A,FALSE,"Chi tiÆt"}</definedName>
    <definedName name="wrn.chi._.tiÆt." localSheetId="6" hidden="1">{#N/A,#N/A,FALSE,"Chi tiÆt"}</definedName>
    <definedName name="wrn.chi._.tiÆt." hidden="1">{#N/A,#N/A,FALSE,"Chi tiÆt"}</definedName>
    <definedName name="wrn.Complete._.Sys.._.Estimate.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mplete._.Sys.._.Estimate.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mplete._.Sys.._.Estimate." localSheetId="6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mplete._.Sys.._.Estimate.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dep12." localSheetId="0" hidden="1">{#N/A,#N/A,FALSE,"PM1";#N/A,#N/A,FALSE,"PM2";#N/A,#N/A,FALSE,"PM3";#N/A,#N/A,FALSE,"PM4";#N/A,#N/A,FALSE,"PM5";#N/A,#N/A,FALSE,"PM6";#N/A,#N/A,FALSE,"CM1"}</definedName>
    <definedName name="wrn.dep12." localSheetId="1" hidden="1">{#N/A,#N/A,FALSE,"PM1";#N/A,#N/A,FALSE,"PM2";#N/A,#N/A,FALSE,"PM3";#N/A,#N/A,FALSE,"PM4";#N/A,#N/A,FALSE,"PM5";#N/A,#N/A,FALSE,"PM6";#N/A,#N/A,FALSE,"CM1"}</definedName>
    <definedName name="wrn.dep12." localSheetId="6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0" hidden="1">{#N/A,#N/A,FALSE,"VPM(1-4)_12";#N/A,#N/A,FALSE,"CONV(1-4)_12"}</definedName>
    <definedName name="wrn.DEPART1." localSheetId="1" hidden="1">{#N/A,#N/A,FALSE,"VPM(1-4)_12";#N/A,#N/A,FALSE,"CONV(1-4)_12"}</definedName>
    <definedName name="wrn.DEPART1." localSheetId="6" hidden="1">{#N/A,#N/A,FALSE,"VPM(1-4)_12";#N/A,#N/A,FALSE,"CONV(1-4)_12"}</definedName>
    <definedName name="wrn.DEPART1." hidden="1">{#N/A,#N/A,FALSE,"VPM(1-4)_12";#N/A,#N/A,FALSE,"CONV(1-4)_12"}</definedName>
    <definedName name="wrn.dept1." localSheetId="0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6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DRAFT." localSheetId="0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DRAFT." localSheetId="1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DRAFT." localSheetId="6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DRAFT.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Facility._.Estimate." localSheetId="0" hidden="1">{#N/A,#N/A,TRUE,"Cover Memo";"Facility Estimate",#N/A,TRUE,"Change Summary";"Facility Estimate",#N/A,TRUE,"Estimate Summary";"Facility Estimate",#N/A,TRUE,"Dept. Summary";"Facility Estimate",#N/A,TRUE,"DOW Detail"}</definedName>
    <definedName name="wrn.Facility._.Estimate." localSheetId="1" hidden="1">{#N/A,#N/A,TRUE,"Cover Memo";"Facility Estimate",#N/A,TRUE,"Change Summary";"Facility Estimate",#N/A,TRUE,"Estimate Summary";"Facility Estimate",#N/A,TRUE,"Dept. Summary";"Facility Estimate",#N/A,TRUE,"DOW Detail"}</definedName>
    <definedName name="wrn.Facility._.Estimate." localSheetId="6" hidden="1">{#N/A,#N/A,TRUE,"Cover Memo";"Facility Estimate",#N/A,TRUE,"Change Summary";"Facility Estimate",#N/A,TRUE,"Estimate Summary";"Facility Estimate",#N/A,TRUE,"Dept. Summary";"Facility Estimate",#N/A,TRUE,"DOW Detail"}</definedName>
    <definedName name="wrn.Facility._.Estimate." hidden="1">{#N/A,#N/A,TRUE,"Cover Memo";"Facility Estimate",#N/A,TRUE,"Change Summary";"Facility Estimate",#N/A,TRUE,"Estimate Summary";"Facility Estimate",#N/A,TRUE,"Dept. Summary";"Facility Estimate",#N/A,TRUE,"DOW Detail"}</definedName>
    <definedName name="wrn.Foot._.joy." localSheetId="0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._.joy." localSheetId="1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._.joy." localSheetId="6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._.joy.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joy_Preliminary." localSheetId="0" hidden="1">{#N/A,#N/A,FALSE,"Prime Cost&amp;Prov_sum";#N/A,#N/A,FALSE,"Preliminary";#N/A,#N/A,FALSE,"Sum_Prelim";#N/A,#N/A,FALSE,"Sum_BOQ"}</definedName>
    <definedName name="wrn.Footjoy_Preliminary." localSheetId="1" hidden="1">{#N/A,#N/A,FALSE,"Prime Cost&amp;Prov_sum";#N/A,#N/A,FALSE,"Preliminary";#N/A,#N/A,FALSE,"Sum_Prelim";#N/A,#N/A,FALSE,"Sum_BOQ"}</definedName>
    <definedName name="wrn.Footjoy_Preliminary." localSheetId="6" hidden="1">{#N/A,#N/A,FALSE,"Prime Cost&amp;Prov_sum";#N/A,#N/A,FALSE,"Preliminary";#N/A,#N/A,FALSE,"Sum_Prelim";#N/A,#N/A,FALSE,"Sum_BOQ"}</definedName>
    <definedName name="wrn.Footjoy_Preliminary." hidden="1">{#N/A,#N/A,FALSE,"Prime Cost&amp;Prov_sum";#N/A,#N/A,FALSE,"Preliminary";#N/A,#N/A,FALSE,"Sum_Prelim";#N/A,#N/A,FALSE,"Sum_BOQ"}</definedName>
    <definedName name="wrn.FURDEPART2." localSheetId="0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6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0" hidden="1">{"hilight1",#N/A,FALSE,"HILIGHT1"}</definedName>
    <definedName name="wrn.hilight1." localSheetId="1" hidden="1">{"hilight1",#N/A,FALSE,"HILIGHT1"}</definedName>
    <definedName name="wrn.hilight1." localSheetId="6" hidden="1">{"hilight1",#N/A,FALSE,"HILIGHT1"}</definedName>
    <definedName name="wrn.hilight1." hidden="1">{"hilight1",#N/A,FALSE,"HILIGHT1"}</definedName>
    <definedName name="wrn.hilight2." localSheetId="0" hidden="1">{"hilight2",#N/A,FALSE,"HILIGHT2"}</definedName>
    <definedName name="wrn.hilight2." localSheetId="1" hidden="1">{"hilight2",#N/A,FALSE,"HILIGHT2"}</definedName>
    <definedName name="wrn.hilight2." localSheetId="6" hidden="1">{"hilight2",#N/A,FALSE,"HILIGHT2"}</definedName>
    <definedName name="wrn.hilight2." hidden="1">{"hilight2",#N/A,FALSE,"HILIGHT2"}</definedName>
    <definedName name="wrn.hilight3." localSheetId="0" hidden="1">{"hilight3",#N/A,FALSE,"HILIGHT3"}</definedName>
    <definedName name="wrn.hilight3." localSheetId="1" hidden="1">{"hilight3",#N/A,FALSE,"HILIGHT3"}</definedName>
    <definedName name="wrn.hilight3." localSheetId="6" hidden="1">{"hilight3",#N/A,FALSE,"HILIGHT3"}</definedName>
    <definedName name="wrn.hilight3." hidden="1">{"hilight3",#N/A,FALSE,"HILIGHT3"}</definedName>
    <definedName name="wrn.income." localSheetId="0" hidden="1">{"income",#N/A,FALSE,"INCOME"}</definedName>
    <definedName name="wrn.income." localSheetId="1" hidden="1">{"income",#N/A,FALSE,"INCOME"}</definedName>
    <definedName name="wrn.income." localSheetId="6" hidden="1">{"income",#N/A,FALSE,"INCOME"}</definedName>
    <definedName name="wrn.income." hidden="1">{"income",#N/A,FALSE,"INCOME"}</definedName>
    <definedName name="wrn.index." localSheetId="0" hidden="1">{"index",#N/A,FALSE,"INDEX"}</definedName>
    <definedName name="wrn.index." localSheetId="1" hidden="1">{"index",#N/A,FALSE,"INDEX"}</definedName>
    <definedName name="wrn.index." localSheetId="6" hidden="1">{"index",#N/A,FALSE,"INDEX"}</definedName>
    <definedName name="wrn.index." hidden="1">{"index",#N/A,FALSE,"INDEX"}</definedName>
    <definedName name="wrn.MONTHLY." localSheetId="0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6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MDEPAER2." localSheetId="0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6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rint._.Output." localSheetId="0" hidden="1">{#N/A,#N/A,FALSE,"OUTPUT SHEET "}</definedName>
    <definedName name="wrn.Print._.Output." localSheetId="1" hidden="1">{#N/A,#N/A,FALSE,"OUTPUT SHEET "}</definedName>
    <definedName name="wrn.Print._.Output." localSheetId="6" hidden="1">{#N/A,#N/A,FALSE,"OUTPUT SHEET "}</definedName>
    <definedName name="wrn.Print._.Output." hidden="1">{#N/A,#N/A,FALSE,"OUTPUT SHEET "}</definedName>
    <definedName name="wrn.Report.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.Report.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.Report." localSheetId="6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REPORT_EST." localSheetId="0" hidden="1">{"PRINT_EST",#N/A,FALSE,"ESTMON"}</definedName>
    <definedName name="wrn.REPORT_EST." localSheetId="1" hidden="1">{"PRINT_EST",#N/A,FALSE,"ESTMON"}</definedName>
    <definedName name="wrn.REPORT_EST." localSheetId="6" hidden="1">{"PRINT_EST",#N/A,FALSE,"ESTMON"}</definedName>
    <definedName name="wrn.REPORT_EST." hidden="1">{"PRINT_EST",#N/A,FALSE,"ESTMON"}</definedName>
    <definedName name="wrn.rev_sale._.report." localSheetId="0" hidden="1">{"revsale",#N/A,FALSE,"REV-ยุพดี"}</definedName>
    <definedName name="wrn.rev_sale._.report." localSheetId="1" hidden="1">{"revsale",#N/A,FALSE,"REV-ยุพดี"}</definedName>
    <definedName name="wrn.rev_sale._.report." localSheetId="6" hidden="1">{"revsale",#N/A,FALSE,"REV-ยุพดี"}</definedName>
    <definedName name="wrn.rev_sale._.report." hidden="1">{"revsale",#N/A,FALSE,"REV-ยุพดี"}</definedName>
    <definedName name="wrn.revable." localSheetId="0" hidden="1">{"revable",#N/A,FALSE,"REVABLE"}</definedName>
    <definedName name="wrn.revable." localSheetId="1" hidden="1">{"revable",#N/A,FALSE,"REVABLE"}</definedName>
    <definedName name="wrn.revable." localSheetId="6" hidden="1">{"revable",#N/A,FALSE,"REVABLE"}</definedName>
    <definedName name="wrn.revable." hidden="1">{"revable",#N/A,FALSE,"REVABLE"}</definedName>
    <definedName name="wrn.Ride._.Estimate." localSheetId="0" hidden="1">{#N/A,#N/A,TRUE,"Cover Memo";"Ride Estimate",#N/A,TRUE,"Change Summary";"Ride Estimate",#N/A,TRUE,"Estimate Summary";"Ride Estimate",#N/A,TRUE,"Dept. Summary";"Ride Estimate",#N/A,TRUE,"DOW Detail"}</definedName>
    <definedName name="wrn.Ride._.Estimate." localSheetId="1" hidden="1">{#N/A,#N/A,TRUE,"Cover Memo";"Ride Estimate",#N/A,TRUE,"Change Summary";"Ride Estimate",#N/A,TRUE,"Estimate Summary";"Ride Estimate",#N/A,TRUE,"Dept. Summary";"Ride Estimate",#N/A,TRUE,"DOW Detail"}</definedName>
    <definedName name="wrn.Ride._.Estimate." localSheetId="6" hidden="1">{#N/A,#N/A,TRUE,"Cover Memo";"Ride Estimate",#N/A,TRUE,"Change Summary";"Ride Estimate",#N/A,TRUE,"Estimate Summary";"Ride Estimate",#N/A,TRUE,"Dept. Summary";"Ride Estimate",#N/A,TRUE,"DOW Detail"}</definedName>
    <definedName name="wrn.Ride._.Estimate." hidden="1">{#N/A,#N/A,TRUE,"Cover Memo";"Ride Estimate",#N/A,TRUE,"Change Summary";"Ride Estimate",#N/A,TRUE,"Estimate Summary";"Ride Estimate",#N/A,TRUE,"Dept. Summary";"Ride Estimate",#N/A,TRUE,"DOW Detail"}</definedName>
    <definedName name="wrn.RLDEPART2.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0" hidden="1">{"sales",#N/A,FALSE,"SALES"}</definedName>
    <definedName name="wrn.sales._.report." localSheetId="1" hidden="1">{"sales",#N/A,FALSE,"SALES"}</definedName>
    <definedName name="wrn.sales._.report." localSheetId="6" hidden="1">{"sales",#N/A,FALSE,"SALES"}</definedName>
    <definedName name="wrn.sales._.report." hidden="1">{"sales",#N/A,FALSE,"SALES"}</definedName>
    <definedName name="wrn.Show._.Estimate." localSheetId="0" hidden="1">{#N/A,#N/A,TRUE,"Cover Memo";"Show Estimate",#N/A,TRUE,"Change Summary";"Show Estimate",#N/A,TRUE,"Estimate Summary";"Show Estimate",#N/A,TRUE,"Dept. Summary";"Show Estimate",#N/A,TRUE,"DOW Detail"}</definedName>
    <definedName name="wrn.Show._.Estimate." localSheetId="1" hidden="1">{#N/A,#N/A,TRUE,"Cover Memo";"Show Estimate",#N/A,TRUE,"Change Summary";"Show Estimate",#N/A,TRUE,"Estimate Summary";"Show Estimate",#N/A,TRUE,"Dept. Summary";"Show Estimate",#N/A,TRUE,"DOW Detail"}</definedName>
    <definedName name="wrn.Show._.Estimate." localSheetId="6" hidden="1">{#N/A,#N/A,TRUE,"Cover Memo";"Show Estimate",#N/A,TRUE,"Change Summary";"Show Estimate",#N/A,TRUE,"Estimate Summary";"Show Estimate",#N/A,TRUE,"Dept. Summary";"Show Estimate",#N/A,TRUE,"DOW Detail"}</definedName>
    <definedName name="wrn.Show._.Estimate." hidden="1">{#N/A,#N/A,TRUE,"Cover Memo";"Show Estimate",#N/A,TRUE,"Change Summary";"Show Estimate",#N/A,TRUE,"Estimate Summary";"Show Estimate",#N/A,TRUE,"Dept. Summary";"Show Estimate",#N/A,TRUE,"DOW Detail"}</definedName>
    <definedName name="wrn.Volume._.II." localSheetId="0" hidden="1">{#N/A,#N/A,FALSE,"Cont Doc_LSV (4)";#N/A,#N/A,FALSE,"Cont Doc_LSV (5)";#N/A,#N/A,FALSE,"Cont Doc_LSV (6)"}</definedName>
    <definedName name="wrn.Volume._.II." localSheetId="1" hidden="1">{#N/A,#N/A,FALSE,"Cont Doc_LSV (4)";#N/A,#N/A,FALSE,"Cont Doc_LSV (5)";#N/A,#N/A,FALSE,"Cont Doc_LSV (6)"}</definedName>
    <definedName name="wrn.Volume._.II." localSheetId="6" hidden="1">{#N/A,#N/A,FALSE,"Cont Doc_LSV (4)";#N/A,#N/A,FALSE,"Cont Doc_LSV (5)";#N/A,#N/A,FALSE,"Cont Doc_LSV (6)"}</definedName>
    <definedName name="wrn.Volume._.II." hidden="1">{#N/A,#N/A,FALSE,"Cont Doc_LSV (4)";#N/A,#N/A,FALSE,"Cont Doc_LSV (5)";#N/A,#N/A,FALSE,"Cont Doc_LSV (6)"}</definedName>
    <definedName name="wrn.見積表紙." localSheetId="0" hidden="1">{"総括表",#N/A,FALSE,"見積書"}</definedName>
    <definedName name="wrn.見積表紙." localSheetId="1" hidden="1">{"総括表",#N/A,FALSE,"見積書"}</definedName>
    <definedName name="wrn.見積表紙." localSheetId="6" hidden="1">{"総括表",#N/A,FALSE,"見積書"}</definedName>
    <definedName name="wrn.見積表紙." hidden="1">{"総括表",#N/A,FALSE,"見積書"}</definedName>
    <definedName name="WRNB." localSheetId="0" hidden="1">{#N/A,#N/A,TRUE,"SUM";#N/A,#N/A,TRUE,"EE";#N/A,#N/A,TRUE,"AC";#N/A,#N/A,TRUE,"SN"}</definedName>
    <definedName name="WRNB." localSheetId="1" hidden="1">{#N/A,#N/A,TRUE,"SUM";#N/A,#N/A,TRUE,"EE";#N/A,#N/A,TRUE,"AC";#N/A,#N/A,TRUE,"SN"}</definedName>
    <definedName name="WRNB." localSheetId="6" hidden="1">{#N/A,#N/A,TRUE,"SUM";#N/A,#N/A,TRUE,"EE";#N/A,#N/A,TRUE,"AC";#N/A,#N/A,TRUE,"SN"}</definedName>
    <definedName name="WRNB." hidden="1">{#N/A,#N/A,TRUE,"SUM";#N/A,#N/A,TRUE,"EE";#N/A,#N/A,TRUE,"AC";#N/A,#N/A,TRUE,"SN"}</definedName>
    <definedName name="wrnf.report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6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wer" localSheetId="0" hidden="1">{#N/A,#N/A,TRUE,"SUM";#N/A,#N/A,TRUE,"EE";#N/A,#N/A,TRUE,"AC";#N/A,#N/A,TRUE,"SN"}</definedName>
    <definedName name="wrwer" localSheetId="1" hidden="1">{#N/A,#N/A,TRUE,"SUM";#N/A,#N/A,TRUE,"EE";#N/A,#N/A,TRUE,"AC";#N/A,#N/A,TRUE,"SN"}</definedName>
    <definedName name="wrwer" localSheetId="6" hidden="1">{#N/A,#N/A,TRUE,"SUM";#N/A,#N/A,TRUE,"EE";#N/A,#N/A,TRUE,"AC";#N/A,#N/A,TRUE,"SN"}</definedName>
    <definedName name="wrwer" hidden="1">{#N/A,#N/A,TRUE,"SUM";#N/A,#N/A,TRUE,"EE";#N/A,#N/A,TRUE,"AC";#N/A,#N/A,TRUE,"SN"}</definedName>
    <definedName name="wsas" localSheetId="0" hidden="1">{#N/A,#N/A,TRUE,"SUM";#N/A,#N/A,TRUE,"EE";#N/A,#N/A,TRUE,"AC";#N/A,#N/A,TRUE,"SN"}</definedName>
    <definedName name="wsas" localSheetId="1" hidden="1">{#N/A,#N/A,TRUE,"SUM";#N/A,#N/A,TRUE,"EE";#N/A,#N/A,TRUE,"AC";#N/A,#N/A,TRUE,"SN"}</definedName>
    <definedName name="wsas" localSheetId="6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0" hidden="1">{#N/A,#N/A,TRUE,"SUM";#N/A,#N/A,TRUE,"EE";#N/A,#N/A,TRUE,"AC";#N/A,#N/A,TRUE,"SN"}</definedName>
    <definedName name="wse" localSheetId="1" hidden="1">{#N/A,#N/A,TRUE,"SUM";#N/A,#N/A,TRUE,"EE";#N/A,#N/A,TRUE,"AC";#N/A,#N/A,TRUE,"SN"}</definedName>
    <definedName name="wse" localSheetId="6" hidden="1">{#N/A,#N/A,TRUE,"SUM";#N/A,#N/A,TRUE,"EE";#N/A,#N/A,TRUE,"AC";#N/A,#N/A,TRUE,"SN"}</definedName>
    <definedName name="wse" hidden="1">{#N/A,#N/A,TRUE,"SUM";#N/A,#N/A,TRUE,"EE";#N/A,#N/A,TRUE,"AC";#N/A,#N/A,TRUE,"SN"}</definedName>
    <definedName name="wt" localSheetId="0" hidden="1">{#N/A,#N/A,TRUE,"SUM";#N/A,#N/A,TRUE,"EE";#N/A,#N/A,TRUE,"AC";#N/A,#N/A,TRUE,"SN"}</definedName>
    <definedName name="wt" localSheetId="1" hidden="1">{#N/A,#N/A,TRUE,"SUM";#N/A,#N/A,TRUE,"EE";#N/A,#N/A,TRUE,"AC";#N/A,#N/A,TRUE,"SN"}</definedName>
    <definedName name="wt" localSheetId="6" hidden="1">{#N/A,#N/A,TRUE,"SUM";#N/A,#N/A,TRUE,"EE";#N/A,#N/A,TRUE,"AC";#N/A,#N/A,TRUE,"SN"}</definedName>
    <definedName name="wt" hidden="1">{#N/A,#N/A,TRUE,"SUM";#N/A,#N/A,TRUE,"EE";#N/A,#N/A,TRUE,"AC";#N/A,#N/A,TRUE,"SN"}</definedName>
    <definedName name="wtertery" localSheetId="0" hidden="1">{#N/A,#N/A,TRUE,"SUM";#N/A,#N/A,TRUE,"EE";#N/A,#N/A,TRUE,"AC";#N/A,#N/A,TRUE,"SN"}</definedName>
    <definedName name="wtertery" localSheetId="1" hidden="1">{#N/A,#N/A,TRUE,"SUM";#N/A,#N/A,TRUE,"EE";#N/A,#N/A,TRUE,"AC";#N/A,#N/A,TRUE,"SN"}</definedName>
    <definedName name="wtertery" localSheetId="6" hidden="1">{#N/A,#N/A,TRUE,"SUM";#N/A,#N/A,TRUE,"EE";#N/A,#N/A,TRUE,"AC";#N/A,#N/A,TRUE,"SN"}</definedName>
    <definedName name="wtertery" hidden="1">{#N/A,#N/A,TRUE,"SUM";#N/A,#N/A,TRUE,"EE";#N/A,#N/A,TRUE,"AC";#N/A,#N/A,TRUE,"SN"}</definedName>
    <definedName name="ww" localSheetId="0" hidden="1">{#N/A,#N/A,TRUE,"Str.";#N/A,#N/A,TRUE,"Steel &amp; Roof";#N/A,#N/A,TRUE,"Arc.";#N/A,#N/A,TRUE,"Preliminary";#N/A,#N/A,TRUE,"Sum_Prelim"}</definedName>
    <definedName name="ww" localSheetId="1" hidden="1">{#N/A,#N/A,TRUE,"Str.";#N/A,#N/A,TRUE,"Steel &amp; Roof";#N/A,#N/A,TRUE,"Arc.";#N/A,#N/A,TRUE,"Preliminary";#N/A,#N/A,TRUE,"Sum_Prelim"}</definedName>
    <definedName name="ww" localSheetId="6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w" localSheetId="0" hidden="1">{#N/A,#N/A,TRUE,"SUM";#N/A,#N/A,TRUE,"EE";#N/A,#N/A,TRUE,"AC";#N/A,#N/A,TRUE,"SN"}</definedName>
    <definedName name="www" localSheetId="1" hidden="1">{#N/A,#N/A,TRUE,"SUM";#N/A,#N/A,TRUE,"EE";#N/A,#N/A,TRUE,"AC";#N/A,#N/A,TRUE,"SN"}</definedName>
    <definedName name="www" localSheetId="6" hidden="1">{#N/A,#N/A,TRUE,"SUM";#N/A,#N/A,TRUE,"EE";#N/A,#N/A,TRUE,"AC";#N/A,#N/A,TRUE,"SN"}</definedName>
    <definedName name="www" hidden="1">{#N/A,#N/A,TRUE,"SUM";#N/A,#N/A,TRUE,"EE";#N/A,#N/A,TRUE,"AC";#N/A,#N/A,TRUE,"SN"}</definedName>
    <definedName name="wwwwwww" localSheetId="0" hidden="1">{#N/A,#N/A,TRUE,"SUM";#N/A,#N/A,TRUE,"EE";#N/A,#N/A,TRUE,"AC";#N/A,#N/A,TRUE,"SN"}</definedName>
    <definedName name="wwwwwww" localSheetId="1" hidden="1">{#N/A,#N/A,TRUE,"SUM";#N/A,#N/A,TRUE,"EE";#N/A,#N/A,TRUE,"AC";#N/A,#N/A,TRUE,"SN"}</definedName>
    <definedName name="wwwwwww" localSheetId="6" hidden="1">{#N/A,#N/A,TRUE,"SUM";#N/A,#N/A,TRUE,"EE";#N/A,#N/A,TRUE,"AC";#N/A,#N/A,TRUE,"SN"}</definedName>
    <definedName name="wwwwwww" hidden="1">{#N/A,#N/A,TRUE,"SUM";#N/A,#N/A,TRUE,"EE";#N/A,#N/A,TRUE,"AC";#N/A,#N/A,TRUE,"SN"}</definedName>
    <definedName name="x" localSheetId="0" hidden="1">{"'SUMMATION'!$B$2:$I$2"}</definedName>
    <definedName name="x" localSheetId="1" hidden="1">{"'SUMMATION'!$B$2:$I$2"}</definedName>
    <definedName name="x" localSheetId="6" hidden="1">{"'SUMMATION'!$B$2:$I$2"}</definedName>
    <definedName name="x" hidden="1">{"'SUMMATION'!$B$2:$I$2"}</definedName>
    <definedName name="XX" localSheetId="0" hidden="1">{#N/A,#N/A,TRUE,"SUM";#N/A,#N/A,TRUE,"EE";#N/A,#N/A,TRUE,"AC";#N/A,#N/A,TRUE,"SN"}</definedName>
    <definedName name="XX" localSheetId="1" hidden="1">{#N/A,#N/A,TRUE,"SUM";#N/A,#N/A,TRUE,"EE";#N/A,#N/A,TRUE,"AC";#N/A,#N/A,TRUE,"SN"}</definedName>
    <definedName name="XX" localSheetId="6" hidden="1">{#N/A,#N/A,TRUE,"SUM";#N/A,#N/A,TRUE,"EE";#N/A,#N/A,TRUE,"AC";#N/A,#N/A,TRUE,"SN"}</definedName>
    <definedName name="XX" hidden="1">{#N/A,#N/A,TRUE,"SUM";#N/A,#N/A,TRUE,"EE";#N/A,#N/A,TRUE,"AC";#N/A,#N/A,TRUE,"SN"}</definedName>
    <definedName name="xxx" localSheetId="0" hidden="1">{#N/A,#N/A,TRUE,"Str.";#N/A,#N/A,TRUE,"Steel &amp; Roof";#N/A,#N/A,TRUE,"Arc.";#N/A,#N/A,TRUE,"Preliminary";#N/A,#N/A,TRUE,"Sum_Prelim"}</definedName>
    <definedName name="xxx" localSheetId="1" hidden="1">{#N/A,#N/A,TRUE,"Str.";#N/A,#N/A,TRUE,"Steel &amp; Roof";#N/A,#N/A,TRUE,"Arc.";#N/A,#N/A,TRUE,"Preliminary";#N/A,#N/A,TRUE,"Sum_Prelim"}</definedName>
    <definedName name="xxx" localSheetId="6" hidden="1">{#N/A,#N/A,TRUE,"Str.";#N/A,#N/A,TRUE,"Steel &amp; Roof";#N/A,#N/A,TRUE,"Arc.";#N/A,#N/A,TRUE,"Preliminary";#N/A,#N/A,TRUE,"Sum_Prelim"}</definedName>
    <definedName name="xxx" hidden="1">{#N/A,#N/A,TRUE,"Str.";#N/A,#N/A,TRUE,"Steel &amp; Roof";#N/A,#N/A,TRUE,"Arc.";#N/A,#N/A,TRUE,"Preliminary";#N/A,#N/A,TRUE,"Sum_Prelim"}</definedName>
    <definedName name="XXXX" localSheetId="0" hidden="1">{#N/A,#N/A,TRUE,"SUM";#N/A,#N/A,TRUE,"EE";#N/A,#N/A,TRUE,"AC";#N/A,#N/A,TRUE,"SN"}</definedName>
    <definedName name="XXXX" localSheetId="1" hidden="1">{#N/A,#N/A,TRUE,"SUM";#N/A,#N/A,TRUE,"EE";#N/A,#N/A,TRUE,"AC";#N/A,#N/A,TRUE,"SN"}</definedName>
    <definedName name="XXXX" localSheetId="6" hidden="1">{#N/A,#N/A,TRUE,"SUM";#N/A,#N/A,TRUE,"EE";#N/A,#N/A,TRUE,"AC";#N/A,#N/A,TRUE,"SN"}</definedName>
    <definedName name="XXXX" hidden="1">{#N/A,#N/A,TRUE,"SUM";#N/A,#N/A,TRUE,"EE";#N/A,#N/A,TRUE,"AC";#N/A,#N/A,TRUE,"SN"}</definedName>
    <definedName name="Y">'[4]wpc2(2)'!$G$40</definedName>
    <definedName name="ye" localSheetId="0" hidden="1">{#N/A,#N/A,TRUE,"SUM";#N/A,#N/A,TRUE,"EE";#N/A,#N/A,TRUE,"AC";#N/A,#N/A,TRUE,"SN"}</definedName>
    <definedName name="ye" localSheetId="1" hidden="1">{#N/A,#N/A,TRUE,"SUM";#N/A,#N/A,TRUE,"EE";#N/A,#N/A,TRUE,"AC";#N/A,#N/A,TRUE,"SN"}</definedName>
    <definedName name="ye" localSheetId="6" hidden="1">{#N/A,#N/A,TRUE,"SUM";#N/A,#N/A,TRUE,"EE";#N/A,#N/A,TRUE,"AC";#N/A,#N/A,TRUE,"SN"}</definedName>
    <definedName name="ye" hidden="1">{#N/A,#N/A,TRUE,"SUM";#N/A,#N/A,TRUE,"EE";#N/A,#N/A,TRUE,"AC";#N/A,#N/A,TRUE,"SN"}</definedName>
    <definedName name="yeryry" localSheetId="0" hidden="1">{#N/A,#N/A,TRUE,"SUM";#N/A,#N/A,TRUE,"EE";#N/A,#N/A,TRUE,"AC";#N/A,#N/A,TRUE,"SN"}</definedName>
    <definedName name="yeryry" localSheetId="1" hidden="1">{#N/A,#N/A,TRUE,"SUM";#N/A,#N/A,TRUE,"EE";#N/A,#N/A,TRUE,"AC";#N/A,#N/A,TRUE,"SN"}</definedName>
    <definedName name="yeryry" localSheetId="6" hidden="1">{#N/A,#N/A,TRUE,"SUM";#N/A,#N/A,TRUE,"EE";#N/A,#N/A,TRUE,"AC";#N/A,#N/A,TRUE,"SN"}</definedName>
    <definedName name="yeryry" hidden="1">{#N/A,#N/A,TRUE,"SUM";#N/A,#N/A,TRUE,"EE";#N/A,#N/A,TRUE,"AC";#N/A,#N/A,TRUE,"SN"}</definedName>
    <definedName name="yji" localSheetId="0" hidden="1">{#N/A,#N/A,TRUE,"SUM";#N/A,#N/A,TRUE,"EE";#N/A,#N/A,TRUE,"AC";#N/A,#N/A,TRUE,"SN"}</definedName>
    <definedName name="yji" localSheetId="1" hidden="1">{#N/A,#N/A,TRUE,"SUM";#N/A,#N/A,TRUE,"EE";#N/A,#N/A,TRUE,"AC";#N/A,#N/A,TRUE,"SN"}</definedName>
    <definedName name="yji" localSheetId="6" hidden="1">{#N/A,#N/A,TRUE,"SUM";#N/A,#N/A,TRUE,"EE";#N/A,#N/A,TRUE,"AC";#N/A,#N/A,TRUE,"SN"}</definedName>
    <definedName name="yji" hidden="1">{#N/A,#N/A,TRUE,"SUM";#N/A,#N/A,TRUE,"EE";#N/A,#N/A,TRUE,"AC";#N/A,#N/A,TRUE,"SN"}</definedName>
    <definedName name="yryt" localSheetId="0" hidden="1">{#N/A,#N/A,TRUE,"SUM";#N/A,#N/A,TRUE,"EE";#N/A,#N/A,TRUE,"AC";#N/A,#N/A,TRUE,"SN"}</definedName>
    <definedName name="yryt" localSheetId="1" hidden="1">{#N/A,#N/A,TRUE,"SUM";#N/A,#N/A,TRUE,"EE";#N/A,#N/A,TRUE,"AC";#N/A,#N/A,TRUE,"SN"}</definedName>
    <definedName name="yryt" localSheetId="6" hidden="1">{#N/A,#N/A,TRUE,"SUM";#N/A,#N/A,TRUE,"EE";#N/A,#N/A,TRUE,"AC";#N/A,#N/A,TRUE,"SN"}</definedName>
    <definedName name="yryt" hidden="1">{#N/A,#N/A,TRUE,"SUM";#N/A,#N/A,TRUE,"EE";#N/A,#N/A,TRUE,"AC";#N/A,#N/A,TRUE,"SN"}</definedName>
    <definedName name="ytruu" localSheetId="0" hidden="1">{#N/A,#N/A,TRUE,"SUM";#N/A,#N/A,TRUE,"EE";#N/A,#N/A,TRUE,"AC";#N/A,#N/A,TRUE,"SN"}</definedName>
    <definedName name="ytruu" localSheetId="1" hidden="1">{#N/A,#N/A,TRUE,"SUM";#N/A,#N/A,TRUE,"EE";#N/A,#N/A,TRUE,"AC";#N/A,#N/A,TRUE,"SN"}</definedName>
    <definedName name="ytruu" localSheetId="6" hidden="1">{#N/A,#N/A,TRUE,"SUM";#N/A,#N/A,TRUE,"EE";#N/A,#N/A,TRUE,"AC";#N/A,#N/A,TRUE,"SN"}</definedName>
    <definedName name="ytruu" hidden="1">{#N/A,#N/A,TRUE,"SUM";#N/A,#N/A,TRUE,"EE";#N/A,#N/A,TRUE,"AC";#N/A,#N/A,TRUE,"SN"}</definedName>
    <definedName name="ytryyrty" localSheetId="0" hidden="1">{#N/A,#N/A,TRUE,"SUM";#N/A,#N/A,TRUE,"EE";#N/A,#N/A,TRUE,"AC";#N/A,#N/A,TRUE,"SN"}</definedName>
    <definedName name="ytryyrty" localSheetId="1" hidden="1">{#N/A,#N/A,TRUE,"SUM";#N/A,#N/A,TRUE,"EE";#N/A,#N/A,TRUE,"AC";#N/A,#N/A,TRUE,"SN"}</definedName>
    <definedName name="ytryyrty" localSheetId="6" hidden="1">{#N/A,#N/A,TRUE,"SUM";#N/A,#N/A,TRUE,"EE";#N/A,#N/A,TRUE,"AC";#N/A,#N/A,TRUE,"SN"}</definedName>
    <definedName name="ytryyrty" hidden="1">{#N/A,#N/A,TRUE,"SUM";#N/A,#N/A,TRUE,"EE";#N/A,#N/A,TRUE,"AC";#N/A,#N/A,TRUE,"SN"}</definedName>
    <definedName name="ytyrytyr" localSheetId="0" hidden="1">{#N/A,#N/A,TRUE,"SUM";#N/A,#N/A,TRUE,"EE";#N/A,#N/A,TRUE,"AC";#N/A,#N/A,TRUE,"SN"}</definedName>
    <definedName name="ytyrytyr" localSheetId="1" hidden="1">{#N/A,#N/A,TRUE,"SUM";#N/A,#N/A,TRUE,"EE";#N/A,#N/A,TRUE,"AC";#N/A,#N/A,TRUE,"SN"}</definedName>
    <definedName name="ytyrytyr" localSheetId="6" hidden="1">{#N/A,#N/A,TRUE,"SUM";#N/A,#N/A,TRUE,"EE";#N/A,#N/A,TRUE,"AC";#N/A,#N/A,TRUE,"SN"}</definedName>
    <definedName name="ytyrytyr" hidden="1">{#N/A,#N/A,TRUE,"SUM";#N/A,#N/A,TRUE,"EE";#N/A,#N/A,TRUE,"AC";#N/A,#N/A,TRUE,"SN"}</definedName>
    <definedName name="yut" localSheetId="0" hidden="1">{#N/A,#N/A,TRUE,"SUM";#N/A,#N/A,TRUE,"EE";#N/A,#N/A,TRUE,"AC";#N/A,#N/A,TRUE,"SN"}</definedName>
    <definedName name="yut" localSheetId="1" hidden="1">{#N/A,#N/A,TRUE,"SUM";#N/A,#N/A,TRUE,"EE";#N/A,#N/A,TRUE,"AC";#N/A,#N/A,TRUE,"SN"}</definedName>
    <definedName name="yut" localSheetId="6" hidden="1">{#N/A,#N/A,TRUE,"SUM";#N/A,#N/A,TRUE,"EE";#N/A,#N/A,TRUE,"AC";#N/A,#N/A,TRUE,"SN"}</definedName>
    <definedName name="yut" hidden="1">{#N/A,#N/A,TRUE,"SUM";#N/A,#N/A,TRUE,"EE";#N/A,#N/A,TRUE,"AC";#N/A,#N/A,TRUE,"SN"}</definedName>
    <definedName name="yy" localSheetId="0" hidden="1">{#N/A,#N/A,TRUE,"SUM";#N/A,#N/A,TRUE,"EE";#N/A,#N/A,TRUE,"AC";#N/A,#N/A,TRUE,"SN"}</definedName>
    <definedName name="yy" localSheetId="1" hidden="1">{#N/A,#N/A,TRUE,"SUM";#N/A,#N/A,TRUE,"EE";#N/A,#N/A,TRUE,"AC";#N/A,#N/A,TRUE,"SN"}</definedName>
    <definedName name="yy" localSheetId="6" hidden="1">{#N/A,#N/A,TRUE,"SUM";#N/A,#N/A,TRUE,"EE";#N/A,#N/A,TRUE,"AC";#N/A,#N/A,TRUE,"SN"}</definedName>
    <definedName name="yy" hidden="1">{#N/A,#N/A,TRUE,"SUM";#N/A,#N/A,TRUE,"EE";#N/A,#N/A,TRUE,"AC";#N/A,#N/A,TRUE,"SN"}</definedName>
    <definedName name="yyny" localSheetId="0" hidden="1">{#N/A,#N/A,TRUE,"SUM";#N/A,#N/A,TRUE,"EE";#N/A,#N/A,TRUE,"AC";#N/A,#N/A,TRUE,"SN"}</definedName>
    <definedName name="yyny" localSheetId="1" hidden="1">{#N/A,#N/A,TRUE,"SUM";#N/A,#N/A,TRUE,"EE";#N/A,#N/A,TRUE,"AC";#N/A,#N/A,TRUE,"SN"}</definedName>
    <definedName name="yyny" localSheetId="6" hidden="1">{#N/A,#N/A,TRUE,"SUM";#N/A,#N/A,TRUE,"EE";#N/A,#N/A,TRUE,"AC";#N/A,#N/A,TRUE,"SN"}</definedName>
    <definedName name="yyny" hidden="1">{#N/A,#N/A,TRUE,"SUM";#N/A,#N/A,TRUE,"EE";#N/A,#N/A,TRUE,"AC";#N/A,#N/A,TRUE,"SN"}</definedName>
    <definedName name="yyyy" localSheetId="0" hidden="1">{#N/A,#N/A,TRUE,"SUM";#N/A,#N/A,TRUE,"EE";#N/A,#N/A,TRUE,"AC";#N/A,#N/A,TRUE,"SN"}</definedName>
    <definedName name="yyyy" localSheetId="1" hidden="1">{#N/A,#N/A,TRUE,"SUM";#N/A,#N/A,TRUE,"EE";#N/A,#N/A,TRUE,"AC";#N/A,#N/A,TRUE,"SN"}</definedName>
    <definedName name="yyyy" localSheetId="6" hidden="1">{#N/A,#N/A,TRUE,"SUM";#N/A,#N/A,TRUE,"EE";#N/A,#N/A,TRUE,"AC";#N/A,#N/A,TRUE,"SN"}</definedName>
    <definedName name="yyyy" hidden="1">{#N/A,#N/A,TRUE,"SUM";#N/A,#N/A,TRUE,"EE";#N/A,#N/A,TRUE,"AC";#N/A,#N/A,TRUE,"SN"}</definedName>
    <definedName name="yyyyyy" localSheetId="0" hidden="1">{#N/A,#N/A,TRUE,"SUM";#N/A,#N/A,TRUE,"EE";#N/A,#N/A,TRUE,"AC";#N/A,#N/A,TRUE,"SN"}</definedName>
    <definedName name="yyyyyy" localSheetId="1" hidden="1">{#N/A,#N/A,TRUE,"SUM";#N/A,#N/A,TRUE,"EE";#N/A,#N/A,TRUE,"AC";#N/A,#N/A,TRUE,"SN"}</definedName>
    <definedName name="yyyyyy" localSheetId="6" hidden="1">{#N/A,#N/A,TRUE,"SUM";#N/A,#N/A,TRUE,"EE";#N/A,#N/A,TRUE,"AC";#N/A,#N/A,TRUE,"SN"}</definedName>
    <definedName name="yyyyyy" hidden="1">{#N/A,#N/A,TRUE,"SUM";#N/A,#N/A,TRUE,"EE";#N/A,#N/A,TRUE,"AC";#N/A,#N/A,TRUE,"SN"}</definedName>
    <definedName name="z" localSheetId="0" hidden="1">{"'SUMMATION'!$B$2:$I$2"}</definedName>
    <definedName name="z" localSheetId="1" hidden="1">{"'SUMMATION'!$B$2:$I$2"}</definedName>
    <definedName name="z" localSheetId="6" hidden="1">{"'SUMMATION'!$B$2:$I$2"}</definedName>
    <definedName name="z" hidden="1">{"'SUMMATION'!$B$2:$I$2"}</definedName>
    <definedName name="Z_7D145678_C6E7_435C_8570_C404F042F85A_.wvu.FilterData" localSheetId="14" hidden="1">'4.ไฟฟ้า'!#REF!</definedName>
    <definedName name="Z_7D145678_C6E7_435C_8570_C404F042F85A_.wvu.PrintTitles" localSheetId="14" hidden="1">'4.ไฟฟ้า'!$2:$8</definedName>
    <definedName name="Z_7D145678_C6E7_435C_8570_C404F042F85A_.wvu.PrintTitles" localSheetId="3" hidden="1">'ปร 5 (ก) '!$1:$5</definedName>
    <definedName name="Z_B8794F44_811C_5341_A0EE_5C2306FBFBE9_.wvu.FilterData" localSheetId="14" hidden="1">'4.ไฟฟ้า'!#REF!</definedName>
    <definedName name="Z_B8794F44_811C_5341_A0EE_5C2306FBFBE9_.wvu.PrintTitles" localSheetId="14" hidden="1">'4.ไฟฟ้า'!$2:$8</definedName>
    <definedName name="Z_B8794F44_811C_5341_A0EE_5C2306FBFBE9_.wvu.PrintTitles" localSheetId="3" hidden="1">'ปร 5 (ก) '!$1:$5</definedName>
    <definedName name="Z_E474506E_72C7_4014_B7F1_01EC2F332BD5_.wvu.PrintTitles" localSheetId="3" hidden="1">'ปร 5 (ก) '!$1:$5</definedName>
    <definedName name="zsds" localSheetId="0" hidden="1">{#N/A,#N/A,TRUE,"SUM";#N/A,#N/A,TRUE,"EE";#N/A,#N/A,TRUE,"AC";#N/A,#N/A,TRUE,"SN"}</definedName>
    <definedName name="zsds" localSheetId="1" hidden="1">{#N/A,#N/A,TRUE,"SUM";#N/A,#N/A,TRUE,"EE";#N/A,#N/A,TRUE,"AC";#N/A,#N/A,TRUE,"SN"}</definedName>
    <definedName name="zsds" localSheetId="6" hidden="1">{#N/A,#N/A,TRUE,"SUM";#N/A,#N/A,TRUE,"EE";#N/A,#N/A,TRUE,"AC";#N/A,#N/A,TRUE,"SN"}</definedName>
    <definedName name="zsds" hidden="1">{#N/A,#N/A,TRUE,"SUM";#N/A,#N/A,TRUE,"EE";#N/A,#N/A,TRUE,"AC";#N/A,#N/A,TRUE,"SN"}</definedName>
    <definedName name="っｋ" hidden="1">#REF!</definedName>
    <definedName name="แ">'[2]wpc2(2)'!$G$122</definedName>
    <definedName name="ไ" localSheetId="0" hidden="1">{#N/A,#N/A,TRUE,"Str.";#N/A,#N/A,TRUE,"Steel &amp; Roof";#N/A,#N/A,TRUE,"Arc.";#N/A,#N/A,TRUE,"Preliminary";#N/A,#N/A,TRUE,"Sum_Prelim"}</definedName>
    <definedName name="ไ" localSheetId="1" hidden="1">{#N/A,#N/A,TRUE,"Str.";#N/A,#N/A,TRUE,"Steel &amp; Roof";#N/A,#N/A,TRUE,"Arc.";#N/A,#N/A,TRUE,"Preliminary";#N/A,#N/A,TRUE,"Sum_Prelim"}</definedName>
    <definedName name="ไ" localSheetId="6" hidden="1">{#N/A,#N/A,TRUE,"Str.";#N/A,#N/A,TRUE,"Steel &amp; Roof";#N/A,#N/A,TRUE,"Arc.";#N/A,#N/A,TRUE,"Preliminary";#N/A,#N/A,TRUE,"Sum_Prelim"}</definedName>
    <definedName name="ไ" hidden="1">{#N/A,#N/A,TRUE,"Str.";#N/A,#N/A,TRUE,"Steel &amp; Roof";#N/A,#N/A,TRUE,"Arc.";#N/A,#N/A,TRUE,"Preliminary";#N/A,#N/A,TRUE,"Sum_Prelim"}</definedName>
    <definedName name="ก">#REF!</definedName>
    <definedName name="กก" localSheetId="0" hidden="1">{#N/A,#N/A,TRUE,"Str.";#N/A,#N/A,TRUE,"Steel &amp; Roof";#N/A,#N/A,TRUE,"Arc.";#N/A,#N/A,TRUE,"Preliminary";#N/A,#N/A,TRUE,"Sum_Prelim"}</definedName>
    <definedName name="กก" localSheetId="1" hidden="1">{#N/A,#N/A,TRUE,"Str.";#N/A,#N/A,TRUE,"Steel &amp; Roof";#N/A,#N/A,TRUE,"Arc.";#N/A,#N/A,TRUE,"Preliminary";#N/A,#N/A,TRUE,"Sum_Prelim"}</definedName>
    <definedName name="กก" localSheetId="6" hidden="1">{#N/A,#N/A,TRUE,"Str.";#N/A,#N/A,TRUE,"Steel &amp; Roof";#N/A,#N/A,TRUE,"Arc.";#N/A,#N/A,TRUE,"Preliminary";#N/A,#N/A,TRUE,"Sum_Prelim"}</definedName>
    <definedName name="กก" hidden="1">{#N/A,#N/A,TRUE,"Str.";#N/A,#N/A,TRUE,"Steel &amp; Roof";#N/A,#N/A,TRUE,"Arc.";#N/A,#N/A,TRUE,"Preliminary";#N/A,#N/A,TRUE,"Sum_Prelim"}</definedName>
    <definedName name="กกก" localSheetId="0" hidden="1">{#N/A,#N/A,TRUE,"SUM";#N/A,#N/A,TRUE,"EE";#N/A,#N/A,TRUE,"AC";#N/A,#N/A,TRUE,"SN"}</definedName>
    <definedName name="กกก" localSheetId="1" hidden="1">{#N/A,#N/A,TRUE,"SUM";#N/A,#N/A,TRUE,"EE";#N/A,#N/A,TRUE,"AC";#N/A,#N/A,TRUE,"SN"}</definedName>
    <definedName name="กกก" localSheetId="6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ดเ" localSheetId="0" hidden="1">{#N/A,#N/A,TRUE,"SUM";#N/A,#N/A,TRUE,"EE";#N/A,#N/A,TRUE,"AC";#N/A,#N/A,TRUE,"SN"}</definedName>
    <definedName name="กดเ" localSheetId="1" hidden="1">{#N/A,#N/A,TRUE,"SUM";#N/A,#N/A,TRUE,"EE";#N/A,#N/A,TRUE,"AC";#N/A,#N/A,TRUE,"SN"}</definedName>
    <definedName name="กดเ" localSheetId="6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0" hidden="1">{#N/A,#N/A,TRUE,"SUM";#N/A,#N/A,TRUE,"EE";#N/A,#N/A,TRUE,"AC";#N/A,#N/A,TRUE,"SN"}</definedName>
    <definedName name="กดเดก้" localSheetId="1" hidden="1">{#N/A,#N/A,TRUE,"SUM";#N/A,#N/A,TRUE,"EE";#N/A,#N/A,TRUE,"AC";#N/A,#N/A,TRUE,"SN"}</definedName>
    <definedName name="กดเดก้" localSheetId="6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ดหดห" localSheetId="0" hidden="1">{#N/A,#N/A,TRUE,"SUM";#N/A,#N/A,TRUE,"EE";#N/A,#N/A,TRUE,"AC";#N/A,#N/A,TRUE,"SN"}</definedName>
    <definedName name="กดหดห" localSheetId="1" hidden="1">{#N/A,#N/A,TRUE,"SUM";#N/A,#N/A,TRUE,"EE";#N/A,#N/A,TRUE,"AC";#N/A,#N/A,TRUE,"SN"}</definedName>
    <definedName name="กดหดห" localSheetId="6" hidden="1">{#N/A,#N/A,TRUE,"SUM";#N/A,#N/A,TRUE,"EE";#N/A,#N/A,TRUE,"AC";#N/A,#N/A,TRUE,"SN"}</definedName>
    <definedName name="กดหดห" hidden="1">{#N/A,#N/A,TRUE,"SUM";#N/A,#N/A,TRUE,"EE";#N/A,#N/A,TRUE,"AC";#N/A,#N/A,TRUE,"SN"}</definedName>
    <definedName name="กพพ" localSheetId="0" hidden="1">{#N/A,#N/A,TRUE,"SUM";#N/A,#N/A,TRUE,"EE";#N/A,#N/A,TRUE,"AC";#N/A,#N/A,TRUE,"SN"}</definedName>
    <definedName name="กพพ" localSheetId="1" hidden="1">{#N/A,#N/A,TRUE,"SUM";#N/A,#N/A,TRUE,"EE";#N/A,#N/A,TRUE,"AC";#N/A,#N/A,TRUE,"SN"}</definedName>
    <definedName name="กพพ" localSheetId="6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สาเวสกหเ" localSheetId="0" hidden="1">{"'SUMMATION'!$B$2:$I$2"}</definedName>
    <definedName name="กสาเวสกหเ" localSheetId="1" hidden="1">{"'SUMMATION'!$B$2:$I$2"}</definedName>
    <definedName name="กสาเวสกหเ" localSheetId="6" hidden="1">{"'SUMMATION'!$B$2:$I$2"}</definedName>
    <definedName name="กสาเวสกหเ" hidden="1">{"'SUMMATION'!$B$2:$I$2"}</definedName>
    <definedName name="แก้" localSheetId="0" hidden="1">{#N/A,#N/A,TRUE,"Str.";#N/A,#N/A,TRUE,"Steel &amp; Roof";#N/A,#N/A,TRUE,"Arc.";#N/A,#N/A,TRUE,"Preliminary";#N/A,#N/A,TRUE,"Sum_Prelim"}</definedName>
    <definedName name="แก้" localSheetId="1" hidden="1">{#N/A,#N/A,TRUE,"Str.";#N/A,#N/A,TRUE,"Steel &amp; Roof";#N/A,#N/A,TRUE,"Arc.";#N/A,#N/A,TRUE,"Preliminary";#N/A,#N/A,TRUE,"Sum_Prelim"}</definedName>
    <definedName name="แก้" localSheetId="6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 localSheetId="0" hidden="1">{#N/A,#N/A,TRUE,"Str.";#N/A,#N/A,TRUE,"Steel &amp; Roof";#N/A,#N/A,TRUE,"Arc.";#N/A,#N/A,TRUE,"Preliminary";#N/A,#N/A,TRUE,"Sum_Prelim"}</definedName>
    <definedName name="แก้ไข" localSheetId="1" hidden="1">{#N/A,#N/A,TRUE,"Str.";#N/A,#N/A,TRUE,"Steel &amp; Roof";#N/A,#N/A,TRUE,"Arc.";#N/A,#N/A,TRUE,"Preliminary";#N/A,#N/A,TRUE,"Sum_Prelim"}</definedName>
    <definedName name="แก้ไข" localSheetId="6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ข">#REF!</definedName>
    <definedName name="ค">#REF!</definedName>
    <definedName name="ครุ๓ณ" localSheetId="0" hidden="1">{"hilight3",#N/A,FALSE,"HILIGHT3"}</definedName>
    <definedName name="ครุ๓ณ" localSheetId="1" hidden="1">{"hilight3",#N/A,FALSE,"HILIGHT3"}</definedName>
    <definedName name="ครุ๓ณ" localSheetId="6" hidden="1">{"hilight3",#N/A,FALSE,"HILIGHT3"}</definedName>
    <definedName name="ครุ๓ณ" hidden="1">{"hilight3",#N/A,FALSE,"HILIGHT3"}</definedName>
    <definedName name="ง">#REF!</definedName>
    <definedName name="เงินเดือน2" localSheetId="0" hidden="1">{#N/A,#N/A,TRUE,"Str.";#N/A,#N/A,TRUE,"Steel &amp; Roof";#N/A,#N/A,TRUE,"Arc.";#N/A,#N/A,TRUE,"Preliminary";#N/A,#N/A,TRUE,"Sum_Prelim"}</definedName>
    <definedName name="เงินเดือน2" localSheetId="1" hidden="1">{#N/A,#N/A,TRUE,"Str.";#N/A,#N/A,TRUE,"Steel &amp; Roof";#N/A,#N/A,TRUE,"Arc.";#N/A,#N/A,TRUE,"Preliminary";#N/A,#N/A,TRUE,"Sum_Prelim"}</definedName>
    <definedName name="เงินเดือน2" localSheetId="6" hidden="1">{#N/A,#N/A,TRUE,"Str.";#N/A,#N/A,TRUE,"Steel &amp; Roof";#N/A,#N/A,TRUE,"Arc.";#N/A,#N/A,TRUE,"Preliminary";#N/A,#N/A,TRUE,"Sum_Prelim"}</definedName>
    <definedName name="เงินเดือน2" hidden="1">{#N/A,#N/A,TRUE,"Str.";#N/A,#N/A,TRUE,"Steel &amp; Roof";#N/A,#N/A,TRUE,"Arc.";#N/A,#N/A,TRUE,"Preliminary";#N/A,#N/A,TRUE,"Sum_Prelim"}</definedName>
    <definedName name="ด" localSheetId="0" hidden="1">{"'SUMMATION'!$B$2:$I$2"}</definedName>
    <definedName name="ด" localSheetId="1" hidden="1">{"'SUMMATION'!$B$2:$I$2"}</definedName>
    <definedName name="ด" localSheetId="6" hidden="1">{"'SUMMATION'!$B$2:$I$2"}</definedName>
    <definedName name="ด" hidden="1">{"'SUMMATION'!$B$2:$I$2"}</definedName>
    <definedName name="ดำดำด" localSheetId="0" hidden="1">{#N/A,#N/A,TRUE,"SUM";#N/A,#N/A,TRUE,"EE";#N/A,#N/A,TRUE,"AC";#N/A,#N/A,TRUE,"SN"}</definedName>
    <definedName name="ดำดำด" localSheetId="1" hidden="1">{#N/A,#N/A,TRUE,"SUM";#N/A,#N/A,TRUE,"EE";#N/A,#N/A,TRUE,"AC";#N/A,#N/A,TRUE,"SN"}</definedName>
    <definedName name="ดำดำด" localSheetId="6" hidden="1">{#N/A,#N/A,TRUE,"SUM";#N/A,#N/A,TRUE,"EE";#N/A,#N/A,TRUE,"AC";#N/A,#N/A,TRUE,"SN"}</definedName>
    <definedName name="ดำดำด" hidden="1">{#N/A,#N/A,TRUE,"SUM";#N/A,#N/A,TRUE,"EE";#N/A,#N/A,TRUE,"AC";#N/A,#N/A,TRUE,"SN"}</definedName>
    <definedName name="เด้" localSheetId="0" hidden="1">{#N/A,#N/A,TRUE,"SUM";#N/A,#N/A,TRUE,"EE";#N/A,#N/A,TRUE,"AC";#N/A,#N/A,TRUE,"SN"}</definedName>
    <definedName name="เด้" localSheetId="1" hidden="1">{#N/A,#N/A,TRUE,"SUM";#N/A,#N/A,TRUE,"EE";#N/A,#N/A,TRUE,"AC";#N/A,#N/A,TRUE,"SN"}</definedName>
    <definedName name="เด้" localSheetId="6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0" hidden="1">{"'SUMMATION'!$B$2:$I$2"}</definedName>
    <definedName name="เดก้" localSheetId="1" hidden="1">{"'SUMMATION'!$B$2:$I$2"}</definedName>
    <definedName name="เดก้" localSheetId="6" hidden="1">{"'SUMMATION'!$B$2:$I$2"}</definedName>
    <definedName name="เดก้" hidden="1">{"'SUMMATION'!$B$2:$I$2"}</definedName>
    <definedName name="ไดด" localSheetId="0" hidden="1">{#N/A,#N/A,TRUE,"SUM";#N/A,#N/A,TRUE,"EE";#N/A,#N/A,TRUE,"AC";#N/A,#N/A,TRUE,"SN"}</definedName>
    <definedName name="ไดด" localSheetId="1" hidden="1">{#N/A,#N/A,TRUE,"SUM";#N/A,#N/A,TRUE,"EE";#N/A,#N/A,TRUE,"AC";#N/A,#N/A,TRUE,"SN"}</definedName>
    <definedName name="ไดด" localSheetId="6" hidden="1">{#N/A,#N/A,TRUE,"SUM";#N/A,#N/A,TRUE,"EE";#N/A,#N/A,TRUE,"AC";#N/A,#N/A,TRUE,"SN"}</definedName>
    <definedName name="ไดด" hidden="1">{#N/A,#N/A,TRUE,"SUM";#N/A,#N/A,TRUE,"EE";#N/A,#N/A,TRUE,"AC";#N/A,#N/A,TRUE,"SN"}</definedName>
    <definedName name="ไดได" localSheetId="0" hidden="1">{#N/A,#N/A,TRUE,"SUM";#N/A,#N/A,TRUE,"EE";#N/A,#N/A,TRUE,"AC";#N/A,#N/A,TRUE,"SN"}</definedName>
    <definedName name="ไดได" localSheetId="1" hidden="1">{#N/A,#N/A,TRUE,"SUM";#N/A,#N/A,TRUE,"EE";#N/A,#N/A,TRUE,"AC";#N/A,#N/A,TRUE,"SN"}</definedName>
    <definedName name="ไดได" localSheetId="6" hidden="1">{#N/A,#N/A,TRUE,"SUM";#N/A,#N/A,TRUE,"EE";#N/A,#N/A,TRUE,"AC";#N/A,#N/A,TRUE,"SN"}</definedName>
    <definedName name="ไดได" hidden="1">{#N/A,#N/A,TRUE,"SUM";#N/A,#N/A,TRUE,"EE";#N/A,#N/A,TRUE,"AC";#N/A,#N/A,TRUE,"SN"}</definedName>
    <definedName name="ธธธธ" localSheetId="0" hidden="1">{#N/A,#N/A,TRUE,"Str.";#N/A,#N/A,TRUE,"Steel &amp; Roof";#N/A,#N/A,TRUE,"Arc.";#N/A,#N/A,TRUE,"Preliminary";#N/A,#N/A,TRUE,"Sum_Prelim"}</definedName>
    <definedName name="ธธธธ" localSheetId="1" hidden="1">{#N/A,#N/A,TRUE,"Str.";#N/A,#N/A,TRUE,"Steel &amp; Roof";#N/A,#N/A,TRUE,"Arc.";#N/A,#N/A,TRUE,"Preliminary";#N/A,#N/A,TRUE,"Sum_Prelim"}</definedName>
    <definedName name="ธธธธ" localSheetId="6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ใบ" localSheetId="0" hidden="1">{"'SUMMATION'!$B$2:$I$2"}</definedName>
    <definedName name="ใบ" localSheetId="1" hidden="1">{"'SUMMATION'!$B$2:$I$2"}</definedName>
    <definedName name="ใบ" localSheetId="6" hidden="1">{"'SUMMATION'!$B$2:$I$2"}</definedName>
    <definedName name="ใบ" hidden="1">{"'SUMMATION'!$B$2:$I$2"}</definedName>
    <definedName name="ปก32" localSheetId="0" hidden="1">{"'SUMMATION'!$B$2:$I$2"}</definedName>
    <definedName name="ปก32" localSheetId="1" hidden="1">{"'SUMMATION'!$B$2:$I$2"}</definedName>
    <definedName name="ปก32" localSheetId="6" hidden="1">{"'SUMMATION'!$B$2:$I$2"}</definedName>
    <definedName name="ปก32" hidden="1">{"'SUMMATION'!$B$2:$I$2"}</definedName>
    <definedName name="ประเสริฐ" localSheetId="0" hidden="1">{"'SUMMATION'!$B$2:$I$2"}</definedName>
    <definedName name="ประเสริฐ" localSheetId="1" hidden="1">{"'SUMMATION'!$B$2:$I$2"}</definedName>
    <definedName name="ประเสริฐ" localSheetId="6" hidden="1">{"'SUMMATION'!$B$2:$I$2"}</definedName>
    <definedName name="ประเสริฐ" hidden="1">{"'SUMMATION'!$B$2:$I$2"}</definedName>
    <definedName name="แผนงานใหม่">'[2]wpc2(2)'!$G$43</definedName>
    <definedName name="พพ" localSheetId="0" hidden="1">{#N/A,#N/A,TRUE,"SUM";#N/A,#N/A,TRUE,"EE";#N/A,#N/A,TRUE,"AC";#N/A,#N/A,TRUE,"SN"}</definedName>
    <definedName name="พพ" localSheetId="1" hidden="1">{#N/A,#N/A,TRUE,"SUM";#N/A,#N/A,TRUE,"EE";#N/A,#N/A,TRUE,"AC";#N/A,#N/A,TRUE,"SN"}</definedName>
    <definedName name="พพ" localSheetId="6" hidden="1">{#N/A,#N/A,TRUE,"SUM";#N/A,#N/A,TRUE,"EE";#N/A,#N/A,TRUE,"AC";#N/A,#N/A,TRUE,"SN"}</definedName>
    <definedName name="พพ" hidden="1">{#N/A,#N/A,TRUE,"SUM";#N/A,#N/A,TRUE,"EE";#N/A,#N/A,TRUE,"AC";#N/A,#N/A,TRUE,"SN"}</definedName>
    <definedName name="ฟฟ" localSheetId="0" hidden="1">{"'SUMMATION'!$B$2:$I$2"}</definedName>
    <definedName name="ฟฟ" localSheetId="1" hidden="1">{"'SUMMATION'!$B$2:$I$2"}</definedName>
    <definedName name="ฟฟ" localSheetId="6" hidden="1">{"'SUMMATION'!$B$2:$I$2"}</definedName>
    <definedName name="ฟฟ" hidden="1">{"'SUMMATION'!$B$2:$I$2"}</definedName>
    <definedName name="ฟฟฟ" localSheetId="0" hidden="1">{#N/A,#N/A,TRUE,"Str.";#N/A,#N/A,TRUE,"Steel &amp; Roof";#N/A,#N/A,TRUE,"Arc.";#N/A,#N/A,TRUE,"Preliminary";#N/A,#N/A,TRUE,"Sum_Prelim"}</definedName>
    <definedName name="ฟฟฟ" localSheetId="1" hidden="1">{#N/A,#N/A,TRUE,"Str.";#N/A,#N/A,TRUE,"Steel &amp; Roof";#N/A,#N/A,TRUE,"Arc.";#N/A,#N/A,TRUE,"Preliminary";#N/A,#N/A,TRUE,"Sum_Prelim"}</definedName>
    <definedName name="ฟฟฟ" localSheetId="6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เฟอร์นิเจอร์" localSheetId="0" hidden="1">{"'SUMMATION'!$B$2:$I$2"}</definedName>
    <definedName name="เฟอร์นิเจอร์" localSheetId="1" hidden="1">{"'SUMMATION'!$B$2:$I$2"}</definedName>
    <definedName name="เฟอร์นิเจอร์" localSheetId="6" hidden="1">{"'SUMMATION'!$B$2:$I$2"}</definedName>
    <definedName name="เฟอร์นิเจอร์" hidden="1">{"'SUMMATION'!$B$2:$I$2"}</definedName>
    <definedName name="ร1">'[2]wpc2(2)'!$F$18</definedName>
    <definedName name="ร2">'[2]wpc2(2)'!$F$51</definedName>
    <definedName name="ร3">'[2]wpc2(2)'!$F$92</definedName>
    <definedName name="ร5">'[2]wpc2(2)'!$F$107</definedName>
    <definedName name="ร6">'[2]wpc2(2)'!$F$172</definedName>
    <definedName name="ร7">'[2]wpc2(2)'!$F$209</definedName>
    <definedName name="ร8">'[2]wpc2(2)'!$F$228</definedName>
    <definedName name="รวม" localSheetId="0" hidden="1">{#N/A,#N/A,TRUE,"Str.";#N/A,#N/A,TRUE,"Steel &amp; Roof";#N/A,#N/A,TRUE,"Arc.";#N/A,#N/A,TRUE,"Preliminary";#N/A,#N/A,TRUE,"Sum_Prelim"}</definedName>
    <definedName name="รวม" localSheetId="1" hidden="1">{#N/A,#N/A,TRUE,"Str.";#N/A,#N/A,TRUE,"Steel &amp; Roof";#N/A,#N/A,TRUE,"Arc.";#N/A,#N/A,TRUE,"Preliminary";#N/A,#N/A,TRUE,"Sum_Prelim"}</definedName>
    <definedName name="รวม" localSheetId="6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าคา" localSheetId="0" hidden="1">{"'SUMMATION'!$B$2:$I$2"}</definedName>
    <definedName name="ราคา" localSheetId="1" hidden="1">{"'SUMMATION'!$B$2:$I$2"}</definedName>
    <definedName name="ราคา" localSheetId="6" hidden="1">{"'SUMMATION'!$B$2:$I$2"}</definedName>
    <definedName name="ราคา" hidden="1">{"'SUMMATION'!$B$2:$I$2"}</definedName>
    <definedName name="ราย" localSheetId="0" hidden="1">{"'ค่าแรงช่าง'!$A$1:$H$57"}</definedName>
    <definedName name="ราย" localSheetId="1" hidden="1">{"'ค่าแรงช่าง'!$A$1:$H$57"}</definedName>
    <definedName name="ราย" localSheetId="6" hidden="1">{"'ค่าแรงช่าง'!$A$1:$H$57"}</definedName>
    <definedName name="ราย" hidden="1">{"'ค่าแรงช่าง'!$A$1:$H$57"}</definedName>
    <definedName name="รายงาน">'[3]wpc2(2)'!$G$120</definedName>
    <definedName name="ลลล" localSheetId="0" hidden="1">{#N/A,#N/A,TRUE,"SUM";#N/A,#N/A,TRUE,"EE";#N/A,#N/A,TRUE,"AC";#N/A,#N/A,TRUE,"SN"}</definedName>
    <definedName name="ลลล" localSheetId="1" hidden="1">{#N/A,#N/A,TRUE,"SUM";#N/A,#N/A,TRUE,"EE";#N/A,#N/A,TRUE,"AC";#N/A,#N/A,TRUE,"SN"}</definedName>
    <definedName name="ลลล" localSheetId="6" hidden="1">{#N/A,#N/A,TRUE,"SUM";#N/A,#N/A,TRUE,"EE";#N/A,#N/A,TRUE,"AC";#N/A,#N/A,TRUE,"SN"}</definedName>
    <definedName name="ลลล" hidden="1">{#N/A,#N/A,TRUE,"SUM";#N/A,#N/A,TRUE,"EE";#N/A,#N/A,TRUE,"AC";#N/A,#N/A,TRUE,"SN"}</definedName>
    <definedName name="วัสดุบัว" localSheetId="0" hidden="1">{"SUM",#N/A,FALSE,"summary";"BOOK11-1",#N/A,FALSE,"1CityGarden";"BOOK11-2",#N/A,FALSE,"2CountryGarden";"BOOK11-3",#N/A,FALSE,"3JUNGLE";"BOOK11-4CIVIL",#N/A,FALSE,"CIVIL"}</definedName>
    <definedName name="วัสดุบัว" localSheetId="1" hidden="1">{"SUM",#N/A,FALSE,"summary";"BOOK11-1",#N/A,FALSE,"1CityGarden";"BOOK11-2",#N/A,FALSE,"2CountryGarden";"BOOK11-3",#N/A,FALSE,"3JUNGLE";"BOOK11-4CIVIL",#N/A,FALSE,"CIVIL"}</definedName>
    <definedName name="วัสดุบัว" localSheetId="6" hidden="1">{"SUM",#N/A,FALSE,"summary";"BOOK11-1",#N/A,FALSE,"1CityGarden";"BOOK11-2",#N/A,FALSE,"2CountryGarden";"BOOK11-3",#N/A,FALSE,"3JUNGLE";"BOOK11-4CIVIL",#N/A,FALSE,"CIVIL"}</definedName>
    <definedName name="วัสดุบัว" hidden="1">{"SUM",#N/A,FALSE,"summary";"BOOK11-1",#N/A,FALSE,"1CityGarden";"BOOK11-2",#N/A,FALSE,"2CountryGarden";"BOOK11-3",#N/A,FALSE,"3JUNGLE";"BOOK11-4CIVIL",#N/A,FALSE,"CIVIL"}</definedName>
    <definedName name="สรุปงาน">'[2]wpc2(2)'!$G$128</definedName>
    <definedName name="สำเริง" localSheetId="0" hidden="1">{#N/A,#N/A,TRUE,"Str.";#N/A,#N/A,TRUE,"Steel &amp; Roof";#N/A,#N/A,TRUE,"Arc.";#N/A,#N/A,TRUE,"Preliminary";#N/A,#N/A,TRUE,"Sum_Prelim"}</definedName>
    <definedName name="สำเริง" localSheetId="1" hidden="1">{#N/A,#N/A,TRUE,"Str.";#N/A,#N/A,TRUE,"Steel &amp; Roof";#N/A,#N/A,TRUE,"Arc.";#N/A,#N/A,TRUE,"Preliminary";#N/A,#N/A,TRUE,"Sum_Prelim"}</definedName>
    <definedName name="สำเริง" localSheetId="6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กเกฟเ" localSheetId="0" hidden="1">{#N/A,#N/A,TRUE,"SUM";#N/A,#N/A,TRUE,"EE";#N/A,#N/A,TRUE,"AC";#N/A,#N/A,TRUE,"SN"}</definedName>
    <definedName name="หกเกฟเ" localSheetId="1" hidden="1">{#N/A,#N/A,TRUE,"SUM";#N/A,#N/A,TRUE,"EE";#N/A,#N/A,TRUE,"AC";#N/A,#N/A,TRUE,"SN"}</definedName>
    <definedName name="หกเกฟเ" localSheetId="6" hidden="1">{#N/A,#N/A,TRUE,"SUM";#N/A,#N/A,TRUE,"EE";#N/A,#N/A,TRUE,"AC";#N/A,#N/A,TRUE,"SN"}</definedName>
    <definedName name="หกเกฟเ" hidden="1">{#N/A,#N/A,TRUE,"SUM";#N/A,#N/A,TRUE,"EE";#N/A,#N/A,TRUE,"AC";#N/A,#N/A,TRUE,"SN"}</definedName>
    <definedName name="หดกฟ" localSheetId="0" hidden="1">{#N/A,#N/A,TRUE,"SUM";#N/A,#N/A,TRUE,"EE";#N/A,#N/A,TRUE,"AC";#N/A,#N/A,TRUE,"SN"}</definedName>
    <definedName name="หดกฟ" localSheetId="1" hidden="1">{#N/A,#N/A,TRUE,"SUM";#N/A,#N/A,TRUE,"EE";#N/A,#N/A,TRUE,"AC";#N/A,#N/A,TRUE,"SN"}</definedName>
    <definedName name="หดกฟ" localSheetId="6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หาหหา" localSheetId="0" hidden="1">#REF!</definedName>
    <definedName name="หหาหหา" localSheetId="1" hidden="1">#REF!</definedName>
    <definedName name="หหาหหา" hidden="1">#REF!</definedName>
    <definedName name="หๆไ" hidden="1">#REF!</definedName>
    <definedName name="ๆ" localSheetId="0" hidden="1">{#N/A,#N/A,TRUE,"SUM";#N/A,#N/A,TRUE,"EE";#N/A,#N/A,TRUE,"AC";#N/A,#N/A,TRUE,"SN"}</definedName>
    <definedName name="ๆ" localSheetId="1" hidden="1">{#N/A,#N/A,TRUE,"SUM";#N/A,#N/A,TRUE,"EE";#N/A,#N/A,TRUE,"AC";#N/A,#N/A,TRUE,"SN"}</definedName>
    <definedName name="ๆ" localSheetId="6" hidden="1">{#N/A,#N/A,TRUE,"SUM";#N/A,#N/A,TRUE,"EE";#N/A,#N/A,TRUE,"AC";#N/A,#N/A,TRUE,"SN"}</definedName>
    <definedName name="ๆ" hidden="1">{#N/A,#N/A,TRUE,"SUM";#N/A,#N/A,TRUE,"EE";#N/A,#N/A,TRUE,"AC";#N/A,#N/A,TRUE,"SN"}</definedName>
    <definedName name="건축원가" hidden="1">#REF!</definedName>
    <definedName name="곽봉섭작성" localSheetId="0" hidden="1">{"'장비'!$A$3:$M$12"}</definedName>
    <definedName name="곽봉섭작성" localSheetId="1" hidden="1">{"'장비'!$A$3:$M$12"}</definedName>
    <definedName name="곽봉섭작성" localSheetId="6" hidden="1">{"'장비'!$A$3:$M$12"}</definedName>
    <definedName name="곽봉섭작성" hidden="1">{"'장비'!$A$3:$M$12"}</definedName>
    <definedName name="ㄴㄴㄴ" hidden="1">#REF!</definedName>
    <definedName name="ㄴㄴㄴㄴ" hidden="1">#REF!</definedName>
    <definedName name="ㄴㄴㄴㄴㄴ" hidden="1">#REF!</definedName>
    <definedName name="ㄷㄷ" hidden="1">#REF!</definedName>
    <definedName name="ㄹㄹㄹ" hidden="1">#REF!</definedName>
    <definedName name="ㅁ" hidden="1">#REF!</definedName>
    <definedName name="ㅁㅁ" hidden="1">#REF!</definedName>
    <definedName name="부대공사" hidden="1">#REF!</definedName>
    <definedName name="비교" hidden="1">255</definedName>
    <definedName name="비교표1" hidden="1">255</definedName>
    <definedName name="소ㅑ104" hidden="1">#REF!</definedName>
    <definedName name="수" hidden="1">#REF!</definedName>
    <definedName name="ㅇㄹㄹ" hidden="1">#REF!</definedName>
    <definedName name="ㅇㄹㅇㄹ" hidden="1">#REF!</definedName>
    <definedName name="ㅇㅇㄹ" hidden="1">#REF!</definedName>
    <definedName name="ㅇㅇㅇ" hidden="1">#REF!</definedName>
    <definedName name="아" hidden="1">#REF!</definedName>
    <definedName name="이릉" hidden="1">#REF!</definedName>
    <definedName name="이종훈" hidden="1">#REF!</definedName>
    <definedName name="자" hidden="1">#REF!</definedName>
    <definedName name="총괄내역" hidden="1">#REF!</definedName>
    <definedName name="파일" hidden="1">#REF!</definedName>
    <definedName name="岡田" localSheetId="0" hidden="1">{#N/A,#N/A,TRUE,"SUM";#N/A,#N/A,TRUE,"EE";#N/A,#N/A,TRUE,"AC";#N/A,#N/A,TRUE,"SN"}</definedName>
    <definedName name="岡田" localSheetId="1" hidden="1">{#N/A,#N/A,TRUE,"SUM";#N/A,#N/A,TRUE,"EE";#N/A,#N/A,TRUE,"AC";#N/A,#N/A,TRUE,"SN"}</definedName>
    <definedName name="岡田" localSheetId="6" hidden="1">{#N/A,#N/A,TRUE,"SUM";#N/A,#N/A,TRUE,"EE";#N/A,#N/A,TRUE,"AC";#N/A,#N/A,TRUE,"SN"}</definedName>
    <definedName name="岡田" hidden="1">{#N/A,#N/A,TRUE,"SUM";#N/A,#N/A,TRUE,"EE";#N/A,#N/A,TRUE,"AC";#N/A,#N/A,TRUE,"SN"}</definedName>
    <definedName name="見積り条件書新" hidden="1">#REF!</definedName>
  </definedNames>
  <calcPr calcId="191029"/>
  <customWorkbookViews>
    <customWorkbookView name="วรพล ทองบริบูรณ์ - Personal View" guid="{7D145678-C6E7-435C-8570-C404F042F85A}" mergeInterval="0" personalView="1" maximized="1" xWindow="-8" yWindow="-8" windowWidth="1936" windowHeight="1048" tabRatio="844" activeSheetId="9"/>
    <customWorkbookView name="นายพลภัทร ชินอำนาจ - Personal View" guid="{E474506E-72C7-4014-B7F1-01EC2F332BD5}" mergeInterval="0" personalView="1" maximized="1" xWindow="-9" yWindow="-9" windowWidth="1938" windowHeight="1038" tabRatio="844" activeSheetId="30"/>
    <customWorkbookView name="Microsoft Office User - Personal View" guid="{B8794F44-811C-5341-A0EE-5C2306FBFBE9}" mergeInterval="0" personalView="1" maximized="1" windowWidth="1920" windowHeight="1080" tabRatio="844" activeSheetId="7"/>
  </customWorkbookViews>
</workbook>
</file>

<file path=xl/calcChain.xml><?xml version="1.0" encoding="utf-8"?>
<calcChain xmlns="http://schemas.openxmlformats.org/spreadsheetml/2006/main">
  <c r="C800" i="52" l="1"/>
  <c r="C852" i="52"/>
  <c r="C749" i="52"/>
  <c r="C698" i="52"/>
  <c r="C65" i="52"/>
  <c r="C58" i="52"/>
  <c r="C51" i="52"/>
  <c r="C44" i="52"/>
  <c r="C37" i="52"/>
  <c r="C28" i="52"/>
  <c r="F12" i="106" l="1"/>
  <c r="M134" i="34" l="1"/>
  <c r="L134" i="34"/>
  <c r="M133" i="34"/>
  <c r="L133" i="34"/>
  <c r="M73" i="34"/>
  <c r="L73" i="34"/>
  <c r="M72" i="34"/>
  <c r="L72" i="34"/>
  <c r="M41" i="34"/>
  <c r="L41" i="34"/>
  <c r="M40" i="34"/>
  <c r="L40" i="34"/>
  <c r="M430" i="32" l="1"/>
  <c r="M425" i="32"/>
  <c r="M457" i="32"/>
  <c r="M452" i="32"/>
  <c r="L241" i="32" l="1"/>
  <c r="M241" i="32"/>
  <c r="M2113" i="16" l="1"/>
  <c r="L2113" i="16"/>
  <c r="M2112" i="16"/>
  <c r="L2112" i="16"/>
  <c r="M2110" i="16"/>
  <c r="L2110" i="16"/>
  <c r="M2107" i="16"/>
  <c r="L2107" i="16"/>
  <c r="M2105" i="16"/>
  <c r="L2105" i="16"/>
  <c r="M2102" i="16"/>
  <c r="L2102" i="16"/>
  <c r="M669" i="32" l="1"/>
  <c r="M667" i="32"/>
  <c r="M661" i="32"/>
  <c r="M656" i="32"/>
  <c r="M12" i="105" l="1"/>
  <c r="L12" i="105"/>
  <c r="M16" i="105"/>
  <c r="M17" i="105"/>
  <c r="M15" i="105"/>
  <c r="M1439" i="16" l="1"/>
  <c r="M1438" i="16"/>
  <c r="M1436" i="16"/>
  <c r="M1331" i="16"/>
  <c r="M776" i="36" l="1"/>
  <c r="M771" i="36"/>
  <c r="M770" i="36"/>
  <c r="M769" i="36"/>
  <c r="M763" i="36"/>
  <c r="M760" i="36"/>
  <c r="M733" i="36"/>
  <c r="M732" i="36"/>
  <c r="M727" i="36"/>
  <c r="M721" i="36"/>
  <c r="M718" i="36"/>
  <c r="M701" i="36"/>
  <c r="M700" i="36"/>
  <c r="M697" i="36"/>
  <c r="M696" i="36"/>
  <c r="M692" i="36"/>
  <c r="M691" i="36"/>
  <c r="M685" i="36"/>
  <c r="M684" i="36"/>
  <c r="M681" i="36"/>
  <c r="M680" i="36"/>
  <c r="M665" i="36"/>
  <c r="M664" i="36"/>
  <c r="M663" i="36"/>
  <c r="M662" i="36"/>
  <c r="M640" i="36"/>
  <c r="M639" i="36"/>
  <c r="M634" i="36"/>
  <c r="M628" i="36"/>
  <c r="M625" i="36"/>
  <c r="M608" i="36"/>
  <c r="M607" i="36"/>
  <c r="M604" i="36"/>
  <c r="M603" i="36"/>
  <c r="M599" i="36"/>
  <c r="M598" i="36"/>
  <c r="M593" i="36"/>
  <c r="M592" i="36"/>
  <c r="M591" i="36"/>
  <c r="M588" i="36"/>
  <c r="M587" i="36"/>
  <c r="M572" i="36"/>
  <c r="M571" i="36"/>
  <c r="M570" i="36"/>
  <c r="M569" i="36"/>
  <c r="M547" i="36"/>
  <c r="M546" i="36"/>
  <c r="M541" i="36"/>
  <c r="M535" i="36"/>
  <c r="M532" i="36"/>
  <c r="M515" i="36"/>
  <c r="M514" i="36"/>
  <c r="M511" i="36"/>
  <c r="M510" i="36"/>
  <c r="M506" i="36"/>
  <c r="M505" i="36"/>
  <c r="M500" i="36"/>
  <c r="M499" i="36"/>
  <c r="M498" i="36"/>
  <c r="M495" i="36"/>
  <c r="M494" i="36"/>
  <c r="M479" i="36"/>
  <c r="M478" i="36"/>
  <c r="M477" i="36"/>
  <c r="M476" i="36"/>
  <c r="M454" i="36"/>
  <c r="M453" i="36"/>
  <c r="M448" i="36"/>
  <c r="M442" i="36"/>
  <c r="M439" i="36"/>
  <c r="M422" i="36"/>
  <c r="M421" i="36"/>
  <c r="M418" i="36"/>
  <c r="M417" i="36"/>
  <c r="M413" i="36"/>
  <c r="M412" i="36"/>
  <c r="M407" i="36"/>
  <c r="M406" i="36"/>
  <c r="M405" i="36"/>
  <c r="M402" i="36"/>
  <c r="M401" i="36"/>
  <c r="M386" i="36"/>
  <c r="M385" i="36"/>
  <c r="M384" i="36"/>
  <c r="M383" i="36"/>
  <c r="M357" i="36"/>
  <c r="M356" i="36"/>
  <c r="M351" i="36"/>
  <c r="M350" i="36"/>
  <c r="M345" i="36"/>
  <c r="M344" i="36"/>
  <c r="M338" i="36"/>
  <c r="M335" i="36"/>
  <c r="M314" i="36"/>
  <c r="M311" i="36"/>
  <c r="M310" i="36"/>
  <c r="M306" i="36"/>
  <c r="M305" i="36"/>
  <c r="M304" i="36"/>
  <c r="M299" i="36"/>
  <c r="M298" i="36"/>
  <c r="M297" i="36"/>
  <c r="M296" i="36"/>
  <c r="M293" i="36"/>
  <c r="M292" i="36"/>
  <c r="M291" i="36"/>
  <c r="M275" i="36"/>
  <c r="M273" i="36"/>
  <c r="M271" i="36"/>
  <c r="M270" i="36"/>
  <c r="M269" i="36"/>
  <c r="M246" i="36"/>
  <c r="M241" i="36"/>
  <c r="M240" i="36"/>
  <c r="M235" i="36"/>
  <c r="M234" i="36"/>
  <c r="M228" i="36"/>
  <c r="M225" i="36"/>
  <c r="M205" i="36"/>
  <c r="M202" i="36"/>
  <c r="M201" i="36"/>
  <c r="M197" i="36"/>
  <c r="M196" i="36"/>
  <c r="M195" i="36"/>
  <c r="M190" i="36"/>
  <c r="M189" i="36"/>
  <c r="M188" i="36"/>
  <c r="M187" i="36"/>
  <c r="M184" i="36"/>
  <c r="M183" i="36"/>
  <c r="M182" i="36"/>
  <c r="M166" i="36"/>
  <c r="M164" i="36"/>
  <c r="M162" i="36"/>
  <c r="M161" i="36"/>
  <c r="M115" i="36"/>
  <c r="M114" i="36"/>
  <c r="M113" i="36"/>
  <c r="M108" i="36"/>
  <c r="M107" i="36"/>
  <c r="M106" i="36"/>
  <c r="M101" i="36"/>
  <c r="M100" i="36"/>
  <c r="M94" i="36"/>
  <c r="M91" i="36"/>
  <c r="M86" i="36"/>
  <c r="M84" i="36"/>
  <c r="M60" i="36"/>
  <c r="M59" i="36"/>
  <c r="M56" i="36"/>
  <c r="M52" i="36"/>
  <c r="M51" i="36"/>
  <c r="M50" i="36"/>
  <c r="M45" i="36"/>
  <c r="M44" i="36"/>
  <c r="M43" i="36"/>
  <c r="M42" i="36"/>
  <c r="M39" i="36"/>
  <c r="M38" i="36"/>
  <c r="M37" i="36"/>
  <c r="M20" i="36"/>
  <c r="M19" i="36"/>
  <c r="M16" i="36"/>
  <c r="M15" i="36"/>
  <c r="M14" i="36"/>
  <c r="M238" i="34"/>
  <c r="M237" i="34"/>
  <c r="M236" i="34"/>
  <c r="M235" i="34"/>
  <c r="M211" i="34"/>
  <c r="M210" i="34"/>
  <c r="M206" i="34"/>
  <c r="M204" i="34"/>
  <c r="M199" i="34"/>
  <c r="M197" i="34"/>
  <c r="M196" i="34"/>
  <c r="M192" i="34"/>
  <c r="M186" i="34"/>
  <c r="M184" i="34"/>
  <c r="M178" i="34"/>
  <c r="M171" i="34"/>
  <c r="M170" i="34"/>
  <c r="M169" i="34"/>
  <c r="M168" i="34"/>
  <c r="M154" i="34"/>
  <c r="M146" i="34"/>
  <c r="M145" i="34"/>
  <c r="M144" i="34"/>
  <c r="M143" i="34"/>
  <c r="M142" i="34"/>
  <c r="M141" i="34"/>
  <c r="M140" i="34"/>
  <c r="M132" i="34"/>
  <c r="M122" i="34"/>
  <c r="M114" i="34"/>
  <c r="M113" i="34"/>
  <c r="M112" i="34"/>
  <c r="M111" i="34"/>
  <c r="M110" i="34"/>
  <c r="M109" i="34"/>
  <c r="M108" i="34"/>
  <c r="M103" i="34"/>
  <c r="M102" i="34"/>
  <c r="M92" i="34"/>
  <c r="M84" i="34"/>
  <c r="M83" i="34"/>
  <c r="M82" i="34"/>
  <c r="M81" i="34"/>
  <c r="M80" i="34"/>
  <c r="M79" i="34"/>
  <c r="M78" i="34"/>
  <c r="M71" i="34"/>
  <c r="M70" i="34"/>
  <c r="M60" i="34"/>
  <c r="M52" i="34"/>
  <c r="M51" i="34"/>
  <c r="M50" i="34"/>
  <c r="M49" i="34"/>
  <c r="M48" i="34"/>
  <c r="M47" i="34"/>
  <c r="M46" i="34"/>
  <c r="M39" i="34"/>
  <c r="M38" i="34"/>
  <c r="M19" i="34"/>
  <c r="M18" i="34"/>
  <c r="M17" i="34"/>
  <c r="M16" i="34"/>
  <c r="M15" i="34"/>
  <c r="M14" i="34"/>
  <c r="M13" i="34"/>
  <c r="M647" i="32"/>
  <c r="M646" i="32"/>
  <c r="M645" i="32"/>
  <c r="M640" i="32"/>
  <c r="M639" i="32"/>
  <c r="M633" i="32"/>
  <c r="M632" i="32"/>
  <c r="M626" i="32"/>
  <c r="M624" i="32"/>
  <c r="M622" i="32"/>
  <c r="M616" i="32"/>
  <c r="M615" i="32"/>
  <c r="M610" i="32"/>
  <c r="M609" i="32"/>
  <c r="M608" i="32"/>
  <c r="M607" i="32"/>
  <c r="M605" i="32"/>
  <c r="M604" i="32"/>
  <c r="M603" i="32"/>
  <c r="M602" i="32"/>
  <c r="M600" i="32"/>
  <c r="M594" i="32"/>
  <c r="M593" i="32"/>
  <c r="M592" i="32"/>
  <c r="M591" i="32"/>
  <c r="M586" i="32"/>
  <c r="M585" i="32"/>
  <c r="M584" i="32"/>
  <c r="M583" i="32"/>
  <c r="M581" i="32"/>
  <c r="M579" i="32"/>
  <c r="M573" i="32"/>
  <c r="M572" i="32"/>
  <c r="M571" i="32"/>
  <c r="M570" i="32"/>
  <c r="M564" i="32"/>
  <c r="M563" i="32"/>
  <c r="M562" i="32"/>
  <c r="M561" i="32"/>
  <c r="M559" i="32"/>
  <c r="M558" i="32"/>
  <c r="M557" i="32"/>
  <c r="M555" i="32"/>
  <c r="M548" i="32"/>
  <c r="M547" i="32"/>
  <c r="M546" i="32"/>
  <c r="M545" i="32"/>
  <c r="M539" i="32"/>
  <c r="M538" i="32"/>
  <c r="M537" i="32"/>
  <c r="M531" i="32"/>
  <c r="M530" i="32"/>
  <c r="M529" i="32"/>
  <c r="M528" i="32"/>
  <c r="M523" i="32"/>
  <c r="M522" i="32"/>
  <c r="M511" i="32"/>
  <c r="L511" i="32"/>
  <c r="M499" i="32"/>
  <c r="M497" i="32"/>
  <c r="M495" i="32"/>
  <c r="M489" i="32"/>
  <c r="M488" i="32"/>
  <c r="M487" i="32"/>
  <c r="M486" i="32"/>
  <c r="M484" i="32"/>
  <c r="M483" i="32"/>
  <c r="M482" i="32"/>
  <c r="M477" i="32"/>
  <c r="M476" i="32"/>
  <c r="M471" i="32"/>
  <c r="M470" i="32"/>
  <c r="M468" i="32"/>
  <c r="M467" i="32"/>
  <c r="M466" i="32"/>
  <c r="M465" i="32"/>
  <c r="M456" i="32"/>
  <c r="M454" i="32"/>
  <c r="M453" i="32"/>
  <c r="M447" i="32"/>
  <c r="M446" i="32"/>
  <c r="M445" i="32"/>
  <c r="M443" i="32"/>
  <c r="M442" i="32"/>
  <c r="M441" i="32"/>
  <c r="M440" i="32"/>
  <c r="M439" i="32"/>
  <c r="M429" i="32"/>
  <c r="M427" i="32"/>
  <c r="M426" i="32"/>
  <c r="M420" i="32"/>
  <c r="M419" i="32"/>
  <c r="M417" i="32"/>
  <c r="M416" i="32"/>
  <c r="M415" i="32"/>
  <c r="M414" i="32"/>
  <c r="M410" i="32"/>
  <c r="M409" i="32"/>
  <c r="M403" i="32"/>
  <c r="M402" i="32"/>
  <c r="M400" i="32"/>
  <c r="M399" i="32"/>
  <c r="M392" i="32"/>
  <c r="M391" i="32"/>
  <c r="M389" i="32"/>
  <c r="M388" i="32"/>
  <c r="M387" i="32"/>
  <c r="M382" i="32"/>
  <c r="M380" i="32"/>
  <c r="M379" i="32"/>
  <c r="M378" i="32"/>
  <c r="M377" i="32"/>
  <c r="M367" i="32"/>
  <c r="M366" i="32"/>
  <c r="M364" i="32"/>
  <c r="M363" i="32"/>
  <c r="M362" i="32"/>
  <c r="M361" i="32"/>
  <c r="M353" i="32"/>
  <c r="M352" i="32"/>
  <c r="M350" i="32"/>
  <c r="M349" i="32"/>
  <c r="M348" i="32"/>
  <c r="M342" i="32"/>
  <c r="M341" i="32"/>
  <c r="M340" i="32"/>
  <c r="M339" i="32"/>
  <c r="M335" i="32"/>
  <c r="M329" i="32"/>
  <c r="M328" i="32"/>
  <c r="M327" i="32"/>
  <c r="M325" i="32"/>
  <c r="M324" i="32"/>
  <c r="M323" i="32"/>
  <c r="M317" i="32"/>
  <c r="M316" i="32"/>
  <c r="M314" i="32"/>
  <c r="M312" i="32"/>
  <c r="M305" i="32"/>
  <c r="M304" i="32"/>
  <c r="M303" i="32"/>
  <c r="M302" i="32"/>
  <c r="M298" i="32"/>
  <c r="M297" i="32"/>
  <c r="M296" i="32"/>
  <c r="M294" i="32"/>
  <c r="M293" i="32"/>
  <c r="M292" i="32"/>
  <c r="M291" i="32"/>
  <c r="M285" i="32"/>
  <c r="M284" i="32"/>
  <c r="M283" i="32"/>
  <c r="M282" i="32"/>
  <c r="M280" i="32"/>
  <c r="M279" i="32"/>
  <c r="M278" i="32"/>
  <c r="M277" i="32"/>
  <c r="M276" i="32"/>
  <c r="M271" i="32"/>
  <c r="M270" i="32"/>
  <c r="M268" i="32"/>
  <c r="M267" i="32"/>
  <c r="M266" i="32"/>
  <c r="M265" i="32"/>
  <c r="M264" i="32"/>
  <c r="M255" i="32"/>
  <c r="M253" i="32"/>
  <c r="M235" i="32"/>
  <c r="M234" i="32"/>
  <c r="M233" i="32"/>
  <c r="M231" i="32"/>
  <c r="M227" i="32"/>
  <c r="M226" i="32"/>
  <c r="M222" i="32"/>
  <c r="M220" i="32"/>
  <c r="M219" i="32"/>
  <c r="M217" i="32"/>
  <c r="M216" i="32"/>
  <c r="M215" i="32"/>
  <c r="M214" i="32"/>
  <c r="M213" i="32"/>
  <c r="M212" i="32"/>
  <c r="M205" i="32"/>
  <c r="M204" i="32"/>
  <c r="M199" i="32"/>
  <c r="M198" i="32"/>
  <c r="M197" i="32"/>
  <c r="M196" i="32"/>
  <c r="M195" i="32"/>
  <c r="M194" i="32"/>
  <c r="M193" i="32"/>
  <c r="M188" i="32"/>
  <c r="M187" i="32"/>
  <c r="M180" i="32"/>
  <c r="M178" i="32"/>
  <c r="M172" i="32"/>
  <c r="M170" i="32"/>
  <c r="M169" i="32"/>
  <c r="M168" i="32"/>
  <c r="M162" i="32"/>
  <c r="M161" i="32"/>
  <c r="M160" i="32"/>
  <c r="M159" i="32"/>
  <c r="M158" i="32"/>
  <c r="M157" i="32"/>
  <c r="M149" i="32"/>
  <c r="M147" i="32"/>
  <c r="M141" i="32"/>
  <c r="M139" i="32"/>
  <c r="M138" i="32"/>
  <c r="M137" i="32"/>
  <c r="M126" i="32"/>
  <c r="M124" i="32"/>
  <c r="M123" i="32"/>
  <c r="M122" i="32"/>
  <c r="M121" i="32"/>
  <c r="M120" i="32"/>
  <c r="M119" i="32"/>
  <c r="M113" i="32"/>
  <c r="M111" i="32"/>
  <c r="M110" i="32"/>
  <c r="M109" i="32"/>
  <c r="M108" i="32"/>
  <c r="M107" i="32"/>
  <c r="M106" i="32"/>
  <c r="M105" i="32"/>
  <c r="M99" i="32"/>
  <c r="M98" i="32"/>
  <c r="M97" i="32"/>
  <c r="M96" i="32"/>
  <c r="M86" i="32"/>
  <c r="M84" i="32"/>
  <c r="M83" i="32"/>
  <c r="M82" i="32"/>
  <c r="M81" i="32"/>
  <c r="M80" i="32"/>
  <c r="M79" i="32"/>
  <c r="M73" i="32"/>
  <c r="M72" i="32"/>
  <c r="M70" i="32"/>
  <c r="M69" i="32"/>
  <c r="M68" i="32"/>
  <c r="M67" i="32"/>
  <c r="M66" i="32"/>
  <c r="M65" i="32"/>
  <c r="M64" i="32"/>
  <c r="M58" i="32"/>
  <c r="M57" i="32"/>
  <c r="M56" i="32"/>
  <c r="M42" i="32"/>
  <c r="M41" i="32"/>
  <c r="M40" i="32"/>
  <c r="M34" i="32"/>
  <c r="M32" i="32"/>
  <c r="M31" i="32"/>
  <c r="M30" i="32"/>
  <c r="M29" i="32"/>
  <c r="M26" i="32"/>
  <c r="M25" i="32"/>
  <c r="M24" i="32"/>
  <c r="M18" i="32"/>
  <c r="M17" i="32"/>
  <c r="M16" i="32"/>
  <c r="M15" i="32"/>
  <c r="M14" i="32"/>
  <c r="M13" i="32"/>
  <c r="A5" i="63" l="1"/>
  <c r="A5" i="41"/>
  <c r="K5" i="85"/>
  <c r="A6" i="42"/>
  <c r="A6" i="79"/>
  <c r="A6" i="80"/>
  <c r="A5" i="39"/>
  <c r="L502" i="32" l="1"/>
  <c r="L501" i="32"/>
  <c r="L513" i="32"/>
  <c r="L514" i="32"/>
  <c r="L509" i="32"/>
  <c r="L491" i="32"/>
  <c r="L490" i="32"/>
  <c r="L239" i="32"/>
  <c r="L373" i="32"/>
  <c r="L480" i="32"/>
  <c r="L479" i="32"/>
  <c r="L565" i="32"/>
  <c r="L540" i="32"/>
  <c r="L234" i="32"/>
  <c r="L233" i="32"/>
  <c r="L236" i="32"/>
  <c r="L51" i="32"/>
  <c r="L50" i="32"/>
  <c r="L49" i="32"/>
  <c r="L48" i="32"/>
  <c r="L47" i="32"/>
  <c r="L46" i="32"/>
  <c r="L227" i="32"/>
  <c r="L226" i="32"/>
  <c r="L224" i="32"/>
  <c r="L238" i="32"/>
  <c r="L217" i="32"/>
  <c r="L229" i="32"/>
  <c r="L220" i="32"/>
  <c r="L219" i="32"/>
  <c r="L253" i="32"/>
  <c r="L280" i="32"/>
  <c r="L279" i="32"/>
  <c r="L277" i="32"/>
  <c r="L276" i="32"/>
  <c r="L531" i="32"/>
  <c r="L530" i="32"/>
  <c r="L283" i="32"/>
  <c r="L282" i="32"/>
  <c r="L265" i="32"/>
  <c r="L73" i="32"/>
  <c r="L199" i="32"/>
  <c r="L456" i="32" l="1"/>
  <c r="L429" i="32"/>
  <c r="L457" i="32"/>
  <c r="L430" i="32"/>
  <c r="L68" i="32"/>
  <c r="L57" i="32"/>
  <c r="L109" i="32"/>
  <c r="L195" i="32"/>
  <c r="L159" i="32"/>
  <c r="L17" i="32"/>
  <c r="L96" i="32"/>
  <c r="L656" i="32"/>
  <c r="L632" i="32"/>
  <c r="L593" i="32"/>
  <c r="L572" i="32"/>
  <c r="L447" i="32"/>
  <c r="L403" i="32"/>
  <c r="L329" i="32"/>
  <c r="L271" i="32"/>
  <c r="L547" i="32"/>
  <c r="L471" i="32"/>
  <c r="L367" i="32"/>
  <c r="L523" i="32"/>
  <c r="L205" i="32"/>
  <c r="L646" i="32"/>
  <c r="L499" i="32"/>
  <c r="L235" i="32"/>
  <c r="L298" i="32"/>
  <c r="L484" i="32"/>
  <c r="L539" i="32"/>
  <c r="L608" i="32"/>
  <c r="L476" i="32"/>
  <c r="L453" i="32"/>
  <c r="L409" i="32"/>
  <c r="L562" i="32"/>
  <c r="L584" i="32"/>
  <c r="L388" i="32"/>
  <c r="L426" i="32"/>
  <c r="L349" i="32"/>
  <c r="L489" i="32"/>
  <c r="L294" i="32"/>
  <c r="L624" i="32"/>
  <c r="L581" i="32"/>
  <c r="L557" i="32"/>
  <c r="L602" i="32"/>
  <c r="L497" i="32"/>
  <c r="L231" i="32"/>
  <c r="L80" i="32"/>
  <c r="L120" i="32"/>
  <c r="L42" i="32"/>
  <c r="L26" i="32"/>
  <c r="L84" i="32"/>
  <c r="L215" i="32"/>
  <c r="L124" i="32"/>
  <c r="L669" i="32"/>
  <c r="L483" i="32"/>
  <c r="L297" i="32"/>
  <c r="L538" i="32"/>
  <c r="L425" i="32"/>
  <c r="L452" i="32"/>
  <c r="L583" i="32"/>
  <c r="L387" i="32"/>
  <c r="L561" i="32"/>
  <c r="L348" i="32"/>
  <c r="L626" i="32"/>
  <c r="L607" i="32"/>
  <c r="L139" i="32"/>
  <c r="L66" i="32"/>
  <c r="L170" i="32"/>
  <c r="L15" i="32"/>
  <c r="L107" i="32"/>
  <c r="L31" i="32"/>
  <c r="L70" i="32"/>
  <c r="L111" i="32"/>
  <c r="L98" i="32"/>
  <c r="L197" i="32"/>
  <c r="L161" i="32"/>
  <c r="L113" i="32"/>
  <c r="L141" i="32"/>
  <c r="L72" i="32"/>
  <c r="L172" i="32"/>
  <c r="L34" i="32"/>
  <c r="L377" i="32"/>
  <c r="L302" i="32"/>
  <c r="L339" i="32"/>
  <c r="L439" i="32"/>
  <c r="L414" i="32"/>
  <c r="L467" i="32"/>
  <c r="L442" i="32"/>
  <c r="L400" i="32"/>
  <c r="L380" i="32"/>
  <c r="L363" i="32"/>
  <c r="L342" i="32"/>
  <c r="L417" i="32"/>
  <c r="L305" i="32"/>
  <c r="L325" i="32"/>
  <c r="L267" i="32"/>
  <c r="L591" i="32"/>
  <c r="L570" i="32"/>
  <c r="L445" i="32"/>
  <c r="L327" i="32"/>
  <c r="L382" i="32"/>
  <c r="L615" i="32"/>
  <c r="L545" i="32"/>
  <c r="L419" i="32"/>
  <c r="L204" i="32"/>
  <c r="L648" i="32"/>
  <c r="L549" i="32"/>
  <c r="L284" i="32"/>
  <c r="L528" i="32"/>
  <c r="L278" i="32"/>
  <c r="L188" i="32"/>
  <c r="L151" i="32"/>
  <c r="L88" i="32"/>
  <c r="L44" i="32"/>
  <c r="L182" i="32"/>
  <c r="L128" i="32"/>
  <c r="L147" i="32"/>
  <c r="L79" i="32"/>
  <c r="L41" i="32"/>
  <c r="L178" i="32"/>
  <c r="L119" i="32"/>
  <c r="L25" i="32"/>
  <c r="L83" i="32"/>
  <c r="L214" i="32"/>
  <c r="L123" i="32"/>
  <c r="L149" i="32"/>
  <c r="L86" i="32"/>
  <c r="L180" i="32"/>
  <c r="L126" i="32"/>
  <c r="L537" i="32"/>
  <c r="L255" i="32"/>
  <c r="L610" i="32"/>
  <c r="L586" i="32"/>
  <c r="L564" i="32"/>
  <c r="L487" i="32"/>
  <c r="L292" i="32"/>
  <c r="L316" i="32"/>
  <c r="L600" i="32"/>
  <c r="L579" i="32"/>
  <c r="L622" i="32"/>
  <c r="L555" i="32"/>
  <c r="L667" i="32"/>
  <c r="L639" i="32"/>
  <c r="L604" i="32"/>
  <c r="L559" i="32"/>
  <c r="L121" i="32"/>
  <c r="L212" i="32"/>
  <c r="L81" i="32"/>
  <c r="L495" i="32"/>
  <c r="L216" i="32"/>
  <c r="L137" i="32"/>
  <c r="L64" i="32"/>
  <c r="L105" i="32"/>
  <c r="L168" i="32"/>
  <c r="L13" i="32"/>
  <c r="L29" i="32"/>
  <c r="L67" i="32"/>
  <c r="L56" i="32"/>
  <c r="L194" i="32"/>
  <c r="L16" i="32"/>
  <c r="L108" i="32"/>
  <c r="L32" i="32"/>
  <c r="L158" i="32"/>
  <c r="L198" i="32"/>
  <c r="L99" i="32"/>
  <c r="L162" i="32"/>
  <c r="L465" i="32"/>
  <c r="L440" i="32"/>
  <c r="L378" i="32"/>
  <c r="L361" i="32"/>
  <c r="L264" i="32"/>
  <c r="L323" i="32"/>
  <c r="L340" i="32"/>
  <c r="L415" i="32"/>
  <c r="L303" i="32"/>
  <c r="L268" i="32"/>
  <c r="L443" i="32"/>
  <c r="L468" i="32"/>
  <c r="L364" i="32"/>
  <c r="L645" i="32"/>
  <c r="L616" i="32"/>
  <c r="L546" i="32"/>
  <c r="L470" i="32"/>
  <c r="L366" i="32"/>
  <c r="L571" i="32"/>
  <c r="L446" i="32"/>
  <c r="L270" i="32"/>
  <c r="L420" i="32"/>
  <c r="L592" i="32"/>
  <c r="L402" i="32"/>
  <c r="L328" i="32"/>
  <c r="L522" i="32"/>
  <c r="L661" i="32"/>
  <c r="L529" i="32"/>
  <c r="L285" i="32"/>
  <c r="L90" i="32"/>
  <c r="L130" i="32"/>
  <c r="L488" i="32"/>
  <c r="L293" i="32"/>
  <c r="L317" i="32"/>
  <c r="L605" i="32"/>
  <c r="L640" i="32"/>
  <c r="L65" i="32"/>
  <c r="L14" i="32"/>
  <c r="L193" i="32"/>
  <c r="L157" i="32"/>
  <c r="L106" i="32"/>
  <c r="L30" i="32"/>
  <c r="L138" i="32"/>
  <c r="L169" i="32"/>
  <c r="L18" i="32"/>
  <c r="L110" i="32"/>
  <c r="L97" i="32"/>
  <c r="L69" i="32"/>
  <c r="L58" i="32"/>
  <c r="L196" i="32"/>
  <c r="L160" i="32"/>
  <c r="L338" i="32"/>
  <c r="L263" i="32"/>
  <c r="L438" i="32"/>
  <c r="L376" i="32"/>
  <c r="L322" i="32"/>
  <c r="L413" i="32"/>
  <c r="L301" i="32"/>
  <c r="L360" i="32"/>
  <c r="L324" i="32"/>
  <c r="L266" i="32"/>
  <c r="L466" i="32"/>
  <c r="L441" i="32"/>
  <c r="L399" i="32"/>
  <c r="L341" i="32"/>
  <c r="L379" i="32"/>
  <c r="L362" i="32"/>
  <c r="L416" i="32"/>
  <c r="L304" i="32"/>
  <c r="L647" i="32"/>
  <c r="L548" i="32"/>
  <c r="L594" i="32"/>
  <c r="L633" i="32"/>
  <c r="L573" i="32"/>
  <c r="L40" i="32"/>
  <c r="L24" i="32"/>
  <c r="L82" i="32"/>
  <c r="L122" i="32"/>
  <c r="L213" i="32"/>
  <c r="L131" i="32"/>
  <c r="L91" i="32"/>
  <c r="L296" i="32"/>
  <c r="L482" i="32"/>
  <c r="L585" i="32"/>
  <c r="L454" i="32"/>
  <c r="L410" i="32"/>
  <c r="L389" i="32"/>
  <c r="L609" i="32"/>
  <c r="L335" i="32"/>
  <c r="L427" i="32"/>
  <c r="L350" i="32"/>
  <c r="L312" i="32"/>
  <c r="L477" i="32"/>
  <c r="L563" i="32"/>
  <c r="L486" i="32"/>
  <c r="L291" i="32"/>
  <c r="L603" i="32"/>
  <c r="L558" i="32"/>
  <c r="L392" i="32"/>
  <c r="L352" i="32"/>
  <c r="L314" i="32"/>
  <c r="L353" i="32"/>
  <c r="L391" i="32"/>
  <c r="F30" i="105" l="1"/>
  <c r="F31" i="105" s="1"/>
  <c r="H30" i="105"/>
  <c r="H31" i="105" s="1"/>
  <c r="I30" i="105" l="1"/>
  <c r="I31" i="105" s="1"/>
  <c r="L16" i="105" l="1"/>
  <c r="L17" i="105"/>
  <c r="L15" i="105"/>
  <c r="L212" i="34" l="1"/>
  <c r="L178" i="34"/>
  <c r="L204" i="34"/>
  <c r="L186" i="34"/>
  <c r="L185" i="34"/>
  <c r="L184" i="34"/>
  <c r="L192" i="34"/>
  <c r="L206" i="34"/>
  <c r="L198" i="34"/>
  <c r="L196" i="34"/>
  <c r="L189" i="34"/>
  <c r="L210" i="34"/>
  <c r="L211" i="34"/>
  <c r="L199" i="34"/>
  <c r="L135" i="36"/>
  <c r="L137" i="36"/>
  <c r="L121" i="36"/>
  <c r="L120" i="36"/>
  <c r="L119" i="36"/>
  <c r="L118" i="36"/>
  <c r="L133" i="36"/>
  <c r="L781" i="36"/>
  <c r="L132" i="36"/>
  <c r="L131" i="36"/>
  <c r="L130" i="36"/>
  <c r="L786" i="36"/>
  <c r="L127" i="36"/>
  <c r="L364" i="36"/>
  <c r="L115" i="36"/>
  <c r="L783" i="36"/>
  <c r="L108" i="36"/>
  <c r="L769" i="36"/>
  <c r="L271" i="36"/>
  <c r="L14" i="36"/>
  <c r="L20" i="36"/>
  <c r="L19" i="36"/>
  <c r="L126" i="36" l="1"/>
  <c r="L366" i="36"/>
  <c r="L254" i="36"/>
  <c r="L738" i="36"/>
  <c r="L117" i="36"/>
  <c r="L459" i="36"/>
  <c r="L645" i="36"/>
  <c r="L359" i="36"/>
  <c r="L552" i="36"/>
  <c r="L248" i="36"/>
  <c r="L649" i="36"/>
  <c r="L251" i="36"/>
  <c r="L556" i="36"/>
  <c r="L124" i="36"/>
  <c r="L742" i="36"/>
  <c r="L362" i="36"/>
  <c r="L463" i="36"/>
  <c r="L273" i="36"/>
  <c r="L164" i="36"/>
  <c r="L663" i="36"/>
  <c r="L162" i="36"/>
  <c r="L570" i="36"/>
  <c r="L477" i="36"/>
  <c r="L384" i="36"/>
  <c r="L270" i="36"/>
  <c r="L16" i="36"/>
  <c r="L24" i="36"/>
  <c r="L169" i="36"/>
  <c r="L278" i="36"/>
  <c r="L494" i="36"/>
  <c r="L38" i="36"/>
  <c r="L292" i="36"/>
  <c r="L587" i="36"/>
  <c r="L401" i="36"/>
  <c r="L183" i="36"/>
  <c r="L680" i="36"/>
  <c r="L44" i="36"/>
  <c r="L298" i="36"/>
  <c r="L189" i="36"/>
  <c r="L307" i="36"/>
  <c r="L53" i="36"/>
  <c r="L414" i="36"/>
  <c r="L198" i="36"/>
  <c r="L600" i="36"/>
  <c r="L507" i="36"/>
  <c r="L460" i="36"/>
  <c r="L739" i="36"/>
  <c r="L553" i="36"/>
  <c r="L646" i="36"/>
  <c r="L476" i="36"/>
  <c r="L383" i="36"/>
  <c r="L269" i="36"/>
  <c r="L569" i="36"/>
  <c r="L15" i="36"/>
  <c r="L662" i="36"/>
  <c r="L161" i="36"/>
  <c r="L665" i="36"/>
  <c r="L479" i="36"/>
  <c r="L386" i="36"/>
  <c r="L572" i="36"/>
  <c r="L674" i="36"/>
  <c r="L31" i="36"/>
  <c r="L581" i="36"/>
  <c r="L176" i="36"/>
  <c r="L395" i="36"/>
  <c r="L488" i="36"/>
  <c r="L285" i="36"/>
  <c r="L291" i="36"/>
  <c r="L182" i="36"/>
  <c r="L37" i="36"/>
  <c r="L685" i="36"/>
  <c r="L297" i="36"/>
  <c r="L592" i="36"/>
  <c r="L406" i="36"/>
  <c r="L188" i="36"/>
  <c r="L499" i="36"/>
  <c r="L43" i="36"/>
  <c r="L506" i="36"/>
  <c r="L305" i="36"/>
  <c r="L413" i="36"/>
  <c r="L692" i="36"/>
  <c r="L599" i="36"/>
  <c r="L196" i="36"/>
  <c r="L51" i="36"/>
  <c r="L732" i="36"/>
  <c r="L240" i="36"/>
  <c r="L106" i="36"/>
  <c r="L639" i="36"/>
  <c r="L546" i="36"/>
  <c r="L453" i="36"/>
  <c r="L350" i="36"/>
  <c r="L114" i="36"/>
  <c r="L357" i="36"/>
  <c r="L743" i="36"/>
  <c r="L650" i="36"/>
  <c r="L557" i="36"/>
  <c r="L365" i="36"/>
  <c r="L253" i="36"/>
  <c r="L464" i="36"/>
  <c r="L125" i="36"/>
  <c r="L363" i="36"/>
  <c r="L252" i="36"/>
  <c r="L128" i="36"/>
  <c r="L478" i="36"/>
  <c r="L571" i="36"/>
  <c r="L385" i="36"/>
  <c r="L664" i="36"/>
  <c r="L400" i="36"/>
  <c r="L493" i="36"/>
  <c r="L290" i="36"/>
  <c r="L679" i="36"/>
  <c r="L36" i="36"/>
  <c r="L586" i="36"/>
  <c r="L181" i="36"/>
  <c r="L498" i="36"/>
  <c r="L42" i="36"/>
  <c r="L405" i="36"/>
  <c r="L187" i="36"/>
  <c r="L684" i="36"/>
  <c r="L591" i="36"/>
  <c r="L296" i="36"/>
  <c r="L691" i="36"/>
  <c r="L50" i="36"/>
  <c r="L598" i="36"/>
  <c r="L195" i="36"/>
  <c r="L505" i="36"/>
  <c r="L412" i="36"/>
  <c r="L304" i="36"/>
  <c r="L771" i="36"/>
  <c r="L541" i="36"/>
  <c r="L727" i="36"/>
  <c r="L634" i="36"/>
  <c r="L345" i="36"/>
  <c r="L448" i="36"/>
  <c r="L235" i="36"/>
  <c r="L101" i="36"/>
  <c r="L166" i="36"/>
  <c r="L275" i="36"/>
  <c r="L576" i="36"/>
  <c r="L171" i="36"/>
  <c r="L483" i="36"/>
  <c r="L280" i="36"/>
  <c r="L390" i="36"/>
  <c r="L669" i="36"/>
  <c r="L26" i="36"/>
  <c r="L681" i="36"/>
  <c r="L293" i="36"/>
  <c r="L495" i="36"/>
  <c r="L39" i="36"/>
  <c r="L402" i="36"/>
  <c r="L184" i="36"/>
  <c r="L588" i="36"/>
  <c r="L500" i="36"/>
  <c r="L299" i="36"/>
  <c r="L45" i="36"/>
  <c r="L593" i="36"/>
  <c r="L190" i="36"/>
  <c r="L407" i="36"/>
  <c r="L246" i="36"/>
  <c r="L356" i="36"/>
  <c r="L113" i="36"/>
  <c r="L555" i="36"/>
  <c r="L123" i="36"/>
  <c r="L648" i="36"/>
  <c r="L250" i="36"/>
  <c r="L462" i="36"/>
  <c r="L785" i="36"/>
  <c r="L741" i="36"/>
  <c r="L361" i="36"/>
  <c r="L367" i="36"/>
  <c r="L255" i="36"/>
  <c r="L129" i="36"/>
  <c r="L142" i="34"/>
  <c r="L80" i="34"/>
  <c r="L15" i="34"/>
  <c r="L110" i="34"/>
  <c r="L48" i="34"/>
  <c r="L38" i="34"/>
  <c r="L70" i="34"/>
  <c r="L132" i="34"/>
  <c r="L102" i="34"/>
  <c r="L82" i="34"/>
  <c r="L112" i="34"/>
  <c r="L144" i="34"/>
  <c r="L17" i="34"/>
  <c r="L50" i="34"/>
  <c r="L103" i="34"/>
  <c r="L71" i="34"/>
  <c r="L154" i="34"/>
  <c r="L92" i="34"/>
  <c r="L197" i="34"/>
  <c r="L39" i="34"/>
  <c r="L60" i="34"/>
  <c r="L122" i="34"/>
  <c r="L33" i="34"/>
  <c r="L97" i="34"/>
  <c r="L127" i="34"/>
  <c r="L159" i="34"/>
  <c r="L65" i="34"/>
  <c r="L66" i="34"/>
  <c r="L128" i="34"/>
  <c r="L98" i="34"/>
  <c r="L34" i="34"/>
  <c r="L160" i="34"/>
  <c r="L168" i="34"/>
  <c r="L46" i="34"/>
  <c r="L108" i="34"/>
  <c r="L78" i="34"/>
  <c r="L140" i="34"/>
  <c r="L13" i="34"/>
  <c r="L145" i="34"/>
  <c r="L83" i="34"/>
  <c r="L18" i="34"/>
  <c r="L51" i="34"/>
  <c r="L113" i="34"/>
  <c r="L143" i="34"/>
  <c r="L81" i="34"/>
  <c r="L16" i="34"/>
  <c r="L169" i="34"/>
  <c r="L111" i="34"/>
  <c r="L49" i="34"/>
  <c r="L161" i="34"/>
  <c r="L99" i="34"/>
  <c r="L129" i="34"/>
  <c r="L67" i="34"/>
  <c r="L35" i="34"/>
  <c r="L236" i="34"/>
  <c r="L235" i="34"/>
  <c r="L237" i="34"/>
  <c r="L238" i="34"/>
  <c r="L190" i="34"/>
  <c r="L216" i="34"/>
  <c r="L200" i="34"/>
  <c r="L194" i="34"/>
  <c r="L208" i="34"/>
  <c r="L214" i="34"/>
  <c r="L193" i="34"/>
  <c r="L201" i="34"/>
  <c r="L52" i="36" l="1"/>
  <c r="L306" i="36"/>
  <c r="L197" i="36"/>
  <c r="L234" i="36"/>
  <c r="L100" i="36"/>
  <c r="L344" i="36"/>
  <c r="L770" i="36"/>
  <c r="L547" i="36"/>
  <c r="L454" i="36"/>
  <c r="L776" i="36"/>
  <c r="L241" i="36"/>
  <c r="L107" i="36"/>
  <c r="L640" i="36"/>
  <c r="L351" i="36"/>
  <c r="L733" i="36"/>
  <c r="L482" i="36"/>
  <c r="L279" i="36"/>
  <c r="L389" i="36"/>
  <c r="L668" i="36"/>
  <c r="L25" i="36"/>
  <c r="L575" i="36"/>
  <c r="L170" i="36"/>
  <c r="L29" i="34"/>
  <c r="L93" i="34"/>
  <c r="L202" i="34"/>
  <c r="L123" i="34"/>
  <c r="L155" i="34"/>
  <c r="L61" i="34"/>
  <c r="L157" i="34"/>
  <c r="L95" i="34"/>
  <c r="L31" i="34"/>
  <c r="L63" i="34"/>
  <c r="L125" i="34"/>
  <c r="L27" i="34"/>
  <c r="L59" i="34"/>
  <c r="L153" i="34"/>
  <c r="L188" i="34"/>
  <c r="L121" i="34"/>
  <c r="L91" i="34"/>
  <c r="L26" i="34"/>
  <c r="L126" i="34"/>
  <c r="L32" i="34"/>
  <c r="L158" i="34"/>
  <c r="L96" i="34"/>
  <c r="L64" i="34"/>
  <c r="L130" i="34"/>
  <c r="L68" i="34"/>
  <c r="L162" i="34"/>
  <c r="L100" i="34"/>
  <c r="L36" i="34"/>
  <c r="L62" i="34"/>
  <c r="L124" i="34"/>
  <c r="L94" i="34"/>
  <c r="L30" i="34"/>
  <c r="L156" i="34"/>
  <c r="L224" i="34"/>
  <c r="L604" i="36" l="1"/>
  <c r="L697" i="36"/>
  <c r="L311" i="36"/>
  <c r="L511" i="36"/>
  <c r="L418" i="36"/>
  <c r="L202" i="36"/>
  <c r="L625" i="36"/>
  <c r="L417" i="36"/>
  <c r="L201" i="36"/>
  <c r="L760" i="36"/>
  <c r="L696" i="36"/>
  <c r="L532" i="36"/>
  <c r="L310" i="36"/>
  <c r="L91" i="36"/>
  <c r="L603" i="36"/>
  <c r="L439" i="36"/>
  <c r="L335" i="36"/>
  <c r="L718" i="36"/>
  <c r="L510" i="36"/>
  <c r="L56" i="36"/>
  <c r="L225" i="36"/>
  <c r="L27" i="84" l="1"/>
  <c r="L25" i="84"/>
  <c r="L23" i="84"/>
  <c r="L22" i="84"/>
  <c r="L21" i="84"/>
  <c r="L20" i="84"/>
  <c r="L19" i="84"/>
  <c r="L18" i="84"/>
  <c r="L13" i="84"/>
  <c r="L14" i="84"/>
  <c r="L15" i="84"/>
  <c r="L16" i="84"/>
  <c r="L12" i="84"/>
  <c r="M26" i="83"/>
  <c r="L26" i="83"/>
  <c r="M11" i="83"/>
  <c r="L11" i="83"/>
  <c r="M41" i="80"/>
  <c r="M35" i="80"/>
  <c r="M29" i="80"/>
  <c r="M22" i="80"/>
  <c r="M21" i="80"/>
  <c r="M19" i="80"/>
  <c r="L12" i="80"/>
  <c r="L11" i="80"/>
  <c r="M11" i="56"/>
  <c r="L11" i="56"/>
  <c r="M125" i="47"/>
  <c r="M124" i="47"/>
  <c r="L124" i="47"/>
  <c r="M121" i="47"/>
  <c r="M109" i="47"/>
  <c r="M108" i="47"/>
  <c r="L108" i="47"/>
  <c r="M107" i="47"/>
  <c r="M106" i="47"/>
  <c r="M104" i="47"/>
  <c r="M102" i="47"/>
  <c r="M101" i="47"/>
  <c r="L101" i="47"/>
  <c r="M100" i="47"/>
  <c r="M99" i="47"/>
  <c r="M97" i="47"/>
  <c r="M95" i="47"/>
  <c r="M94" i="47"/>
  <c r="L94" i="47"/>
  <c r="M92" i="47"/>
  <c r="M90" i="47"/>
  <c r="M88" i="47"/>
  <c r="M87" i="47"/>
  <c r="L87" i="47"/>
  <c r="M85" i="47"/>
  <c r="M84" i="47"/>
  <c r="L84" i="47"/>
  <c r="M80" i="47"/>
  <c r="M78" i="47"/>
  <c r="M77" i="47"/>
  <c r="L77" i="47"/>
  <c r="M76" i="47"/>
  <c r="L76" i="47"/>
  <c r="M75" i="47"/>
  <c r="L75" i="47"/>
  <c r="M74" i="47"/>
  <c r="L74" i="47"/>
  <c r="M70" i="47"/>
  <c r="L70" i="47"/>
  <c r="M69" i="47"/>
  <c r="L69" i="47"/>
  <c r="M68" i="47"/>
  <c r="L68" i="47"/>
  <c r="M67" i="47"/>
  <c r="L67" i="47"/>
  <c r="M65" i="47"/>
  <c r="L65" i="47"/>
  <c r="M64" i="47"/>
  <c r="L64" i="47"/>
  <c r="M63" i="47"/>
  <c r="L63" i="47"/>
  <c r="M61" i="47"/>
  <c r="L61" i="47"/>
  <c r="M60" i="47"/>
  <c r="L60" i="47"/>
  <c r="M59" i="47"/>
  <c r="L59" i="47"/>
  <c r="M58" i="47"/>
  <c r="L58" i="47"/>
  <c r="M56" i="47"/>
  <c r="L56" i="47"/>
  <c r="M55" i="47"/>
  <c r="L55" i="47"/>
  <c r="M54" i="47"/>
  <c r="L54" i="47"/>
  <c r="M53" i="47"/>
  <c r="L53" i="47"/>
  <c r="M52" i="47"/>
  <c r="L52" i="47"/>
  <c r="M51" i="47"/>
  <c r="L51" i="47"/>
  <c r="M50" i="47"/>
  <c r="L50" i="47"/>
  <c r="M49" i="47"/>
  <c r="L49" i="47"/>
  <c r="M48" i="47"/>
  <c r="L48" i="47"/>
  <c r="M47" i="47"/>
  <c r="L47" i="47"/>
  <c r="M46" i="47"/>
  <c r="L46" i="47"/>
  <c r="M45" i="47"/>
  <c r="L45" i="47"/>
  <c r="M44" i="47"/>
  <c r="L44" i="47"/>
  <c r="M43" i="47"/>
  <c r="L43" i="47"/>
  <c r="M42" i="47"/>
  <c r="L42" i="47"/>
  <c r="M41" i="47"/>
  <c r="L41" i="47"/>
  <c r="M40" i="47"/>
  <c r="L40" i="47"/>
  <c r="M39" i="47"/>
  <c r="L39" i="47"/>
  <c r="M38" i="47"/>
  <c r="L38" i="47"/>
  <c r="M37" i="47"/>
  <c r="L37" i="47"/>
  <c r="M36" i="47"/>
  <c r="L36" i="47"/>
  <c r="M35" i="47"/>
  <c r="L35" i="47"/>
  <c r="M34" i="47"/>
  <c r="L34" i="47"/>
  <c r="M33" i="47"/>
  <c r="L33" i="47"/>
  <c r="M32" i="47"/>
  <c r="L32" i="47"/>
  <c r="M30" i="47"/>
  <c r="L30" i="47"/>
  <c r="M29" i="47"/>
  <c r="L29" i="47"/>
  <c r="M28" i="47"/>
  <c r="L28" i="47"/>
  <c r="M27" i="47"/>
  <c r="L27" i="47"/>
  <c r="M26" i="47"/>
  <c r="L26" i="47"/>
  <c r="M24" i="47"/>
  <c r="L24" i="47"/>
  <c r="M23" i="47"/>
  <c r="L23" i="47"/>
  <c r="M22" i="47"/>
  <c r="L22" i="47"/>
  <c r="M21" i="47"/>
  <c r="L21" i="47"/>
  <c r="M20" i="47"/>
  <c r="L20" i="47"/>
  <c r="M19" i="47"/>
  <c r="L19" i="47"/>
  <c r="M18" i="47"/>
  <c r="L18" i="47"/>
  <c r="M17" i="47"/>
  <c r="L17" i="47"/>
  <c r="M16" i="47"/>
  <c r="L16" i="47"/>
  <c r="M15" i="47"/>
  <c r="L15" i="47"/>
  <c r="M14" i="47"/>
  <c r="L14" i="47"/>
  <c r="M13" i="47"/>
  <c r="L13" i="47"/>
  <c r="M28" i="49" l="1"/>
  <c r="M27" i="49"/>
  <c r="M41" i="49"/>
  <c r="L41" i="49"/>
  <c r="M26" i="49"/>
  <c r="L26" i="49"/>
  <c r="M25" i="49"/>
  <c r="L25" i="49"/>
  <c r="M24" i="49"/>
  <c r="L24" i="49"/>
  <c r="M23" i="49"/>
  <c r="M21" i="49"/>
  <c r="L21" i="49"/>
  <c r="M19" i="49"/>
  <c r="M18" i="49"/>
  <c r="M17" i="49"/>
  <c r="L17" i="49"/>
  <c r="M16" i="49"/>
  <c r="L16" i="49"/>
  <c r="M15" i="49"/>
  <c r="L15" i="49"/>
  <c r="L14" i="49"/>
  <c r="M13" i="49"/>
  <c r="L13" i="49"/>
  <c r="M12" i="49"/>
  <c r="L12" i="49"/>
  <c r="M15" i="38"/>
  <c r="L15" i="38"/>
  <c r="M11" i="38"/>
  <c r="L11" i="38"/>
  <c r="M2095" i="16" l="1"/>
  <c r="M2091" i="16"/>
  <c r="L2091" i="16"/>
  <c r="L2089" i="16"/>
  <c r="M2083" i="16"/>
  <c r="M2082" i="16"/>
  <c r="L2082" i="16"/>
  <c r="M2079" i="16"/>
  <c r="L2079" i="16"/>
  <c r="L2077" i="16"/>
  <c r="M2071" i="16"/>
  <c r="M2070" i="16"/>
  <c r="L2070" i="16"/>
  <c r="M2067" i="16"/>
  <c r="L2067" i="16"/>
  <c r="L2065" i="16"/>
  <c r="L2064" i="16"/>
  <c r="L2062" i="16"/>
  <c r="M1705" i="16"/>
  <c r="L1705" i="16"/>
  <c r="M1704" i="16"/>
  <c r="L1704" i="16"/>
  <c r="M1703" i="16"/>
  <c r="L1703" i="16"/>
  <c r="M1702" i="16"/>
  <c r="L1702" i="16"/>
  <c r="M1701" i="16"/>
  <c r="L1701" i="16"/>
  <c r="M1694" i="16"/>
  <c r="M1692" i="16"/>
  <c r="M1691" i="16"/>
  <c r="M1686" i="16"/>
  <c r="L1686" i="16"/>
  <c r="M1685" i="16"/>
  <c r="L1685" i="16"/>
  <c r="M1684" i="16"/>
  <c r="L1684" i="16"/>
  <c r="M1683" i="16"/>
  <c r="L1683" i="16"/>
  <c r="M1681" i="16"/>
  <c r="M1680" i="16"/>
  <c r="M1679" i="16"/>
  <c r="M1676" i="16"/>
  <c r="L1676" i="16"/>
  <c r="M1675" i="16"/>
  <c r="L1675" i="16"/>
  <c r="M1674" i="16"/>
  <c r="L1674" i="16"/>
  <c r="M1670" i="16"/>
  <c r="M1669" i="16"/>
  <c r="L1669" i="16"/>
  <c r="M1668" i="16"/>
  <c r="L1668" i="16"/>
  <c r="M1667" i="16"/>
  <c r="M1666" i="16"/>
  <c r="M1654" i="16"/>
  <c r="M1652" i="16"/>
  <c r="M1651" i="16"/>
  <c r="M1646" i="16"/>
  <c r="L1646" i="16"/>
  <c r="M1645" i="16"/>
  <c r="L1645" i="16"/>
  <c r="M1644" i="16"/>
  <c r="L1644" i="16"/>
  <c r="M1642" i="16"/>
  <c r="M1641" i="16"/>
  <c r="M1640" i="16"/>
  <c r="M1637" i="16"/>
  <c r="L1637" i="16"/>
  <c r="M1636" i="16"/>
  <c r="L1636" i="16"/>
  <c r="M1635" i="16"/>
  <c r="L1635" i="16"/>
  <c r="M1630" i="16"/>
  <c r="M1629" i="16"/>
  <c r="L1629" i="16"/>
  <c r="M1628" i="16"/>
  <c r="L1628" i="16"/>
  <c r="M1627" i="16"/>
  <c r="M1626" i="16"/>
  <c r="M1625" i="16"/>
  <c r="L1625" i="16"/>
  <c r="M1623" i="16"/>
  <c r="L1623" i="16"/>
  <c r="M1622" i="16"/>
  <c r="L1622" i="16"/>
  <c r="M1621" i="16"/>
  <c r="L1621" i="16"/>
  <c r="M1620" i="16"/>
  <c r="L1620" i="16"/>
  <c r="M1619" i="16"/>
  <c r="L1619" i="16"/>
  <c r="M1614" i="16"/>
  <c r="M1612" i="16"/>
  <c r="M1607" i="16"/>
  <c r="L1607" i="16"/>
  <c r="M1606" i="16"/>
  <c r="L1606" i="16"/>
  <c r="M1604" i="16"/>
  <c r="M1603" i="16"/>
  <c r="M1602" i="16"/>
  <c r="M1599" i="16"/>
  <c r="L1599" i="16"/>
  <c r="M1598" i="16"/>
  <c r="L1598" i="16"/>
  <c r="M1597" i="16"/>
  <c r="L1597" i="16"/>
  <c r="M1596" i="16"/>
  <c r="L1596" i="16"/>
  <c r="M1591" i="16"/>
  <c r="M1590" i="16"/>
  <c r="L1590" i="16"/>
  <c r="M1589" i="16"/>
  <c r="L1589" i="16"/>
  <c r="M1588" i="16"/>
  <c r="M1585" i="16"/>
  <c r="L1585" i="16"/>
  <c r="M1584" i="16"/>
  <c r="L1584" i="16"/>
  <c r="M1583" i="16"/>
  <c r="L1583" i="16"/>
  <c r="M1582" i="16"/>
  <c r="L1582" i="16"/>
  <c r="M1581" i="16"/>
  <c r="L1581" i="16"/>
  <c r="M1569" i="16"/>
  <c r="M1554" i="16"/>
  <c r="M1553" i="16"/>
  <c r="M1550" i="16"/>
  <c r="L1550" i="16"/>
  <c r="M1549" i="16"/>
  <c r="L1549" i="16"/>
  <c r="M1541" i="16"/>
  <c r="M1540" i="16"/>
  <c r="M1537" i="16"/>
  <c r="L1537" i="16"/>
  <c r="M1536" i="16"/>
  <c r="L1536" i="16"/>
  <c r="M1528" i="16"/>
  <c r="M1527" i="16"/>
  <c r="M1524" i="16"/>
  <c r="L1524" i="16"/>
  <c r="M1523" i="16"/>
  <c r="L1523" i="16"/>
  <c r="M1515" i="16"/>
  <c r="M1514" i="16"/>
  <c r="M1511" i="16"/>
  <c r="L1511" i="16"/>
  <c r="M1510" i="16"/>
  <c r="L1510" i="16"/>
  <c r="M1502" i="16"/>
  <c r="M1501" i="16"/>
  <c r="M1498" i="16"/>
  <c r="L1498" i="16"/>
  <c r="M1479" i="16"/>
  <c r="M1474" i="16"/>
  <c r="M1473" i="16"/>
  <c r="M1469" i="16"/>
  <c r="M1464" i="16"/>
  <c r="M1460" i="16"/>
  <c r="M1455" i="16"/>
  <c r="M1451" i="16"/>
  <c r="M1446" i="16"/>
  <c r="M1445" i="16"/>
  <c r="M1444" i="16"/>
  <c r="M1443" i="16"/>
  <c r="M1378" i="16"/>
  <c r="L1378" i="16"/>
  <c r="M1377" i="16"/>
  <c r="L1369" i="16"/>
  <c r="L1367" i="16"/>
  <c r="L1366" i="16"/>
  <c r="M1293" i="16"/>
  <c r="M1285" i="16"/>
  <c r="M1277" i="16"/>
  <c r="M1269" i="16"/>
  <c r="M1261" i="16"/>
  <c r="M1180" i="16"/>
  <c r="M1171" i="16"/>
  <c r="M1165" i="16"/>
  <c r="M1157" i="16"/>
  <c r="M1151" i="16"/>
  <c r="M1142" i="16"/>
  <c r="M1136" i="16"/>
  <c r="M1128" i="16"/>
  <c r="M1122" i="16"/>
  <c r="M1042" i="16"/>
  <c r="M1041" i="16"/>
  <c r="M1038" i="16"/>
  <c r="M1037" i="16"/>
  <c r="M1036" i="16"/>
  <c r="L1036" i="16"/>
  <c r="L1034" i="16"/>
  <c r="L1033" i="16"/>
  <c r="L1032" i="16"/>
  <c r="L1031" i="16"/>
  <c r="L1030" i="16"/>
  <c r="L1029" i="16"/>
  <c r="L1028" i="16"/>
  <c r="L1027" i="16"/>
  <c r="L1026" i="16"/>
  <c r="M1021" i="16"/>
  <c r="M1020" i="16"/>
  <c r="M1017" i="16"/>
  <c r="M1016" i="16"/>
  <c r="M1015" i="16"/>
  <c r="L1015" i="16"/>
  <c r="L1013" i="16"/>
  <c r="L1012" i="16"/>
  <c r="L1011" i="16"/>
  <c r="L1010" i="16"/>
  <c r="L1009" i="16"/>
  <c r="L1008" i="16"/>
  <c r="L1007" i="16"/>
  <c r="L1006" i="16"/>
  <c r="L1005" i="16"/>
  <c r="M1000" i="16"/>
  <c r="M999" i="16"/>
  <c r="M996" i="16"/>
  <c r="M995" i="16"/>
  <c r="M994" i="16"/>
  <c r="L994" i="16"/>
  <c r="L992" i="16"/>
  <c r="L991" i="16"/>
  <c r="L990" i="16"/>
  <c r="L989" i="16"/>
  <c r="L988" i="16"/>
  <c r="L987" i="16"/>
  <c r="L986" i="16"/>
  <c r="L985" i="16"/>
  <c r="L984" i="16"/>
  <c r="M979" i="16"/>
  <c r="M978" i="16"/>
  <c r="M975" i="16"/>
  <c r="M974" i="16"/>
  <c r="M973" i="16"/>
  <c r="L973" i="16"/>
  <c r="L971" i="16"/>
  <c r="L970" i="16"/>
  <c r="L969" i="16"/>
  <c r="L968" i="16"/>
  <c r="L967" i="16"/>
  <c r="L966" i="16"/>
  <c r="L965" i="16"/>
  <c r="L964" i="16"/>
  <c r="L963" i="16"/>
  <c r="M958" i="16"/>
  <c r="M957" i="16"/>
  <c r="M954" i="16"/>
  <c r="M953" i="16"/>
  <c r="L950" i="16"/>
  <c r="L949" i="16"/>
  <c r="L948" i="16"/>
  <c r="L947" i="16"/>
  <c r="L946" i="16"/>
  <c r="L945" i="16"/>
  <c r="L944" i="16"/>
  <c r="L943" i="16"/>
  <c r="L942" i="16"/>
  <c r="L941" i="16"/>
  <c r="L940" i="16"/>
  <c r="L939" i="16"/>
  <c r="L938" i="16"/>
  <c r="L937" i="16"/>
  <c r="L936" i="16"/>
  <c r="L935" i="16"/>
  <c r="L930" i="16"/>
  <c r="L929" i="16"/>
  <c r="L928" i="16"/>
  <c r="L927" i="16"/>
  <c r="L926" i="16"/>
  <c r="M919" i="16"/>
  <c r="M916" i="16"/>
  <c r="M904" i="16"/>
  <c r="M901" i="16"/>
  <c r="M888" i="16"/>
  <c r="M885" i="16"/>
  <c r="M872" i="16"/>
  <c r="M869" i="16"/>
  <c r="M855" i="16"/>
  <c r="M854" i="16"/>
  <c r="M852" i="16"/>
  <c r="M851" i="16"/>
  <c r="M839" i="16"/>
  <c r="M837" i="16"/>
  <c r="M832" i="16"/>
  <c r="M830" i="16"/>
  <c r="M822" i="16"/>
  <c r="M821" i="16"/>
  <c r="L821" i="16"/>
  <c r="M820" i="16"/>
  <c r="L820" i="16"/>
  <c r="M819" i="16"/>
  <c r="L819" i="16"/>
  <c r="M778" i="16"/>
  <c r="M777" i="16"/>
  <c r="L777" i="16"/>
  <c r="M776" i="16"/>
  <c r="L776" i="16"/>
  <c r="M775" i="16"/>
  <c r="M774" i="16"/>
  <c r="L774" i="16"/>
  <c r="M766" i="16"/>
  <c r="M765" i="16"/>
  <c r="L765" i="16"/>
  <c r="M764" i="16"/>
  <c r="L764" i="16"/>
  <c r="M763" i="16"/>
  <c r="M762" i="16"/>
  <c r="M761" i="16"/>
  <c r="L761" i="16"/>
  <c r="M750" i="16"/>
  <c r="M749" i="16"/>
  <c r="L749" i="16"/>
  <c r="M748" i="16"/>
  <c r="L748" i="16"/>
  <c r="M747" i="16"/>
  <c r="M746" i="16"/>
  <c r="M745" i="16"/>
  <c r="L745" i="16"/>
  <c r="M737" i="16"/>
  <c r="M736" i="16"/>
  <c r="M735" i="16"/>
  <c r="L735" i="16"/>
  <c r="M734" i="16"/>
  <c r="L734" i="16"/>
  <c r="M733" i="16"/>
  <c r="M732" i="16"/>
  <c r="M731" i="16"/>
  <c r="M730" i="16"/>
  <c r="L730" i="16"/>
  <c r="M723" i="16"/>
  <c r="L723" i="16"/>
  <c r="M722" i="16"/>
  <c r="L722" i="16"/>
  <c r="M721" i="16"/>
  <c r="L721" i="16"/>
  <c r="L667" i="16"/>
  <c r="L666" i="16"/>
  <c r="M665" i="16"/>
  <c r="L665" i="16"/>
  <c r="M664" i="16"/>
  <c r="L664" i="16"/>
  <c r="M663" i="16"/>
  <c r="L663" i="16"/>
  <c r="M662" i="16"/>
  <c r="L662" i="16"/>
  <c r="M661" i="16"/>
  <c r="L661" i="16"/>
  <c r="M657" i="16"/>
  <c r="L657" i="16"/>
  <c r="L651" i="16"/>
  <c r="L650" i="16"/>
  <c r="L649" i="16"/>
  <c r="L648" i="16"/>
  <c r="M647" i="16"/>
  <c r="L647" i="16"/>
  <c r="M646" i="16"/>
  <c r="L646" i="16"/>
  <c r="M645" i="16"/>
  <c r="L645" i="16"/>
  <c r="M644" i="16"/>
  <c r="L644" i="16"/>
  <c r="M643" i="16"/>
  <c r="L643" i="16"/>
  <c r="M642" i="16"/>
  <c r="L642" i="16"/>
  <c r="M641" i="16"/>
  <c r="L641" i="16"/>
  <c r="M640" i="16"/>
  <c r="L640" i="16"/>
  <c r="M639" i="16"/>
  <c r="L639" i="16"/>
  <c r="L630" i="16"/>
  <c r="L629" i="16"/>
  <c r="L628" i="16"/>
  <c r="L627" i="16"/>
  <c r="M626" i="16"/>
  <c r="L626" i="16"/>
  <c r="M625" i="16"/>
  <c r="L625" i="16"/>
  <c r="M624" i="16"/>
  <c r="L624" i="16"/>
  <c r="M623" i="16"/>
  <c r="L623" i="16"/>
  <c r="M622" i="16"/>
  <c r="L622" i="16"/>
  <c r="M621" i="16"/>
  <c r="L621" i="16"/>
  <c r="M620" i="16"/>
  <c r="L620" i="16"/>
  <c r="M619" i="16"/>
  <c r="L619" i="16"/>
  <c r="M618" i="16"/>
  <c r="L618" i="16"/>
  <c r="L614" i="16"/>
  <c r="M613" i="16"/>
  <c r="L613" i="16"/>
  <c r="M612" i="16"/>
  <c r="L612" i="16"/>
  <c r="M611" i="16"/>
  <c r="L611" i="16"/>
  <c r="M610" i="16"/>
  <c r="L610" i="16"/>
  <c r="M609" i="16"/>
  <c r="L609" i="16"/>
  <c r="M603" i="16"/>
  <c r="L603" i="16"/>
  <c r="M602" i="16"/>
  <c r="L602" i="16"/>
  <c r="M601" i="16"/>
  <c r="L601" i="16"/>
  <c r="M600" i="16"/>
  <c r="L600" i="16"/>
  <c r="M599" i="16"/>
  <c r="L599" i="16"/>
  <c r="M598" i="16"/>
  <c r="L598" i="16"/>
  <c r="M597" i="16"/>
  <c r="L597" i="16"/>
  <c r="M596" i="16"/>
  <c r="L596" i="16"/>
  <c r="M595" i="16"/>
  <c r="L595" i="16"/>
  <c r="M594" i="16"/>
  <c r="L594" i="16"/>
  <c r="M593" i="16"/>
  <c r="L593" i="16"/>
  <c r="M592" i="16"/>
  <c r="L592" i="16"/>
  <c r="M532" i="16"/>
  <c r="M530" i="16"/>
  <c r="M529" i="16"/>
  <c r="M528" i="16"/>
  <c r="M523" i="16"/>
  <c r="L523" i="16"/>
  <c r="M522" i="16"/>
  <c r="L522" i="16"/>
  <c r="M521" i="16"/>
  <c r="L521" i="16"/>
  <c r="M520" i="16"/>
  <c r="L520" i="16"/>
  <c r="M519" i="16"/>
  <c r="L519" i="16"/>
  <c r="M513" i="16"/>
  <c r="M511" i="16"/>
  <c r="M510" i="16"/>
  <c r="M505" i="16"/>
  <c r="L505" i="16"/>
  <c r="M504" i="16"/>
  <c r="L504" i="16"/>
  <c r="M503" i="16"/>
  <c r="L503" i="16"/>
  <c r="M502" i="16"/>
  <c r="L502" i="16"/>
  <c r="M496" i="16"/>
  <c r="M494" i="16"/>
  <c r="M493" i="16"/>
  <c r="M488" i="16"/>
  <c r="L488" i="16"/>
  <c r="M487" i="16"/>
  <c r="L487" i="16"/>
  <c r="M486" i="16"/>
  <c r="L486" i="16"/>
  <c r="M485" i="16"/>
  <c r="L485" i="16"/>
  <c r="M479" i="16"/>
  <c r="M477" i="16"/>
  <c r="M476" i="16"/>
  <c r="M475" i="16"/>
  <c r="M470" i="16"/>
  <c r="L470" i="16"/>
  <c r="M469" i="16"/>
  <c r="L469" i="16"/>
  <c r="M468" i="16"/>
  <c r="L468" i="16"/>
  <c r="M462" i="16"/>
  <c r="L462" i="16"/>
  <c r="M460" i="16"/>
  <c r="M459" i="16"/>
  <c r="M458" i="16"/>
  <c r="M457" i="16"/>
  <c r="M456" i="16"/>
  <c r="M454" i="16"/>
  <c r="M453" i="16"/>
  <c r="M452" i="16"/>
  <c r="M451" i="16"/>
  <c r="M450" i="16"/>
  <c r="M446" i="16"/>
  <c r="L446" i="16"/>
  <c r="M445" i="16"/>
  <c r="L445" i="16"/>
  <c r="M443" i="16"/>
  <c r="M442" i="16"/>
  <c r="M441" i="16"/>
  <c r="M440" i="16"/>
  <c r="M439" i="16"/>
  <c r="M437" i="16"/>
  <c r="L437" i="16"/>
  <c r="M436" i="16"/>
  <c r="L436" i="16"/>
  <c r="M435" i="16"/>
  <c r="L435" i="16"/>
  <c r="M434" i="16"/>
  <c r="L434" i="16"/>
  <c r="M433" i="16"/>
  <c r="L433" i="16"/>
  <c r="M432" i="16"/>
  <c r="L432" i="16"/>
  <c r="M431" i="16"/>
  <c r="L431" i="16"/>
  <c r="M430" i="16"/>
  <c r="L430" i="16"/>
  <c r="M429" i="16"/>
  <c r="L429" i="16"/>
  <c r="M423" i="16"/>
  <c r="M422" i="16"/>
  <c r="M421" i="16"/>
  <c r="M419" i="16"/>
  <c r="M418" i="16"/>
  <c r="M417" i="16"/>
  <c r="M416" i="16"/>
  <c r="M415" i="16"/>
  <c r="M414" i="16"/>
  <c r="M411" i="16"/>
  <c r="M410" i="16"/>
  <c r="M408" i="16"/>
  <c r="L408" i="16"/>
  <c r="M407" i="16"/>
  <c r="L407" i="16"/>
  <c r="M406" i="16"/>
  <c r="L406" i="16"/>
  <c r="M405" i="16"/>
  <c r="L405" i="16"/>
  <c r="M404" i="16"/>
  <c r="L404" i="16"/>
  <c r="M403" i="16"/>
  <c r="L403" i="16"/>
  <c r="M402" i="16"/>
  <c r="L402" i="16"/>
  <c r="M401" i="16"/>
  <c r="L401" i="16"/>
  <c r="M400" i="16"/>
  <c r="L400" i="16"/>
  <c r="M399" i="16"/>
  <c r="L399" i="16"/>
  <c r="M398" i="16"/>
  <c r="L398" i="16"/>
  <c r="M397" i="16"/>
  <c r="L397" i="16"/>
  <c r="M396" i="16"/>
  <c r="L396" i="16"/>
  <c r="M389" i="16"/>
  <c r="M386" i="16"/>
  <c r="M385" i="16"/>
  <c r="M383" i="16"/>
  <c r="L383" i="16"/>
  <c r="M382" i="16"/>
  <c r="L382" i="16"/>
  <c r="M381" i="16"/>
  <c r="L381" i="16"/>
  <c r="M380" i="16"/>
  <c r="L380" i="16"/>
  <c r="M372" i="16"/>
  <c r="L372" i="16"/>
  <c r="M371" i="16"/>
  <c r="L371" i="16"/>
  <c r="M370" i="16"/>
  <c r="L370" i="16"/>
  <c r="M368" i="16"/>
  <c r="L368" i="16"/>
  <c r="M367" i="16"/>
  <c r="L367" i="16"/>
  <c r="M366" i="16"/>
  <c r="L366" i="16"/>
  <c r="M346" i="16"/>
  <c r="L346" i="16"/>
  <c r="M345" i="16"/>
  <c r="L345" i="16"/>
  <c r="M344" i="16"/>
  <c r="L344" i="16"/>
  <c r="M342" i="16"/>
  <c r="L342" i="16"/>
  <c r="M341" i="16"/>
  <c r="L341" i="16"/>
  <c r="M340" i="16"/>
  <c r="L340" i="16"/>
  <c r="M339" i="16"/>
  <c r="L339" i="16"/>
  <c r="M333" i="16"/>
  <c r="L333" i="16"/>
  <c r="M332" i="16"/>
  <c r="L332" i="16"/>
  <c r="M330" i="16"/>
  <c r="L330" i="16"/>
  <c r="M329" i="16"/>
  <c r="L329" i="16"/>
  <c r="M328" i="16"/>
  <c r="L328" i="16"/>
  <c r="M322" i="16"/>
  <c r="L322" i="16"/>
  <c r="M321" i="16"/>
  <c r="L321" i="16"/>
  <c r="M320" i="16"/>
  <c r="L320" i="16"/>
  <c r="M318" i="16"/>
  <c r="L318" i="16"/>
  <c r="M317" i="16"/>
  <c r="L317" i="16"/>
  <c r="M316" i="16"/>
  <c r="L316" i="16"/>
  <c r="M314" i="16"/>
  <c r="L314" i="16"/>
  <c r="M313" i="16"/>
  <c r="L313" i="16"/>
  <c r="M312" i="16"/>
  <c r="L312" i="16"/>
  <c r="M311" i="16"/>
  <c r="L311" i="16"/>
  <c r="M309" i="16"/>
  <c r="L309" i="16"/>
  <c r="M308" i="16"/>
  <c r="L308" i="16"/>
  <c r="M307" i="16"/>
  <c r="L307" i="16"/>
  <c r="M306" i="16"/>
  <c r="L306" i="16"/>
  <c r="M304" i="16"/>
  <c r="L304" i="16"/>
  <c r="M303" i="16"/>
  <c r="L303" i="16"/>
  <c r="M302" i="16"/>
  <c r="L302" i="16"/>
  <c r="M301" i="16"/>
  <c r="L301" i="16"/>
  <c r="M299" i="16"/>
  <c r="L299" i="16"/>
  <c r="M298" i="16"/>
  <c r="L298" i="16"/>
  <c r="M297" i="16"/>
  <c r="L297" i="16"/>
  <c r="M296" i="16"/>
  <c r="L296" i="16"/>
  <c r="M290" i="16"/>
  <c r="L290" i="16"/>
  <c r="M289" i="16"/>
  <c r="L289" i="16"/>
  <c r="M288" i="16"/>
  <c r="L288" i="16"/>
  <c r="M286" i="16"/>
  <c r="L286" i="16"/>
  <c r="M285" i="16"/>
  <c r="L285" i="16"/>
  <c r="M284" i="16"/>
  <c r="L284" i="16"/>
  <c r="M282" i="16"/>
  <c r="L282" i="16"/>
  <c r="M281" i="16"/>
  <c r="L281" i="16"/>
  <c r="M280" i="16"/>
  <c r="L280" i="16"/>
  <c r="M279" i="16"/>
  <c r="L279" i="16"/>
  <c r="M277" i="16"/>
  <c r="L277" i="16"/>
  <c r="M276" i="16"/>
  <c r="L276" i="16"/>
  <c r="M275" i="16"/>
  <c r="L275" i="16"/>
  <c r="M274" i="16"/>
  <c r="L274" i="16"/>
  <c r="M272" i="16"/>
  <c r="L272" i="16"/>
  <c r="M271" i="16"/>
  <c r="L271" i="16"/>
  <c r="M270" i="16"/>
  <c r="L270" i="16"/>
  <c r="M269" i="16"/>
  <c r="L269" i="16"/>
  <c r="M267" i="16"/>
  <c r="L267" i="16"/>
  <c r="M266" i="16"/>
  <c r="L266" i="16"/>
  <c r="M265" i="16"/>
  <c r="L265" i="16"/>
  <c r="M264" i="16"/>
  <c r="L264" i="16"/>
  <c r="M255" i="16"/>
  <c r="L255" i="16"/>
  <c r="M254" i="16"/>
  <c r="L254" i="16"/>
  <c r="M252" i="16"/>
  <c r="L252" i="16"/>
  <c r="M251" i="16"/>
  <c r="L251" i="16"/>
  <c r="M249" i="16"/>
  <c r="L249" i="16"/>
  <c r="M248" i="16"/>
  <c r="L248" i="16"/>
  <c r="M247" i="16"/>
  <c r="L247" i="16"/>
  <c r="M246" i="16"/>
  <c r="L246" i="16"/>
  <c r="M245" i="16"/>
  <c r="L245" i="16"/>
  <c r="M244" i="16"/>
  <c r="L244" i="16"/>
  <c r="M242" i="16"/>
  <c r="L242" i="16"/>
  <c r="M241" i="16"/>
  <c r="L241" i="16"/>
  <c r="M240" i="16"/>
  <c r="L240" i="16"/>
  <c r="M239" i="16"/>
  <c r="L239" i="16"/>
  <c r="M238" i="16"/>
  <c r="L238" i="16"/>
  <c r="M236" i="16"/>
  <c r="L236" i="16"/>
  <c r="M235" i="16"/>
  <c r="L235" i="16"/>
  <c r="M234" i="16"/>
  <c r="L234" i="16"/>
  <c r="M233" i="16"/>
  <c r="L233" i="16"/>
  <c r="M231" i="16"/>
  <c r="L231" i="16"/>
  <c r="M230" i="16"/>
  <c r="L230" i="16"/>
  <c r="M229" i="16"/>
  <c r="L229" i="16"/>
  <c r="M228" i="16"/>
  <c r="L228" i="16"/>
  <c r="M220" i="16"/>
  <c r="L220" i="16"/>
  <c r="M219" i="16"/>
  <c r="L219" i="16"/>
  <c r="M218" i="16"/>
  <c r="L218" i="16"/>
  <c r="L217" i="16"/>
  <c r="M215" i="16"/>
  <c r="L215" i="16"/>
  <c r="M208" i="16"/>
  <c r="L208" i="16"/>
  <c r="M207" i="16"/>
  <c r="L207" i="16"/>
  <c r="L206" i="16"/>
  <c r="M204" i="16"/>
  <c r="L204" i="16"/>
  <c r="M203" i="16"/>
  <c r="L203" i="16"/>
  <c r="M202" i="16"/>
  <c r="L202" i="16"/>
  <c r="M201" i="16"/>
  <c r="L201" i="16"/>
  <c r="L200" i="16"/>
  <c r="M198" i="16"/>
  <c r="L198" i="16"/>
  <c r="M197" i="16"/>
  <c r="L197" i="16"/>
  <c r="M196" i="16"/>
  <c r="L196" i="16"/>
  <c r="M195" i="16"/>
  <c r="L195" i="16"/>
  <c r="L194" i="16"/>
  <c r="M188" i="16"/>
  <c r="L188" i="16"/>
  <c r="M187" i="16"/>
  <c r="L187" i="16"/>
  <c r="M186" i="16"/>
  <c r="L186" i="16"/>
  <c r="M185" i="16"/>
  <c r="L185" i="16"/>
  <c r="L184" i="16"/>
  <c r="M182" i="16"/>
  <c r="L182" i="16"/>
  <c r="M181" i="16"/>
  <c r="L181" i="16"/>
  <c r="M180" i="16"/>
  <c r="L180" i="16"/>
  <c r="M179" i="16"/>
  <c r="L179" i="16"/>
  <c r="L178" i="16"/>
  <c r="M172" i="16"/>
  <c r="L172" i="16"/>
  <c r="M171" i="16"/>
  <c r="L171" i="16"/>
  <c r="M170" i="16"/>
  <c r="L170" i="16"/>
  <c r="M169" i="16"/>
  <c r="L169" i="16"/>
  <c r="L168" i="16"/>
  <c r="M166" i="16"/>
  <c r="L166" i="16"/>
  <c r="M165" i="16"/>
  <c r="L165" i="16"/>
  <c r="M164" i="16"/>
  <c r="L164" i="16"/>
  <c r="M163" i="16"/>
  <c r="L163" i="16"/>
  <c r="L162" i="16"/>
  <c r="M156" i="16"/>
  <c r="L156" i="16"/>
  <c r="M155" i="16"/>
  <c r="L155" i="16"/>
  <c r="M154" i="16"/>
  <c r="L154" i="16"/>
  <c r="M153" i="16"/>
  <c r="L153" i="16"/>
  <c r="L152" i="16"/>
  <c r="M150" i="16"/>
  <c r="L150" i="16"/>
  <c r="M149" i="16"/>
  <c r="L149" i="16"/>
  <c r="M148" i="16"/>
  <c r="L148" i="16"/>
  <c r="M147" i="16"/>
  <c r="L147" i="16"/>
  <c r="L146" i="16"/>
  <c r="M144" i="16"/>
  <c r="L144" i="16"/>
  <c r="M143" i="16"/>
  <c r="L143" i="16"/>
  <c r="M142" i="16"/>
  <c r="L142" i="16"/>
  <c r="M141" i="16"/>
  <c r="L141" i="16"/>
  <c r="L140" i="16"/>
  <c r="M138" i="16"/>
  <c r="L138" i="16"/>
  <c r="M137" i="16"/>
  <c r="L137" i="16"/>
  <c r="M136" i="16"/>
  <c r="L136" i="16"/>
  <c r="L135" i="16"/>
  <c r="M129" i="16"/>
  <c r="L129" i="16"/>
  <c r="M128" i="16"/>
  <c r="L128" i="16"/>
  <c r="M127" i="16"/>
  <c r="L127" i="16"/>
  <c r="M126" i="16"/>
  <c r="L126" i="16"/>
  <c r="L125" i="16"/>
  <c r="M123" i="16"/>
  <c r="L123" i="16"/>
  <c r="M122" i="16"/>
  <c r="L122" i="16"/>
  <c r="M121" i="16"/>
  <c r="L121" i="16"/>
  <c r="L120" i="16"/>
  <c r="M118" i="16"/>
  <c r="L118" i="16"/>
  <c r="M117" i="16"/>
  <c r="L117" i="16"/>
  <c r="M116" i="16"/>
  <c r="L116" i="16"/>
  <c r="M115" i="16"/>
  <c r="L115" i="16"/>
  <c r="M114" i="16"/>
  <c r="L114" i="16"/>
  <c r="L113" i="16"/>
  <c r="M111" i="16"/>
  <c r="L111" i="16"/>
  <c r="M110" i="16"/>
  <c r="L110" i="16"/>
  <c r="M109" i="16"/>
  <c r="L109" i="16"/>
  <c r="M108" i="16"/>
  <c r="L108" i="16"/>
  <c r="M107" i="16"/>
  <c r="L107" i="16"/>
  <c r="M106" i="16"/>
  <c r="L106" i="16"/>
  <c r="L105" i="16"/>
  <c r="M103" i="16"/>
  <c r="L103" i="16"/>
  <c r="L102" i="16"/>
  <c r="M96" i="16"/>
  <c r="L96" i="16"/>
  <c r="M95" i="16"/>
  <c r="L95" i="16"/>
  <c r="M94" i="16"/>
  <c r="L94" i="16"/>
  <c r="M93" i="16"/>
  <c r="L93" i="16"/>
  <c r="M92" i="16"/>
  <c r="L92" i="16"/>
  <c r="M91" i="16"/>
  <c r="L91" i="16"/>
  <c r="M90" i="16"/>
  <c r="L90" i="16"/>
  <c r="M89" i="16"/>
  <c r="L89" i="16"/>
  <c r="M88" i="16"/>
  <c r="L88" i="16"/>
  <c r="L87" i="16"/>
  <c r="M81" i="16"/>
  <c r="L81" i="16"/>
  <c r="M80" i="16"/>
  <c r="L80" i="16"/>
  <c r="M79" i="16"/>
  <c r="L79" i="16"/>
  <c r="M78" i="16"/>
  <c r="L78" i="16"/>
  <c r="M77" i="16"/>
  <c r="L77" i="16"/>
  <c r="M76" i="16"/>
  <c r="L76" i="16"/>
  <c r="M75" i="16"/>
  <c r="L75" i="16"/>
  <c r="M74" i="16"/>
  <c r="L74" i="16"/>
  <c r="M73" i="16"/>
  <c r="L73" i="16"/>
  <c r="M72" i="16"/>
  <c r="L72" i="16"/>
  <c r="L71" i="16"/>
  <c r="M64" i="16"/>
  <c r="M62" i="16"/>
  <c r="L62" i="16"/>
  <c r="M42" i="16"/>
  <c r="M31" i="16"/>
  <c r="L16" i="16"/>
  <c r="L14" i="16"/>
  <c r="M12" i="86" l="1"/>
  <c r="L12" i="86"/>
  <c r="M47" i="80"/>
  <c r="L12" i="16" l="1"/>
  <c r="H138" i="40" l="1"/>
  <c r="F138" i="40" l="1"/>
  <c r="I138" i="40"/>
  <c r="G25" i="51" l="1"/>
  <c r="U6" i="85" l="1"/>
  <c r="U4" i="85"/>
  <c r="P6" i="85" l="1"/>
  <c r="K6" i="85"/>
  <c r="F15" i="9" l="1"/>
  <c r="F10" i="9" l="1"/>
  <c r="F9" i="9"/>
  <c r="F11" i="9"/>
  <c r="F18" i="9"/>
  <c r="F12" i="9"/>
  <c r="F14" i="9"/>
  <c r="F13" i="9"/>
  <c r="F17" i="9"/>
  <c r="F16" i="9"/>
  <c r="H117" i="40"/>
  <c r="F117" i="40"/>
  <c r="H116" i="40"/>
  <c r="F116" i="40"/>
  <c r="H115" i="40"/>
  <c r="F115" i="40"/>
  <c r="H107" i="40"/>
  <c r="F107" i="40"/>
  <c r="H106" i="40"/>
  <c r="F106" i="40"/>
  <c r="H105" i="40"/>
  <c r="F105" i="40"/>
  <c r="H103" i="40"/>
  <c r="F103" i="40"/>
  <c r="H100" i="40"/>
  <c r="F100" i="40"/>
  <c r="H99" i="40"/>
  <c r="F99" i="40"/>
  <c r="H93" i="40"/>
  <c r="F93" i="40"/>
  <c r="H92" i="40"/>
  <c r="F92" i="40"/>
  <c r="H91" i="40"/>
  <c r="F91" i="40"/>
  <c r="H90" i="40"/>
  <c r="F90" i="40"/>
  <c r="H89" i="40"/>
  <c r="F89" i="40"/>
  <c r="H88" i="40"/>
  <c r="F88" i="40"/>
  <c r="H87" i="40"/>
  <c r="F87" i="40"/>
  <c r="H86" i="40"/>
  <c r="F86" i="40"/>
  <c r="H85" i="40"/>
  <c r="F85" i="40"/>
  <c r="H84" i="40"/>
  <c r="F84" i="40"/>
  <c r="H83" i="40"/>
  <c r="F83" i="40"/>
  <c r="H82" i="40"/>
  <c r="F82" i="40"/>
  <c r="H81" i="40"/>
  <c r="F81" i="40"/>
  <c r="H80" i="40"/>
  <c r="F80" i="40"/>
  <c r="H78" i="40"/>
  <c r="F78" i="40"/>
  <c r="H77" i="40"/>
  <c r="F77" i="40"/>
  <c r="H76" i="40"/>
  <c r="F76" i="40"/>
  <c r="H75" i="40"/>
  <c r="F75" i="40"/>
  <c r="H74" i="40"/>
  <c r="F74" i="40"/>
  <c r="H73" i="40"/>
  <c r="F73" i="40"/>
  <c r="H72" i="40"/>
  <c r="F72" i="40"/>
  <c r="H71" i="40"/>
  <c r="F71" i="40"/>
  <c r="H69" i="40"/>
  <c r="F69" i="40"/>
  <c r="H68" i="40"/>
  <c r="F68" i="40"/>
  <c r="H66" i="40"/>
  <c r="F66" i="40"/>
  <c r="H65" i="40"/>
  <c r="F65" i="40"/>
  <c r="H63" i="40"/>
  <c r="F63" i="40"/>
  <c r="H62" i="40"/>
  <c r="F62" i="40"/>
  <c r="H61" i="40"/>
  <c r="F61" i="40"/>
  <c r="H60" i="40"/>
  <c r="F60" i="40"/>
  <c r="H59" i="40"/>
  <c r="F59" i="40"/>
  <c r="H58" i="40"/>
  <c r="F58" i="40"/>
  <c r="H57" i="40"/>
  <c r="F57" i="40"/>
  <c r="H56" i="40"/>
  <c r="F56" i="40"/>
  <c r="H55" i="40"/>
  <c r="F55" i="40"/>
  <c r="H54" i="40"/>
  <c r="F54" i="40"/>
  <c r="H53" i="40"/>
  <c r="F53" i="40"/>
  <c r="H52" i="40"/>
  <c r="F52" i="40"/>
  <c r="H51" i="40"/>
  <c r="F51" i="40"/>
  <c r="H50" i="40"/>
  <c r="F50" i="40"/>
  <c r="H49" i="40"/>
  <c r="F49" i="40"/>
  <c r="H48" i="40"/>
  <c r="F48" i="40"/>
  <c r="H46" i="40"/>
  <c r="F46" i="40"/>
  <c r="H42" i="40"/>
  <c r="F42" i="40"/>
  <c r="H41" i="40"/>
  <c r="F41" i="40"/>
  <c r="H40" i="40"/>
  <c r="F40" i="40"/>
  <c r="H39" i="40"/>
  <c r="F39" i="40"/>
  <c r="H38" i="40"/>
  <c r="F38" i="40"/>
  <c r="H37" i="40"/>
  <c r="F37" i="40"/>
  <c r="H36" i="40"/>
  <c r="F36" i="40"/>
  <c r="H34" i="40"/>
  <c r="F34" i="40"/>
  <c r="H33" i="40"/>
  <c r="F33" i="40"/>
  <c r="H31" i="40"/>
  <c r="F31" i="40"/>
  <c r="H28" i="40"/>
  <c r="F28" i="40"/>
  <c r="H27" i="40"/>
  <c r="F27" i="40"/>
  <c r="H25" i="40"/>
  <c r="F25" i="40"/>
  <c r="H24" i="40"/>
  <c r="F24" i="40"/>
  <c r="H23" i="40"/>
  <c r="F23" i="40"/>
  <c r="H21" i="40"/>
  <c r="F21" i="40"/>
  <c r="H20" i="40"/>
  <c r="F20" i="40"/>
  <c r="H16" i="40"/>
  <c r="F16" i="40"/>
  <c r="H15" i="40"/>
  <c r="F15" i="40"/>
  <c r="H14" i="40"/>
  <c r="F14" i="40"/>
  <c r="H13" i="40"/>
  <c r="F13" i="40"/>
  <c r="H12" i="40"/>
  <c r="F12" i="40"/>
  <c r="H11" i="40"/>
  <c r="F11" i="40"/>
  <c r="F8" i="9" l="1"/>
  <c r="D28" i="9"/>
  <c r="I38" i="40"/>
  <c r="I53" i="40"/>
  <c r="I77" i="40"/>
  <c r="I91" i="40"/>
  <c r="I42" i="40"/>
  <c r="I89" i="40"/>
  <c r="I99" i="40"/>
  <c r="I60" i="40"/>
  <c r="I65" i="40"/>
  <c r="I69" i="40"/>
  <c r="I41" i="40"/>
  <c r="I55" i="40"/>
  <c r="I68" i="40"/>
  <c r="I73" i="40"/>
  <c r="I75" i="40"/>
  <c r="I84" i="40"/>
  <c r="I90" i="40"/>
  <c r="I24" i="40"/>
  <c r="I48" i="40"/>
  <c r="I82" i="40"/>
  <c r="I20" i="40"/>
  <c r="I36" i="40"/>
  <c r="I46" i="40"/>
  <c r="I49" i="40"/>
  <c r="I66" i="40"/>
  <c r="I92" i="40"/>
  <c r="I13" i="40"/>
  <c r="I34" i="40"/>
  <c r="I57" i="40"/>
  <c r="I71" i="40"/>
  <c r="I80" i="40"/>
  <c r="I116" i="40"/>
  <c r="I51" i="40"/>
  <c r="I74" i="40"/>
  <c r="I12" i="40"/>
  <c r="I50" i="40"/>
  <c r="I56" i="40"/>
  <c r="I61" i="40"/>
  <c r="I87" i="40"/>
  <c r="I105" i="40"/>
  <c r="I40" i="40"/>
  <c r="I81" i="40"/>
  <c r="I62" i="40"/>
  <c r="I27" i="40"/>
  <c r="H44" i="40"/>
  <c r="I14" i="40"/>
  <c r="I83" i="40"/>
  <c r="I100" i="40"/>
  <c r="I31" i="40"/>
  <c r="I52" i="40"/>
  <c r="I107" i="40"/>
  <c r="I15" i="40"/>
  <c r="I93" i="40"/>
  <c r="I33" i="40"/>
  <c r="I11" i="40"/>
  <c r="I54" i="40"/>
  <c r="I58" i="40"/>
  <c r="I72" i="40"/>
  <c r="I86" i="40"/>
  <c r="I59" i="40"/>
  <c r="F44" i="40"/>
  <c r="I63" i="40"/>
  <c r="I39" i="40"/>
  <c r="I21" i="40"/>
  <c r="I25" i="40"/>
  <c r="I88" i="40"/>
  <c r="I16" i="40"/>
  <c r="I23" i="40"/>
  <c r="H121" i="40"/>
  <c r="I115" i="40"/>
  <c r="I117" i="40"/>
  <c r="F121" i="40"/>
  <c r="I85" i="40"/>
  <c r="I106" i="40"/>
  <c r="I28" i="40"/>
  <c r="I37" i="40"/>
  <c r="I103" i="40"/>
  <c r="I76" i="40"/>
  <c r="I78" i="40"/>
  <c r="F28" i="9" l="1"/>
  <c r="H139" i="40"/>
  <c r="F139" i="40"/>
  <c r="I44" i="40"/>
  <c r="I121" i="40"/>
  <c r="I139" i="40" l="1"/>
  <c r="C23" i="39" l="1"/>
  <c r="W8" i="85" l="1"/>
  <c r="W24" i="85" l="1"/>
  <c r="U3" i="85" l="1"/>
  <c r="U2" i="85"/>
  <c r="R8" i="85" l="1"/>
  <c r="R24" i="85" l="1"/>
  <c r="M8" i="85" l="1"/>
  <c r="C8" i="85"/>
  <c r="C24" i="85" s="1"/>
  <c r="M24" i="85" l="1"/>
  <c r="B8" i="85" l="1"/>
  <c r="V8" i="85" s="1"/>
  <c r="C25" i="51"/>
  <c r="A25" i="51"/>
  <c r="Q8" i="85" l="1"/>
  <c r="L8" i="85"/>
  <c r="F30" i="86"/>
  <c r="F31" i="86" s="1"/>
  <c r="H30" i="86"/>
  <c r="H31" i="86" s="1"/>
  <c r="H54" i="80"/>
  <c r="H29" i="79"/>
  <c r="H30" i="79" s="1"/>
  <c r="F54" i="80"/>
  <c r="F29" i="79"/>
  <c r="F30" i="79" s="1"/>
  <c r="I30" i="86" l="1"/>
  <c r="I29" i="79"/>
  <c r="I30" i="79" s="1"/>
  <c r="I31" i="86" l="1"/>
  <c r="C8" i="63"/>
  <c r="C24" i="63" s="1"/>
  <c r="I54" i="80"/>
  <c r="C24" i="53"/>
  <c r="C24" i="69" l="1"/>
  <c r="C24" i="37"/>
  <c r="C24" i="46"/>
  <c r="C24" i="71"/>
  <c r="C24" i="75"/>
  <c r="C24" i="48"/>
  <c r="C24" i="33"/>
  <c r="C31" i="30" l="1"/>
  <c r="C24" i="31" l="1"/>
  <c r="D31" i="8" l="1"/>
  <c r="G17" i="51" l="1"/>
  <c r="E25" i="51" s="1"/>
  <c r="F27" i="51" s="1"/>
  <c r="F31" i="8" l="1"/>
</calcChain>
</file>

<file path=xl/sharedStrings.xml><?xml version="1.0" encoding="utf-8"?>
<sst xmlns="http://schemas.openxmlformats.org/spreadsheetml/2006/main" count="15684" uniqueCount="3139">
  <si>
    <t>รายการ</t>
  </si>
  <si>
    <t>หมายเหตุ</t>
  </si>
  <si>
    <t>รวมเงิน</t>
  </si>
  <si>
    <t>ชุด</t>
  </si>
  <si>
    <t>ลำดับ</t>
  </si>
  <si>
    <t>หน่วย</t>
  </si>
  <si>
    <t>จำนวน</t>
  </si>
  <si>
    <t>ค่าวัสดุ</t>
  </si>
  <si>
    <t>ค่าแรงงาน</t>
  </si>
  <si>
    <t>รวมจำนวนเงิน</t>
  </si>
  <si>
    <t>ราคา/หน่วย</t>
  </si>
  <si>
    <t>ต้น</t>
  </si>
  <si>
    <t>ลบ.ม.</t>
  </si>
  <si>
    <t>กก.</t>
  </si>
  <si>
    <t>งานระบบประปา</t>
  </si>
  <si>
    <t>เมตร</t>
  </si>
  <si>
    <t>ภาษีมูลค่าเพิ่ม</t>
  </si>
  <si>
    <t xml:space="preserve">แบบแสดงรายการ ปริมาณงานและราคา </t>
  </si>
  <si>
    <t>รวม</t>
  </si>
  <si>
    <t>งานแผงสวิทช์ไฟฟ้าประธานและแผงสวิทช์ไฟฟ้ารอง</t>
  </si>
  <si>
    <t>งานแผงไฟฟ้าย่อย พร้อมเบรคเกอร์</t>
  </si>
  <si>
    <t xml:space="preserve">งานสายไฟฟ้า และท่อรางไฟฟ้า </t>
  </si>
  <si>
    <t xml:space="preserve">งานดวงโคมไฟฟ้าและอุปกรณ์ </t>
  </si>
  <si>
    <t xml:space="preserve">งานสวิทช์และเต้ารับไฟฟ้า </t>
  </si>
  <si>
    <t>งานระบบป้องกันฟ้าผ่าและการต่อลงดิน</t>
  </si>
  <si>
    <t xml:space="preserve">งานระบบโทรศัพท์ </t>
  </si>
  <si>
    <t xml:space="preserve">งานระบบแจ้งเหตุเพลิงไหม้ </t>
  </si>
  <si>
    <t xml:space="preserve">งานระบบสัญญาณโทรทัศน์รวม </t>
  </si>
  <si>
    <t xml:space="preserve">ระบบโทรทัศน์วงจรปิด </t>
  </si>
  <si>
    <t>งานระบบควบคุมแสงสว่าง ส่วนกลาง</t>
  </si>
  <si>
    <t>งานระบบเครื่องกำเนิดไฟฟ้าสำรอง</t>
  </si>
  <si>
    <t>งานระบบมอนิเตอร์มิเตอร์</t>
  </si>
  <si>
    <t>งานระบบป้องกันไฟลาม (FIRE BARRIER)</t>
  </si>
  <si>
    <t>งานระบบภายในห้องพัก</t>
  </si>
  <si>
    <t>งานระบบไฟฟ้าส่องสว่าง ภูมิสถาปัตยกรรม</t>
  </si>
  <si>
    <t>รวมค่าวัสดุและแรงงาน</t>
  </si>
  <si>
    <t>งานระบบไฟฟ้าแรงสูงเข้าอาคาร</t>
  </si>
  <si>
    <t>งานสายไฟ</t>
  </si>
  <si>
    <t>งานท่อร้อยสาย</t>
  </si>
  <si>
    <t xml:space="preserve">DISTRIBUTION BOARD "GCP" </t>
  </si>
  <si>
    <t xml:space="preserve">    - MCCB 100/100AF 3P 25KA.</t>
  </si>
  <si>
    <t xml:space="preserve">  - RCBO 20 AT  1P , IC 6 KA.</t>
  </si>
  <si>
    <t xml:space="preserve">  - RCBO 16 AT  1P , IC 6 KA.</t>
  </si>
  <si>
    <t>สาย IEC 01</t>
  </si>
  <si>
    <t xml:space="preserve">  - สาย IEC 01 ขนาด 4 ตร.มม</t>
  </si>
  <si>
    <t xml:space="preserve">  - สาย IEC 01 ขนาด 6 ตร.มม</t>
  </si>
  <si>
    <t xml:space="preserve">  - สาย IEC 01 ขนาด 10 ตร.มม</t>
  </si>
  <si>
    <t xml:space="preserve">  - สาย IEC 01 ขนาด 16 ตร.มม</t>
  </si>
  <si>
    <t xml:space="preserve">  - สาย IEC 01 ขนาด 25 ตร.มม</t>
  </si>
  <si>
    <t xml:space="preserve">  - สาย IEC 01 ขนาด 50 ตร.มม</t>
  </si>
  <si>
    <t xml:space="preserve">  - สาย IEC 01 ขนาด 70 ตร.มม</t>
  </si>
  <si>
    <t xml:space="preserve">  - สาย IEC 01 ขนาด 95 ตร.มม</t>
  </si>
  <si>
    <t xml:space="preserve">  - สาย IEC 01 ขนาด 185 ตร.มม</t>
  </si>
  <si>
    <t xml:space="preserve">  - สาย IEC 01 ขนาด 300 ตร.มม</t>
  </si>
  <si>
    <t>สาย FRC</t>
  </si>
  <si>
    <t xml:space="preserve">  - สาย FRC ขนาด 4 ตร.มม</t>
  </si>
  <si>
    <t xml:space="preserve">  - สาย FRC ขนาด 6 ตร.มม</t>
  </si>
  <si>
    <t xml:space="preserve">  - สาย FRC ขนาด 10 ตร.มม</t>
  </si>
  <si>
    <t xml:space="preserve">  - สาย FRC ขนาด 25 ตร.มม</t>
  </si>
  <si>
    <t xml:space="preserve">ชนิดท่อ EMT. </t>
  </si>
  <si>
    <t xml:space="preserve">ชนิดท่อ IMC. </t>
  </si>
  <si>
    <t xml:space="preserve">  - สวิทซ์เดี่ยว หน้ากากชนิดพลาสติก</t>
  </si>
  <si>
    <t xml:space="preserve">  - สวิตซ์คู่ หน้ากากชนิดพลาสติก</t>
  </si>
  <si>
    <t xml:space="preserve">  - สวิทซ์สองทาง หน้ากากชนิดพลาสติก</t>
  </si>
  <si>
    <t xml:space="preserve">  - เต้ารับเดี่ยว มีม่านนิรภัย พร้อมสายดิน หน้ากากชนิดพลาสติก </t>
  </si>
  <si>
    <t xml:space="preserve">  - เต้ารับคู่ มีม่านนิรภัย พร้อมสายดิน หน้ากากชนิดพลาสติก </t>
  </si>
  <si>
    <t xml:space="preserve">  - สวิทซ์ 3 แกน หน้ากากชนิดพลาสติก</t>
  </si>
  <si>
    <t xml:space="preserve"> งานระบบป้องกันฟ้าผ่าและการต่อลงดิน</t>
  </si>
  <si>
    <t xml:space="preserve">  - GROUND TEST BOX</t>
  </si>
  <si>
    <t xml:space="preserve">  - สาย BARE COPPER  ขนาด 70 ตร.มม</t>
  </si>
  <si>
    <t xml:space="preserve">  - COPPER TAPE ขนาด 25x3 มม.</t>
  </si>
  <si>
    <t>CABLE</t>
  </si>
  <si>
    <t>RACE WAY</t>
  </si>
  <si>
    <t>FIRE ALARM CONTROL PANEL</t>
  </si>
  <si>
    <t>ISOLATOR MODULE</t>
  </si>
  <si>
    <t xml:space="preserve">  - สาย FRC ขนาด 2.5 ตร.มม.</t>
  </si>
  <si>
    <t>สายไฟ</t>
  </si>
  <si>
    <t xml:space="preserve">  - สาย IEC 01 ขนาด 1.5 ตร.มม.</t>
  </si>
  <si>
    <t xml:space="preserve">  - สาย TIEV. ขนาด 1x4/C ขนาดตัวนำ 0.65 มม.</t>
  </si>
  <si>
    <t>ท่อและรางเดินสาย</t>
  </si>
  <si>
    <t>ท่อและรางเดินสายไฟ</t>
  </si>
  <si>
    <t xml:space="preserve">สายไฟฟ้า </t>
  </si>
  <si>
    <t xml:space="preserve"> TV  OUTLET หน้ากากชนิดพลาสติก</t>
  </si>
  <si>
    <t xml:space="preserve"> - สาย COAXIAL CABLE RG6</t>
  </si>
  <si>
    <t>CCTV EQUIPMENT</t>
  </si>
  <si>
    <t>สายสัญญาณและสายไฟ</t>
  </si>
  <si>
    <t xml:space="preserve">  - Epoxy Wireway 100x100 mm. (1.2T)</t>
  </si>
  <si>
    <t xml:space="preserve">  - สาย UTP CAT 6</t>
  </si>
  <si>
    <t>Lighting Cental Control</t>
  </si>
  <si>
    <t>- POWER SUPPLY UNIT</t>
  </si>
  <si>
    <t>- Desktop Computer Set (with Windows Licence)</t>
  </si>
  <si>
    <t>1LCP1</t>
  </si>
  <si>
    <t>2LCP1</t>
  </si>
  <si>
    <t>6LCP1</t>
  </si>
  <si>
    <t>SQ.M</t>
  </si>
  <si>
    <t>ท่อร้อยสาย</t>
  </si>
  <si>
    <t xml:space="preserve"> งานตู้ไฟฟ้าย่อย</t>
  </si>
  <si>
    <t>งานดวงโคมไฟฟ้าและอุปกรณ์</t>
  </si>
  <si>
    <t>งานเต้ารับระบบสื่อสาร</t>
  </si>
  <si>
    <t xml:space="preserve">ดวงโคมไฟฟ้าและอุปกรณ์ </t>
  </si>
  <si>
    <t>ระบบโทรทัศน์วงจรปิด ส่วนกลาง</t>
  </si>
  <si>
    <t>CCTV CAMERA</t>
  </si>
  <si>
    <t xml:space="preserve"> - Dia 40 mm. (1 1/2")</t>
  </si>
  <si>
    <t xml:space="preserve"> - Dia 65 mm. (2 1/2")</t>
  </si>
  <si>
    <t xml:space="preserve"> - Dia 80 mm. (3")</t>
  </si>
  <si>
    <t xml:space="preserve"> - Dia 100 mm. (4")</t>
  </si>
  <si>
    <t xml:space="preserve"> - Dia 150 mm. (6")</t>
  </si>
  <si>
    <t xml:space="preserve"> - Dia 55 mm. (2")</t>
  </si>
  <si>
    <t xml:space="preserve"> - Dia 200 mm. (8")</t>
  </si>
  <si>
    <t>ลำดับที่</t>
  </si>
  <si>
    <t>รวมเงิน 1</t>
  </si>
  <si>
    <t>ครุภัณฑ์ งานระบบไฟฟ้า</t>
  </si>
  <si>
    <t xml:space="preserve">รวมเงิน </t>
  </si>
  <si>
    <t xml:space="preserve"> - สาย CU.XLPE 12/20(24) kV ขนาด 70 ตร.มม. </t>
  </si>
  <si>
    <t>งานป้องกันไฟลาม (FIRE BARRIER)</t>
  </si>
  <si>
    <t>งานสวิทช์และเต้ารับสวิทช์</t>
  </si>
  <si>
    <t xml:space="preserve">   - SOUND PROOF W/COVER NET </t>
  </si>
  <si>
    <t>จำนวนเงิน</t>
  </si>
  <si>
    <t>แบบสรุปค่าก่อสร้าง</t>
  </si>
  <si>
    <t>แบบสรุปค่าครุภัณฑ์จัดซื้อ</t>
  </si>
  <si>
    <t>ค่างานต้นทุน</t>
  </si>
  <si>
    <t>ค่าก่อสร้าง</t>
  </si>
  <si>
    <t>Factor F</t>
  </si>
  <si>
    <t>เงื่อนไขการใช้ตาราง Factor F</t>
  </si>
  <si>
    <t>Main High Voltage (Main Equipment)</t>
  </si>
  <si>
    <t>รวมเงิน 1.1</t>
  </si>
  <si>
    <t xml:space="preserve"> - CONCRETE DUCT BANK  3X2 FOR (MEA TO RMU)</t>
  </si>
  <si>
    <t xml:space="preserve"> - CABLE TRENCH สำหรับ RMU&amp;METER</t>
  </si>
  <si>
    <t>รวมเงิน 1.2</t>
  </si>
  <si>
    <t>รวมเงิน 1.3</t>
  </si>
  <si>
    <t xml:space="preserve"> งานแผงสวิทช์ไฟฟ้าประธานและแผงสวิทช์ไฟฟ้ารอง</t>
  </si>
  <si>
    <t>รวมเงิน 2.1</t>
  </si>
  <si>
    <t xml:space="preserve">    - CUBICLE &amp; BUSBARS &amp; METERING พร้อมอุปกรณ์ประกอบ</t>
  </si>
  <si>
    <t>รวมเงิน 2.2</t>
  </si>
  <si>
    <t>DISTRIBUTION BOARD ชั้นที่ 1</t>
  </si>
  <si>
    <t>รวมเงิน 2.3</t>
  </si>
  <si>
    <t xml:space="preserve">    - CUBICLE &amp; BUSBARS &amp; METERING พร้อมอุปกรณ์ประกอบ </t>
  </si>
  <si>
    <t>รวมเงิน 2.4</t>
  </si>
  <si>
    <t>รวมเงิน 2.5</t>
  </si>
  <si>
    <t>รวมเงิน 2.6</t>
  </si>
  <si>
    <t>รวมเงิน 2.7</t>
  </si>
  <si>
    <t>รวมเงิน 2.8</t>
  </si>
  <si>
    <t>งานแผงไฟฟ้าย่อย พร้อมเบรคเกอร์ ชั้นที่ 1</t>
  </si>
  <si>
    <t xml:space="preserve">  - MCB 16 AT  1P , IC 6 KA.</t>
  </si>
  <si>
    <t xml:space="preserve">  - MCB 20 AT  1P , IC 6 KA.</t>
  </si>
  <si>
    <t xml:space="preserve">  - MCB 30 AT  1P , IC 6 KA.</t>
  </si>
  <si>
    <t xml:space="preserve">  - MCB 16 AT  3P , IC 6 KA.</t>
  </si>
  <si>
    <t xml:space="preserve">  - MCB 20 AT  3P , IC 6 KA.</t>
  </si>
  <si>
    <t>รวมเงิน 3.1</t>
  </si>
  <si>
    <t>งานแผงไฟฟ้าย่อย พร้อมเบรคเกอร์ ชั้นที่ 2</t>
  </si>
  <si>
    <t>รวมเงิน 3.2</t>
  </si>
  <si>
    <t>งานแผงไฟฟ้าย่อย พร้อมเบรคเกอร์ ชั้นที่ 6</t>
  </si>
  <si>
    <t>รวมเงิน 3.3</t>
  </si>
  <si>
    <t>รวมเงิน 3.4</t>
  </si>
  <si>
    <t>รวมเงิน 3.5</t>
  </si>
  <si>
    <t xml:space="preserve">  - MCB 30 AT  3P , IC 6 KA.</t>
  </si>
  <si>
    <t>งานสายไฟฟ้า และท่อรางไฟฟ้า  (Main ห้องเครื่อง MDB&amp;GEN)</t>
  </si>
  <si>
    <t xml:space="preserve">  - สาย FRC ขนาด 300 ตร.มม</t>
  </si>
  <si>
    <t>รวมเงิน 4.1</t>
  </si>
  <si>
    <t>งานสายไฟฟ้า และท่อรางไฟฟ้า  (Main Riser แนวดิ่ง - DB)</t>
  </si>
  <si>
    <t>รวมเงิน 4.2</t>
  </si>
  <si>
    <t>งานสายไฟฟ้า และท่อรางไฟฟ้า  (Main Riser แนวดิ่ง - ไฟฟ้าส่วนกลาง)</t>
  </si>
  <si>
    <t xml:space="preserve">  - สาย IEC 01 ขนาด 120 ตร.มม</t>
  </si>
  <si>
    <t>รวมเงิน 4.3</t>
  </si>
  <si>
    <t>รวมเงิน 4.4</t>
  </si>
  <si>
    <t>งานสายไฟฟ้า และท่อรางไฟฟ้า  (Branch Circuit ไฟส่วนกลาง ชั้นที่ 2)</t>
  </si>
  <si>
    <t>รวมเงิน 4.5</t>
  </si>
  <si>
    <t>งานสายไฟฟ้า และท่อรางไฟฟ้า  (Branch Circuit ไฟส่วนกลาง ชั้นที่ 3)</t>
  </si>
  <si>
    <t>รวมเงิน 4.6</t>
  </si>
  <si>
    <t>งานสายไฟฟ้า และท่อรางไฟฟ้า  (Branch Circuit ไฟส่วนกลาง ชั้นที่ 4)</t>
  </si>
  <si>
    <t>รวมเงิน 4.7</t>
  </si>
  <si>
    <t>งานสายไฟฟ้า และท่อรางไฟฟ้า  (Branch Circuit ไฟส่วนกลาง ชั้นที่ 5)</t>
  </si>
  <si>
    <t>รวมเงิน 4.8</t>
  </si>
  <si>
    <t>รวมเงิน 4.9</t>
  </si>
  <si>
    <t>รวมเงิน 4.10</t>
  </si>
  <si>
    <t>รวมเงิน 6.1</t>
  </si>
  <si>
    <t>งานดวงโคมไฟฟ้าและอุปกรณ์ ชั้นที่ 1</t>
  </si>
  <si>
    <t>รวมเงิน 6.2</t>
  </si>
  <si>
    <t>งานดวงโคมไฟฟ้าและอุปกรณ์ ชั้นที่ 2</t>
  </si>
  <si>
    <t>รวมเงิน 6.3</t>
  </si>
  <si>
    <t>งานดวงโคมไฟฟ้าและอุปกรณ์ ชั้นที่ 3</t>
  </si>
  <si>
    <t>รวมเงิน 6.4</t>
  </si>
  <si>
    <t>งานดวงโคมไฟฟ้าและอุปกรณ์ ชั้นที่ 4</t>
  </si>
  <si>
    <t>รวมเงิน 6.5</t>
  </si>
  <si>
    <t>งานดวงโคมไฟฟ้าและอุปกรณ์ ชั้นที่ 5</t>
  </si>
  <si>
    <t>รวมเงิน 6.6</t>
  </si>
  <si>
    <t>รวมเงิน 6.7</t>
  </si>
  <si>
    <t>รวมเงิน 6.8</t>
  </si>
  <si>
    <t>รวมเงิน 7.1</t>
  </si>
  <si>
    <t>รวมเงิน 7.2</t>
  </si>
  <si>
    <t>ระบบป้องกันฟ้าผ่า</t>
  </si>
  <si>
    <t>ระบบป้องกันฟ้าผ่า (RISER)</t>
  </si>
  <si>
    <t>ระบบป้องกันฟ้าผ่า ชั้นที่ 1</t>
  </si>
  <si>
    <t xml:space="preserve">  - TAPE SUPPORT</t>
  </si>
  <si>
    <t>ระบบป้องกันฟ้าผ่า ชั้นดาดฟ้า</t>
  </si>
  <si>
    <t>รวมเงิน 8.1</t>
  </si>
  <si>
    <t>รวมเงิน 8.2</t>
  </si>
  <si>
    <t>รวมเงิน 8.3</t>
  </si>
  <si>
    <t>งานระบบแจ้งเหตุเพลิงไหม้  (Main)</t>
  </si>
  <si>
    <t>GRAPHIC ANNUNCIATOR A1 (FIRE ALARM)</t>
  </si>
  <si>
    <t>NETWORK COMMUNICATIONS MODULE</t>
  </si>
  <si>
    <t>TESTING AND COMMISSIONING</t>
  </si>
  <si>
    <t>รวมเงิน 10.1</t>
  </si>
  <si>
    <t>งานระบบแจ้งเหตุเพลิงไหม้  (Main Riser)</t>
  </si>
  <si>
    <t xml:space="preserve">  - สาย FRC ขนาด 4 ตร.มม.</t>
  </si>
  <si>
    <t>รวมเงิน 10.2</t>
  </si>
  <si>
    <t>รวมเงิน 10.3</t>
  </si>
  <si>
    <t>งานระบบแจ้งเหตุเพลิงไหม้  (ส่วนกลาง ชั้นที่ 1)</t>
  </si>
  <si>
    <t>รวมเงิน 10.4</t>
  </si>
  <si>
    <t>งานระบบแจ้งเหตุเพลิงไหม้  (ส่วนกลาง ชั้นที่ 2)</t>
  </si>
  <si>
    <t>รวมเงิน 10.5</t>
  </si>
  <si>
    <t>งานระบบแจ้งเหตุเพลิงไหม้  (ส่วนกลาง ชั้นที่ 3)</t>
  </si>
  <si>
    <t>รวมเงิน 10.6</t>
  </si>
  <si>
    <t>งานระบบแจ้งเหตุเพลิงไหม้  (ส่วนกลาง ชั้นที่ 4)</t>
  </si>
  <si>
    <t>รวมเงิน 10.7</t>
  </si>
  <si>
    <t>งานระบบแจ้งเหตุเพลิงไหม้  (ส่วนกลาง ชั้นที่ 5)</t>
  </si>
  <si>
    <t>รวมเงิน 10.8</t>
  </si>
  <si>
    <t>รวมเงิน 10.9</t>
  </si>
  <si>
    <t>งานระบบสัญญาณโทรทัศน์รวม  (Main)</t>
  </si>
  <si>
    <t>งานระบบสัญญาณโทรทัศน์รวม   (Main Riser)</t>
  </si>
  <si>
    <t>งานระบบสัญญาณโทรทัศน์รวม   (ส่วนกลาง ชั้นที่ 1)</t>
  </si>
  <si>
    <t>งานระบบสัญญาณโทรทัศน์รวม   (ส่วนกลาง ชั้นที่ 5)</t>
  </si>
  <si>
    <t xml:space="preserve">  - Testing And Commissioning</t>
  </si>
  <si>
    <t>ระบบโทรทัศน์วงจรปิด (Main Riser)</t>
  </si>
  <si>
    <t xml:space="preserve"> -  ค่าทดสอบ สาย FIBER OPTIC</t>
  </si>
  <si>
    <t>ระบบโทรทัศน์วงจรปิด (ส่วนกลาง ชั้นที่ 1)</t>
  </si>
  <si>
    <t>ระบบโทรทัศน์วงจรปิด (ส่วนกลาง ชั้นที่ 2)</t>
  </si>
  <si>
    <t>ระบบโทรทัศน์วงจรปิด (ส่วนกลาง ชั้นที่ 3)</t>
  </si>
  <si>
    <t>ระบบโทรทัศน์วงจรปิด (ส่วนกลาง ชั้นที่ 4)</t>
  </si>
  <si>
    <t>ระบบโทรทัศน์วงจรปิด (ส่วนกลาง ชั้นที่ 5)</t>
  </si>
  <si>
    <t>- PANEL&amp;ACCESSORIES</t>
  </si>
  <si>
    <t>- Testing And Commissioning</t>
  </si>
  <si>
    <t xml:space="preserve"> - POWER SUPPLY UNIT</t>
  </si>
  <si>
    <t xml:space="preserve"> - PANEL&amp;ACCESSORIES</t>
  </si>
  <si>
    <t>งานป้องกันไฟลาม (ความหนา 25 ซม.)</t>
  </si>
  <si>
    <t xml:space="preserve"> -  TV OUTLET หน้ากากชนิดพลาสติก</t>
  </si>
  <si>
    <t>- UPS 1000VA (สำหรับ Backup Computer เท่านั้น)</t>
  </si>
  <si>
    <t xml:space="preserve"> - WorkStation PC w/Win. License, with LED Monitor 23"</t>
  </si>
  <si>
    <t xml:space="preserve"> - Software Energy Management</t>
  </si>
  <si>
    <t xml:space="preserve"> - PRINTER</t>
  </si>
  <si>
    <t xml:space="preserve">    รวมเป็นเงินค่าก่อสร้างทั้งสิ้น </t>
  </si>
  <si>
    <t>ตารางที่ 2 งานสถาปัตยกรรม</t>
  </si>
  <si>
    <t>ตารางที่ 5 งานระบบดับเพลิง</t>
  </si>
  <si>
    <t xml:space="preserve">ตารางที่ 6 งานระบบปรับอากาศ และระบบระบายอากาศ </t>
  </si>
  <si>
    <t xml:space="preserve">    </t>
  </si>
  <si>
    <t xml:space="preserve"> - หม้อแปลงไฟฟ้า 1250 เควีเอ DRY TYPE 3PH 50Hz 24kV - 416/240 V. Dyn11 </t>
  </si>
  <si>
    <t xml:space="preserve">  CAST RESIN TRANSFORMER (Aluminum) พร้อม HOUSINGและระบบระบายอากาศ</t>
  </si>
  <si>
    <t xml:space="preserve"> - ตู้สวิตช์เกียร์ไฟฟ้าแรงสูง ห้อง RMU (HV.1) พร้อมแท่น และ อุปกรณ์ประกอบครบชุด</t>
  </si>
  <si>
    <t xml:space="preserve"> - ตู้สวิตช์เกียร์ไฟฟ้าแรงสูง ห้อง RMU (HV.2) พร้อมแท่น และ อุปกรณ์ประกอบครบชุด</t>
  </si>
  <si>
    <t xml:space="preserve">   24kV, CB 200A, 16kA/1sec. With Short circuit indicators, Termination kits
</t>
  </si>
  <si>
    <t xml:space="preserve"> - RSC ขนาด 5"</t>
  </si>
  <si>
    <t xml:space="preserve"> - RTRC ขนาด 5" (SW Type)</t>
  </si>
  <si>
    <t xml:space="preserve"> - HV. ELECTRICAL MANHOLE (TYPE A-3/1 CONFORM TO MEA'S STANDARD)</t>
  </si>
  <si>
    <t xml:space="preserve"> - HV. ELECTRICAL MANHOLE (TYPE A-1/2M CONFORM TO MEA'S STANDARD)</t>
  </si>
  <si>
    <t>Main High Voltage (เสาไฟฟ้าแรงสูง ถึง มิเตอร์ไฟฟ้าแรงสูงการไฟฟ้าฯ)</t>
  </si>
  <si>
    <t>Main High Voltage (มิเตอร์ไฟฟ้าแรงสูงการไฟฟ้าฯ ถึง TR.)</t>
  </si>
  <si>
    <t xml:space="preserve"> - เสาไฟฟ้าแรงสูง สูง 12 เมตร พร้อม Drop-Out Fuse และอุปกรณ์แรงสูง</t>
  </si>
  <si>
    <t xml:space="preserve"> - เสาไฟฟ้าแรงสูง สูง 12 เมตร พร้อม OVERHEAD LINE WITH SPACER AND </t>
  </si>
  <si>
    <t xml:space="preserve">   OVERHEAD GROUND WIRE  และอุปกรณ์แรงสูง</t>
  </si>
  <si>
    <t xml:space="preserve"> - สาย SAC CABLE 24 kV. ขนาด 70 ตร.มม. </t>
  </si>
  <si>
    <t xml:space="preserve"> - CONCRETE DUCT BANK  2X1 FOR (MEA TO RMU)</t>
  </si>
  <si>
    <t xml:space="preserve">  - MDBMDB&amp;CAP / CUBICLE &amp; BUSBARS &amp; METERING พร้อมอุปกรณ์ประกอบ</t>
  </si>
  <si>
    <t xml:space="preserve">  - MCCB 800/800AF 3P 36KA.</t>
  </si>
  <si>
    <t xml:space="preserve">  - ACB 2000/2000AF 4P 36KA. DRAW OUT TYPE, w/GFP AND FUNCTION</t>
  </si>
  <si>
    <t xml:space="preserve">  - MCCB 630/630AF 3P 36KA.</t>
  </si>
  <si>
    <t xml:space="preserve">  - MCCB 400/400AF 3P 36KA.</t>
  </si>
  <si>
    <t xml:space="preserve">  - MCCB 200/250AF 3P 36KA.</t>
  </si>
  <si>
    <t xml:space="preserve">  - MCCB 100/100AF 3P 36KA.</t>
  </si>
  <si>
    <t xml:space="preserve">  - MCCB 250/250AF 3P 36KA.</t>
  </si>
  <si>
    <t xml:space="preserve">  - CONNECTION BUSBAR TR TO ACB 2000A.</t>
  </si>
  <si>
    <t xml:space="preserve">  - FLEXIBLE BUSBAR 2000A.</t>
  </si>
  <si>
    <t xml:space="preserve"> MAIN DISTRIBUTION BOARD "MDB&amp;CAP" (FORM 2B)</t>
  </si>
  <si>
    <t xml:space="preserve"> EMERGENCY MAIN DISTRIBUTION BOARD "EMDB" (FORM 2B)</t>
  </si>
  <si>
    <t xml:space="preserve">    - ATS 400A 4P 36KA. </t>
  </si>
  <si>
    <t xml:space="preserve">    - MCCB 400/400AF 3P 36KA.</t>
  </si>
  <si>
    <t xml:space="preserve">    - MCCB 100/100AF 3P 36KA.</t>
  </si>
  <si>
    <t xml:space="preserve">    - MCCB 50/100AF 3P 36KA.</t>
  </si>
  <si>
    <t xml:space="preserve">    - MCCB 30/100AF 3P 36KA.</t>
  </si>
  <si>
    <t xml:space="preserve">    - MCCB 80/100AF 3P 36KA.</t>
  </si>
  <si>
    <t xml:space="preserve">    - MCCB 63/100AF 3P 36KA.</t>
  </si>
  <si>
    <t xml:space="preserve">    - MCCB 20/100AF 3P 36KA.</t>
  </si>
  <si>
    <t xml:space="preserve">    - MCCB 16/100AF 3P 36KA.</t>
  </si>
  <si>
    <t xml:space="preserve">    - MCCB 16/100AF 2P 36KA.</t>
  </si>
  <si>
    <t>DISTRIBUTION BOARD&amp;METER BOARD ชั้นห้องเครื่อง</t>
  </si>
  <si>
    <t xml:space="preserve">    - ตู้เปล่าสำหรับใส่เบรกเกอร์</t>
  </si>
  <si>
    <t xml:space="preserve">DISTRIBUTION BOARD "1DP1" </t>
  </si>
  <si>
    <t xml:space="preserve">    - MCCB 630/630AF 3P 25KA.</t>
  </si>
  <si>
    <t xml:space="preserve">    - MCCB 50/100AF 3P 25KA.</t>
  </si>
  <si>
    <t xml:space="preserve">    - MCCB 30/100AF 3P 25KA.</t>
  </si>
  <si>
    <t xml:space="preserve">  - MCCB 160/250AF 3P 36KA.</t>
  </si>
  <si>
    <t xml:space="preserve">  - MCCB 125/250AF 3P 36KA.</t>
  </si>
  <si>
    <t xml:space="preserve">    - MCCB 125/250AF 3P 25KA.</t>
  </si>
  <si>
    <t xml:space="preserve">    - MCCB 160/250AF 3P 25KA.</t>
  </si>
  <si>
    <t xml:space="preserve">    - MCCB 80/100AF 3P 25KA.</t>
  </si>
  <si>
    <t xml:space="preserve">DISTRIBUTION BOARD "1DP2" </t>
  </si>
  <si>
    <t xml:space="preserve">DISTRIBUTION BOARD "1EDP1" </t>
  </si>
  <si>
    <t xml:space="preserve">DISTRIBUTION BOARD "1EDP2" </t>
  </si>
  <si>
    <t xml:space="preserve">    - MCCB 20/100AF 3P 25KA.</t>
  </si>
  <si>
    <t xml:space="preserve">    - MCCB 40/100AF 3P 25KA.</t>
  </si>
  <si>
    <t>DISTRIBUTION BOARD ชั้นที่ 4</t>
  </si>
  <si>
    <t xml:space="preserve">DISTRIBUTION BOARD "4DP1" </t>
  </si>
  <si>
    <t xml:space="preserve">DISTRIBUTION BOARD "4EDP1" </t>
  </si>
  <si>
    <t xml:space="preserve">DISTRIBUTION BOARD "4DP2" </t>
  </si>
  <si>
    <t xml:space="preserve">    - CUBICLE &amp; BUSBARS &amp; METERING &amp; DPM PANEL พร้อมอุปกรณ์ประกอบ</t>
  </si>
  <si>
    <t xml:space="preserve">    - CUBICLE &amp; BUSBARS &amp; METERING &amp; DPM PANEL พร้อมอุปกรณ์ประกอบ </t>
  </si>
  <si>
    <t xml:space="preserve">    - MCCB 40/100AF 2P 25KA.</t>
  </si>
  <si>
    <t xml:space="preserve">    - MCCB 80/100AF 2P 25KA.</t>
  </si>
  <si>
    <t xml:space="preserve">DISTRIBUTION BOARD "4DP3" </t>
  </si>
  <si>
    <t xml:space="preserve">    - MCCB 200/250AF 3P 25KA.</t>
  </si>
  <si>
    <t>DISTRIBUTION BOARD&amp;METER BOARD ชั้นที่ 5</t>
  </si>
  <si>
    <t xml:space="preserve">DISTRIBUTION BOARD "5DP1" </t>
  </si>
  <si>
    <t>DISTRIBUTION BOARD&amp;METER BOARD ชั้นที่ 6</t>
  </si>
  <si>
    <t xml:space="preserve">DISTRIBUTION BOARD "6DP1" </t>
  </si>
  <si>
    <t>DISTRIBUTION BOARD&amp;METER BOARD ชั้นที่ 7</t>
  </si>
  <si>
    <t xml:space="preserve">DISTRIBUTION BOARD "7DP1" </t>
  </si>
  <si>
    <t xml:space="preserve">DISTRIBUTION BOARD "7EDL1" </t>
  </si>
  <si>
    <t xml:space="preserve">    - MCCB 16/100AF 2P 25KA.</t>
  </si>
  <si>
    <t xml:space="preserve">DISTRIBUTION BOARD "7EDL2" </t>
  </si>
  <si>
    <t xml:space="preserve">FOR SOLAR CELL </t>
  </si>
  <si>
    <t xml:space="preserve">    - MCCB 250/250AF 3P 25KA.</t>
  </si>
  <si>
    <t xml:space="preserve">    - MCCB 63/100AF 3P 25KA.</t>
  </si>
  <si>
    <t xml:space="preserve">  - MCB 40 AT  1P , IC 6 KA.</t>
  </si>
  <si>
    <t xml:space="preserve">  - MCB 40 AT  3P , IC 6 KA.</t>
  </si>
  <si>
    <t>CB BOX</t>
  </si>
  <si>
    <t xml:space="preserve">  - MCCB 20AT/100AF  1P , IC 25 KA. พร้อมกล่องเหล็ก</t>
  </si>
  <si>
    <t xml:space="preserve">  - MCCB 40AT/100AF  3P , IC 25 KA. พร้อมกล่องเหล็ก</t>
  </si>
  <si>
    <t xml:space="preserve">  - MCCB 160AT/250AF  3P , IC 18 KA.</t>
  </si>
  <si>
    <t xml:space="preserve">LOAD  PANEL  "2P1"  MAIN CB 3P 250A 18kA ขนาด 42 วงจร </t>
  </si>
  <si>
    <t xml:space="preserve">LOAD  PANEL  "1EP2"  MAIN LUG 3P 40A 25kA ขนาด 30 วงจร </t>
  </si>
  <si>
    <t xml:space="preserve">LOAD  PANEL  "1EP1"  MAIN LUG 3P 30A 25kA ขนาด 30 วงจร </t>
  </si>
  <si>
    <t xml:space="preserve">LOAD  PANEL  "1P4"  MAIN LUG 3P 100A 25kA ขนาด 42 วงจร </t>
  </si>
  <si>
    <t xml:space="preserve">LOAD  PANEL  "1P3"  MAIN LUG 3P 160A 25kA ขนาด 42 วงจร </t>
  </si>
  <si>
    <t xml:space="preserve">LOAD  PANEL  "1P2"  MAIN LUG 3P 50A 25kA ขนาด 24 วงจร </t>
  </si>
  <si>
    <t xml:space="preserve">LOAD  PANEL  "1P1"  MAIN LUG 3P 125A 25kA ขนาด 42 วงจร </t>
  </si>
  <si>
    <t xml:space="preserve">LOAD  PANEL  "2P2"  MAIN CB 3P 100A 18kA ขนาด 24 วงจร </t>
  </si>
  <si>
    <t xml:space="preserve">  - MCCB 100AT/100AF  3P , IC 18 KA.</t>
  </si>
  <si>
    <t xml:space="preserve">LOAD  PANEL  "2P3"  MAIN CB 3P 250A 18kA ขนาด 42 วงจร </t>
  </si>
  <si>
    <t xml:space="preserve">  - MCCB 125AT/250AF  3P , IC 18 KA.</t>
  </si>
  <si>
    <t xml:space="preserve">LOAD  PANEL  "2P4"  MAIN CB 3P 100A 18kA ขนาด 42 วงจร </t>
  </si>
  <si>
    <t xml:space="preserve">  - MCCB 80AT/100AF  3P , IC 18 KA.</t>
  </si>
  <si>
    <t xml:space="preserve">LOAD  PANEL  "2EP1"  MAIN CB 3P 100A 18kA ขนาด 24 วงจร </t>
  </si>
  <si>
    <t xml:space="preserve">  - MCCB 30AT/100AF  3P , IC 18 KA.</t>
  </si>
  <si>
    <t xml:space="preserve">LOAD  PANEL  "2EP2"  MAIN CB 3P 100A 18kA ขนาด 24 วงจร </t>
  </si>
  <si>
    <t xml:space="preserve">  - MCCB 20AT/100AF  3P , IC 18 KA.</t>
  </si>
  <si>
    <t>งานแผงไฟฟ้าย่อย พร้อมเบรคเกอร์ ชั้นที่ 3</t>
  </si>
  <si>
    <t xml:space="preserve">LOAD  PANEL  "3P1"  MAIN CB 3P 250A 18kA ขนาด 42 วงจร </t>
  </si>
  <si>
    <t xml:space="preserve">LOAD  PANEL  "3P2"  MAIN CB 3P 100A 18kA ขนาด 24 วงจร </t>
  </si>
  <si>
    <t xml:space="preserve">LOAD  PANEL  "3P3"  MAIN CB 3P 250A 18kA ขนาด 42 วงจร </t>
  </si>
  <si>
    <t xml:space="preserve">LOAD  PANEL  "3P4"  MAIN CB 3P 100A 18kA ขนาด 24 วงจร </t>
  </si>
  <si>
    <t xml:space="preserve">LOAD  PANEL  "3EP1"  MAIN CB 3P 100A 18kA ขนาด 24 วงจร </t>
  </si>
  <si>
    <t xml:space="preserve">LOAD  PANEL  "3EP2"  MAIN CB 3P 100A 18kA ขนาด 24 วงจร </t>
  </si>
  <si>
    <t>งานแผงไฟฟ้าย่อย พร้อมเบรคเกอร์ ชั้นที่ 4</t>
  </si>
  <si>
    <t xml:space="preserve">LOAD  PANEL  "4P1"  MAIN LUG 3P 50A 18kA ขนาด 30 วงจร </t>
  </si>
  <si>
    <t xml:space="preserve">LOAD  PANEL  "4EP1"  MAIN LUG 3P 40A 18kA ขนาด 36 วงจร </t>
  </si>
  <si>
    <t xml:space="preserve">LOAD  PANEL  "6P1"  MAIN CB 3P 100A 18kA ขนาด 30 วงจร </t>
  </si>
  <si>
    <t xml:space="preserve">LOAD  PANEL  "6EP1"  MAIN CB 3P 100A 18kA ขนาด 42 วงจร </t>
  </si>
  <si>
    <t xml:space="preserve">  - MCCB 50AT/100AF  3P , IC 18 KA.</t>
  </si>
  <si>
    <t>รวมเงิน 1.4</t>
  </si>
  <si>
    <t xml:space="preserve">  - GROUND ROD dia. 16 mm., 2.4 เมตร พร้อมชุดหลอมละลาย</t>
  </si>
  <si>
    <t>สายดินระบบไฟฟ้ากำลัง (ห้อง RMU, MTERING&amp;MV SWITCHGEAR)</t>
  </si>
  <si>
    <t xml:space="preserve">  - TERMINAL GROUND BAR</t>
  </si>
  <si>
    <t xml:space="preserve">  - ท่อ PVC. ขนาด ø 1 1/2"</t>
  </si>
  <si>
    <t xml:space="preserve">  - สาย IEC 01 ขนาด 240 ตร.มม</t>
  </si>
  <si>
    <t>ท่อร้อยสายไฟและรางเดินสายไฟ Epoxy Wireway</t>
  </si>
  <si>
    <t xml:space="preserve"> - Epoxy Wireway 300x150 mm. (1.6T)</t>
  </si>
  <si>
    <t xml:space="preserve">  - สาย IEC 01 ขนาด 2.5 ตร.มม</t>
  </si>
  <si>
    <t xml:space="preserve">  - สาย IEC 01 ขนาด 35 ตร.มม</t>
  </si>
  <si>
    <t xml:space="preserve">  - สาย FRC ขนาด 2.5 ตร.มม</t>
  </si>
  <si>
    <t xml:space="preserve">  - ท่อ EMT. ขนาด 1/2"</t>
  </si>
  <si>
    <t xml:space="preserve">  - ท่อ EMT. ขนาด 3/4"</t>
  </si>
  <si>
    <t xml:space="preserve">  - ท่อ EMT. ขนาด 1"</t>
  </si>
  <si>
    <t xml:space="preserve">  - ท่อ EMT. ขนาด 1 1/4"</t>
  </si>
  <si>
    <t xml:space="preserve">  - ท่อ EMT. ขนาด 1 1/2"</t>
  </si>
  <si>
    <t xml:space="preserve">  - ท่อ EMT. ขนาด 2"</t>
  </si>
  <si>
    <t xml:space="preserve">  - ท่อ IMC. ขนาด  2 1/2"</t>
  </si>
  <si>
    <t xml:space="preserve">  - ท่อ IMC. ขนาด  3"</t>
  </si>
  <si>
    <t xml:space="preserve">  - ท่อ IMC. ขนาด  4"</t>
  </si>
  <si>
    <t>สาย NYY-1C</t>
  </si>
  <si>
    <t xml:space="preserve">  - สาย NYY-1C ขนาด 4 ตร.มม</t>
  </si>
  <si>
    <t xml:space="preserve">  - สาย NYY-1C ขนาด 10 ตร.มม</t>
  </si>
  <si>
    <t xml:space="preserve">  - สาย FRC ขนาด 16 ตร.มม</t>
  </si>
  <si>
    <t xml:space="preserve">  - ท่อ IMC. ขนาด  1 1/2"</t>
  </si>
  <si>
    <t xml:space="preserve">ชนิดท่อ HDPE. </t>
  </si>
  <si>
    <t xml:space="preserve">  - ท่อ HDPE. ขนาด  1 1/2"</t>
  </si>
  <si>
    <t>งานสายไฟฟ้า และท่อรางไฟฟ้า  (Branch Circuit ไฟส่วนกลาง ชั้นที่ 1)</t>
  </si>
  <si>
    <t>งานสายไฟฟ้า และท่อรางไฟฟ้า  (Branch Circuit ไฟส่วนกลาง ชั้นที่ 6)</t>
  </si>
  <si>
    <t>งานสายไฟฟ้า และท่อรางไฟฟ้า  (Branch Circuit ไฟส่วนกลาง ชั้นที่ 7)</t>
  </si>
  <si>
    <t xml:space="preserve">  - โคมไฟ Type. DL1</t>
  </si>
  <si>
    <t xml:space="preserve">  - โคมไฟ Type. DL2</t>
  </si>
  <si>
    <t xml:space="preserve">  - โคมไฟ Type. DL3P</t>
  </si>
  <si>
    <t xml:space="preserve">  - โคมไฟ Type. LF1</t>
  </si>
  <si>
    <t xml:space="preserve">  - โคมไฟ Type. LF2</t>
  </si>
  <si>
    <t xml:space="preserve">  - โคมไฟ Type. DL10</t>
  </si>
  <si>
    <t xml:space="preserve">  - โคมไฟ Type. DL10C</t>
  </si>
  <si>
    <t xml:space="preserve">  - โคมไฟ Type. DL11P</t>
  </si>
  <si>
    <t xml:space="preserve">  - โคมไฟ Type. DL12</t>
  </si>
  <si>
    <t xml:space="preserve">  - โคมไฟ Type. DL13</t>
  </si>
  <si>
    <t xml:space="preserve">  - โคมไฟ Type. DL14C</t>
  </si>
  <si>
    <t xml:space="preserve">  - โคมไฟ Type. DL15C</t>
  </si>
  <si>
    <t xml:space="preserve">  - โคมไฟ Type. DL16P</t>
  </si>
  <si>
    <t xml:space="preserve">  - โคมไฟ Type. DL17C</t>
  </si>
  <si>
    <t xml:space="preserve">  - โคมไฟ Type. DL20P</t>
  </si>
  <si>
    <t xml:space="preserve">  - โคมไฟ Type. LF10C</t>
  </si>
  <si>
    <t xml:space="preserve">  - โคมไฟ Type. B1</t>
  </si>
  <si>
    <t xml:space="preserve">  - โคมไฟ Type. E1</t>
  </si>
  <si>
    <t xml:space="preserve">  - โคมไฟ Type. E2</t>
  </si>
  <si>
    <t xml:space="preserve">  - โคมไฟ Type. LN20 IP65 พร้อม ALUMINIUM TRACK</t>
  </si>
  <si>
    <t xml:space="preserve">  - POWER SUPPLY FOR LED STRIPLIGHT</t>
  </si>
  <si>
    <t xml:space="preserve">  - EMERGENCY BATTERY LIGHTING, 3 HRS. BACK-UP. 2x9 W. 12Vdc LEDS</t>
  </si>
  <si>
    <t xml:space="preserve">  - CENTRAL BATTERY EMERGENCY LIGHTING (230V/50Hz)</t>
  </si>
  <si>
    <t xml:space="preserve">  - EMERGENCY LIGHTING, 2 HRS. BACK-UP TIME. 2x9W. 220Vac LEDS</t>
  </si>
  <si>
    <t xml:space="preserve">  - EMERGENCY LIGHTING, 2 HRS. BACK-UP TIME. 1x9W. 220Vac LEDS</t>
  </si>
  <si>
    <t xml:space="preserve">  - โคมไฟ Type. l1</t>
  </si>
  <si>
    <t xml:space="preserve">  - โคมไฟ Type. SP20w พร้อม SWITCHING POWER SUPPLY</t>
  </si>
  <si>
    <t>รวมเงิน 5.1</t>
  </si>
  <si>
    <t>รวมเงิน 5.2</t>
  </si>
  <si>
    <t>รวมเงิน 5.3</t>
  </si>
  <si>
    <t>รวมเงิน 5.4</t>
  </si>
  <si>
    <t>รวมเงิน 5.5</t>
  </si>
  <si>
    <t>งานดวงโคมไฟฟ้าและอุปกรณ์ ชั้นที่ 6</t>
  </si>
  <si>
    <t>งานดวงโคมไฟฟ้าและอุปกรณ์ ชั้นที่ 7</t>
  </si>
  <si>
    <t>รวมเงิน 5.7</t>
  </si>
  <si>
    <t>รวมเงิน 5.8</t>
  </si>
  <si>
    <t xml:space="preserve">  - FIRE EXIT SIGN LUMINAIRE, SLIM LINE,  3 HRS. BACK-UP</t>
  </si>
  <si>
    <t xml:space="preserve">  - โคมไฟ Type. SP21w พร้อม SWITCHING POWER SUPPLY</t>
  </si>
  <si>
    <t>งานดวงโคมไฟฟ้าและอุปกรณ์ ชั้นห้องเครื่อง และบันได</t>
  </si>
  <si>
    <t xml:space="preserve">  - โคมไฟ Type. C1wp</t>
  </si>
  <si>
    <t xml:space="preserve">  - เต้ารับคู่ พร้อมม่านนิรภัยและสายดิน หน้ากากชนิดพลาสติก พร้อมฝาครอบกันน้ำ</t>
  </si>
  <si>
    <t xml:space="preserve">  - เต้ารับคู่ พร้อมม่านนิรภัยและสายดิน ฝังพื้น (POP-UP)</t>
  </si>
  <si>
    <t xml:space="preserve">  - WEATHER PROOF ISOLATOR SWITCH 2P 16A</t>
  </si>
  <si>
    <t xml:space="preserve">  - WEATHER PROOF ISOLATOR SWITCH 2P 20A</t>
  </si>
  <si>
    <t xml:space="preserve">  - WEATHER PROOF ISOLATOR SWITCH 2P 30A</t>
  </si>
  <si>
    <t xml:space="preserve">  - WEATHER PROOF ISOLATOR SWITCH 2P 40A</t>
  </si>
  <si>
    <t xml:space="preserve">  - สาย BARE COPPER  ขนาด 35 ตร.มม</t>
  </si>
  <si>
    <t xml:space="preserve">  - ท่อ PVC. ขนาด 1"</t>
  </si>
  <si>
    <t xml:space="preserve">  - ท่อ PVC. ขนาด 1 1/4"</t>
  </si>
  <si>
    <t>สายดินระบบไฟฟ้ากำลังและระบบสื่อสาร</t>
  </si>
  <si>
    <t xml:space="preserve">  - GROUND ROD dia. 16 mm.,2.4 เมตร พร้อมชุดหลอมละลาย</t>
  </si>
  <si>
    <t xml:space="preserve">  - สาย BARE COPPER  ขนาด 95 ตร.มม</t>
  </si>
  <si>
    <t xml:space="preserve">  - INSPECTION PIT</t>
  </si>
  <si>
    <t>งานระบบสัญญาณเรียกพยาบาล</t>
  </si>
  <si>
    <t>งานระบบสัญญาณเรียกพยาบาล  ชั้นที่ 1</t>
  </si>
  <si>
    <t xml:space="preserve">  - CENTRAL CONTROL UNIT &amp; POWER SUPPLY 12Vdc.</t>
  </si>
  <si>
    <t xml:space="preserve">  - NURSE STATION</t>
  </si>
  <si>
    <t xml:space="preserve">  - CORRIDOR LAMP (ดวงไฟแจ้งเหตุฉุกเฉิน)</t>
  </si>
  <si>
    <t xml:space="preserve">  - PULLCORD (สวิทซ์แจ้งเหตุฉุกเฉินสำหรับห้องน้ำ)</t>
  </si>
  <si>
    <t xml:space="preserve">  - PATIENT STATION WITH INTERCOM (สวิทซ์แจ้งเหตุฉุกเฉินสำหรับห้องนอน)</t>
  </si>
  <si>
    <t xml:space="preserve">  - TERMINAL JUNCTION BOX</t>
  </si>
  <si>
    <t>งานระบบสัญญาณเรียกพยาบาล  ชั้นที่ 2</t>
  </si>
  <si>
    <t>งานระบบสัญญาณเรียกพยาบาล  ชั้นที่ 3</t>
  </si>
  <si>
    <t>รวมเงิน 8.4</t>
  </si>
  <si>
    <t xml:space="preserve">  - TESTING AND COMMISSIONING</t>
  </si>
  <si>
    <t xml:space="preserve">งานระบบสัญญาณเรียกพยาบาล </t>
  </si>
  <si>
    <t xml:space="preserve">GENERATOR 200KVA  (STANDBY RATED) </t>
  </si>
  <si>
    <t xml:space="preserve">   - SOUND ATTENUATOR AIR INLET ,OUTLET </t>
  </si>
  <si>
    <t xml:space="preserve">      และงานหุ้มฉนวนพร้อมอะลูมิเนียมหุ้มท่อไอเสีย</t>
  </si>
  <si>
    <t xml:space="preserve">PABX </t>
  </si>
  <si>
    <t>งานระบบภายในห้องพัก ชั้นที่ 4</t>
  </si>
  <si>
    <t xml:space="preserve">  - COMMUNICATION PULL BOX (Hot Dip Galvanized. (กันน้ำ) ) หนา 1.2 mm.</t>
  </si>
  <si>
    <t xml:space="preserve">ท่อร้อยสายไฟฟ้าชนิด </t>
  </si>
  <si>
    <t xml:space="preserve">  - ท่อ HDPE. ขนาด  4"</t>
  </si>
  <si>
    <t xml:space="preserve">  - HAND HOLE (บ่อพักขนาดมาตรฐาน TYPE JUF-11) </t>
  </si>
  <si>
    <t xml:space="preserve">  - CONSUMER  PANEL  "P1"  ขนาด 6 วงจร </t>
  </si>
  <si>
    <t xml:space="preserve">  - TELEPHONE OUTLET หน้ากากชนิดพลาสติก (RJ45)</t>
  </si>
  <si>
    <t xml:space="preserve"> -  COMPUTER  OUTLET หน้ากากชนิดพลาสติก (RJ45)</t>
  </si>
  <si>
    <t xml:space="preserve"> -  สาย UTP CAT6 INDOOR</t>
  </si>
  <si>
    <t xml:space="preserve">  - CONSUMER  PANEL  "P3"  ขนาด 10 วงจร </t>
  </si>
  <si>
    <t xml:space="preserve">  - CONSUMER  PANEL  "P2"  ขนาด 10 วงจร </t>
  </si>
  <si>
    <t xml:space="preserve">  - WEATHER PROOF ISOLATOR SWITCH 2P 60A</t>
  </si>
  <si>
    <t>งานระบบภายในห้องพัก ชั้นที่ 5</t>
  </si>
  <si>
    <t>งานระบบภายในห้องพัก ชั้นที่ 6</t>
  </si>
  <si>
    <t>งานระบบภายในห้องพัก ชั้นที่ 7</t>
  </si>
  <si>
    <t xml:space="preserve">  - โคมไฟ Type. R68 พร้อม SWITCHING POWER SUPPLY (อุปกรณ์ปักพื้น)</t>
  </si>
  <si>
    <t xml:space="preserve">  - โคมไฟ Type. R70 พร้อม SWITCHING POWER SUPPLY (อุปกรณ์ปักพื้น)</t>
  </si>
  <si>
    <t xml:space="preserve">  - โคมไฟ Type. R71 พร้อม SWITCHING POWER SUPPLY (เข็มขัดรัดต้นไม้)</t>
  </si>
  <si>
    <t xml:space="preserve">  - สาย NYY-1C ขนาด 2.5 ตร.มม</t>
  </si>
  <si>
    <t>รวมเงิน 18.1</t>
  </si>
  <si>
    <t>งานระบบไฟฟ้าส่องสว่าง ภูมิสถาปัตยกรรม (ผังบริเวณ ชั้น 1)</t>
  </si>
  <si>
    <t>งานระบบไฟฟ้าส่องสว่าง ภูมิสถาปัตยกรรม (ผังบริเวณ ชั้น 2)</t>
  </si>
  <si>
    <t>รวมเงิน 18.2</t>
  </si>
  <si>
    <t>งานระบบไฟฟ้าส่องสว่าง ภูมิสถาปัตยกรรม (ผังบริเวณ ชั้น 3)</t>
  </si>
  <si>
    <t>รวมเงิน 18.3</t>
  </si>
  <si>
    <t>- Operation Software &amp; Setup</t>
  </si>
  <si>
    <t>- Switch Hub 8 Port</t>
  </si>
  <si>
    <t>- Operation Unit</t>
  </si>
  <si>
    <t xml:space="preserve"> - LOCAL SWITCH 8 KEY INPUT &amp; PLAN FRAME</t>
  </si>
  <si>
    <t xml:space="preserve"> - 12 CHANNEL RELAY UNIT. </t>
  </si>
  <si>
    <t xml:space="preserve"> - 4 CHANNEL RELAY UNIT. </t>
  </si>
  <si>
    <t>3LCP1</t>
  </si>
  <si>
    <t>4LCP1</t>
  </si>
  <si>
    <t xml:space="preserve">งานระบบเสียง </t>
  </si>
  <si>
    <t>1T/V1</t>
  </si>
  <si>
    <t xml:space="preserve">  - SPLITTER 3 WAY</t>
  </si>
  <si>
    <t xml:space="preserve">  - SPLITTER 6 WAY</t>
  </si>
  <si>
    <t xml:space="preserve">  - ตู้เก็บอุปกรณ์</t>
  </si>
  <si>
    <t>งานระบบสัญญาณโทรทัศน์รวม   (ส่วนกลาง ชั้นที่ 2)</t>
  </si>
  <si>
    <t>งานระบบสัญญาณโทรทัศน์รวม   (ส่วนกลาง ชั้นที่ 3)</t>
  </si>
  <si>
    <t>งานระบบสัญญาณโทรทัศน์รวม   (ส่วนกลาง ชั้นที่ 4)</t>
  </si>
  <si>
    <t>งานระบบสัญญาณโทรทัศน์รวม   (ส่วนกลาง ชั้นที่ 6)</t>
  </si>
  <si>
    <t>งานระบบสัญญาณโทรทัศน์รวม   (ส่วนกลาง ชั้นที่ 7)</t>
  </si>
  <si>
    <t>2T/V1</t>
  </si>
  <si>
    <t xml:space="preserve">  - SPLITTER 2 WAY</t>
  </si>
  <si>
    <t xml:space="preserve">  - SPLITTER 4 WAY</t>
  </si>
  <si>
    <t>3T/V1</t>
  </si>
  <si>
    <t>4T/V1</t>
  </si>
  <si>
    <t>5T/V1</t>
  </si>
  <si>
    <t>6T/V1</t>
  </si>
  <si>
    <t>7T/V1</t>
  </si>
  <si>
    <t>งานระบบเสียง</t>
  </si>
  <si>
    <t>งานระบบเสียง  (Main)</t>
  </si>
  <si>
    <t xml:space="preserve">  - ชุด CHANNEL AMP และ POWER SUPPLY พร้อมติดตั้งภายในตู้ Wall Rack</t>
  </si>
  <si>
    <t xml:space="preserve">  - แผงเสาอากาศ ระบบดิจิตอล (Digital TV Antenna) พร้อมเสาสูง 2 เมตร</t>
  </si>
  <si>
    <t>SOUND CABINET RACK</t>
  </si>
  <si>
    <t xml:space="preserve">  - ตู้ Rack เก็บอุปกรณ์ขนาด 42U พร้อมอุปกรณ์</t>
  </si>
  <si>
    <t xml:space="preserve">  - สาย COAXIAL CABLE RG11</t>
  </si>
  <si>
    <t xml:space="preserve">  - สาย VCT 4C ขนาด 2.5 ตร.มม</t>
  </si>
  <si>
    <t>งานระบบเสียง  (Main Riser)</t>
  </si>
  <si>
    <t>รวมเงิน 19.3</t>
  </si>
  <si>
    <t>รวมเงิน 19.2</t>
  </si>
  <si>
    <t>รวมเงิน 19.1</t>
  </si>
  <si>
    <t>รวมเงิน 18.4</t>
  </si>
  <si>
    <t xml:space="preserve"> - ท่อ EMT. ขนาด 1"</t>
  </si>
  <si>
    <t xml:space="preserve"> - ท่อ EMT. ขนาด 3/4"</t>
  </si>
  <si>
    <t xml:space="preserve">  - สาย VCT 2C ขนาด 2.5 ตร.มม</t>
  </si>
  <si>
    <t>งานระบบเสียง  ชั้นที่ 1</t>
  </si>
  <si>
    <t xml:space="preserve"> - สาย CVV-S ขนาด 3C-1.5 ตร.มม.</t>
  </si>
  <si>
    <t xml:space="preserve"> - Digital Meter configuration (Device)</t>
  </si>
  <si>
    <t xml:space="preserve"> - RS485 to Ethernet Converter</t>
  </si>
  <si>
    <t xml:space="preserve"> - Testing And Commissioning</t>
  </si>
  <si>
    <t xml:space="preserve"> - SOUND TERMINAL CABINET</t>
  </si>
  <si>
    <t xml:space="preserve"> - Epoxy Wireway 100x100 mm. (1.2T)</t>
  </si>
  <si>
    <t>งานระบบเสียง  ชั้นที่ 2</t>
  </si>
  <si>
    <t>งานระบบเสียง  ชั้นที่ 3</t>
  </si>
  <si>
    <t>HAND SET, Fireman's Telephone Handset</t>
  </si>
  <si>
    <t xml:space="preserve">MODULE FOR PASSENGER LIFT </t>
  </si>
  <si>
    <t>MODULE FOR ALARM ZONE (FIRE SPEAKER W/STROBE LIGHT)</t>
  </si>
  <si>
    <t xml:space="preserve">MODULE FOR DETECTOR ZONE </t>
  </si>
  <si>
    <t>MODULE FOR MANUAL ZONE</t>
  </si>
  <si>
    <t>MODULE FOR TELEPHONE ZONE</t>
  </si>
  <si>
    <t>MODULE FOR KEY SWITCH ZONE</t>
  </si>
  <si>
    <t>MODULE FOR DOOR HOLDER SENSOR ZONE</t>
  </si>
  <si>
    <t>MODULE FOR FLOW SWITCH ZONE</t>
  </si>
  <si>
    <t>MODULE FOR SUPERVISORY SWITCH ZONE</t>
  </si>
  <si>
    <t>Box Module Panel : 9 Modules</t>
  </si>
  <si>
    <t>Box Module Panel : 12 Modules</t>
  </si>
  <si>
    <t>Box Module Panel : 15 Modules</t>
  </si>
  <si>
    <t>Box Module Panel : 30 Modules</t>
  </si>
  <si>
    <t xml:space="preserve">  - SHIELDED TWISTED PAIR 1 PAIR 16 AWG WITH FIRE RESISTANT</t>
  </si>
  <si>
    <t>รวมเงิน 9.1</t>
  </si>
  <si>
    <t>รวมเงิน 9.2</t>
  </si>
  <si>
    <t>MANUAL STATION</t>
  </si>
  <si>
    <t>KEY SWITCH</t>
  </si>
  <si>
    <t>FIRE SPEAKER W/STROBE LIGHT</t>
  </si>
  <si>
    <t>FIREFIGHTER TELEPHONE JACK</t>
  </si>
  <si>
    <t>DOOR HOLDER SENSOR</t>
  </si>
  <si>
    <t xml:space="preserve">  - สาย FRC ขนาด 1.5 ตร.มม.</t>
  </si>
  <si>
    <t>รวมเงิน 9.3</t>
  </si>
  <si>
    <t>รวมเงิน 9.4</t>
  </si>
  <si>
    <t xml:space="preserve">ADDRESSABLE SMOKE DETECTOR WITH INTEGRATED SOUNDER BASE </t>
  </si>
  <si>
    <t xml:space="preserve">ADDRESSABLE SMOKE DETECTOR </t>
  </si>
  <si>
    <t xml:space="preserve">ADDRESSABLE HEAT DETECTOR </t>
  </si>
  <si>
    <t xml:space="preserve">SMOKE DETECTOR </t>
  </si>
  <si>
    <t xml:space="preserve">HEAT DETECTOR </t>
  </si>
  <si>
    <t>รวมเงิน 9.5</t>
  </si>
  <si>
    <t>รวมเงิน 9.6</t>
  </si>
  <si>
    <t>รวมเงิน 9.7</t>
  </si>
  <si>
    <t>งานระบบแจ้งเหตุเพลิงไหม้  (ส่วนกลาง ชั้นที่ 6)</t>
  </si>
  <si>
    <t>งานระบบแจ้งเหตุเพลิงไหม้  (ส่วนกลาง ชั้นที่ 7)</t>
  </si>
  <si>
    <t>รวมเงิน 9.8</t>
  </si>
  <si>
    <t>รวมเงิน 9.9</t>
  </si>
  <si>
    <t xml:space="preserve"> - ไมโครโฟนตั้งโต๊ะ สำหรับระบบประกาศ</t>
  </si>
  <si>
    <t xml:space="preserve"> - Microphone Extension Unit</t>
  </si>
  <si>
    <t xml:space="preserve"> - DVD / MP3 player</t>
  </si>
  <si>
    <t xml:space="preserve">  - เครื่องควบคุมระบบประกาศเสียง</t>
  </si>
  <si>
    <t xml:space="preserve">  - เครื่องรับสัญญาณจากไมโครโฟน</t>
  </si>
  <si>
    <t xml:space="preserve">  - เครื่องจ่ายกระแสไฟดีซี 24 โวลท์</t>
  </si>
  <si>
    <t xml:space="preserve">  - เครื่องสลับการทำงานของขยายเสียง</t>
  </si>
  <si>
    <t xml:space="preserve">  - เครื่องเลือกโซน Zone Selector</t>
  </si>
  <si>
    <t xml:space="preserve">  - เครื่องขยายเสียง POWER AMPLIFIER 240W</t>
  </si>
  <si>
    <t xml:space="preserve">  - เครื่องขยายเสียง POWER AMPLIFIER 480W</t>
  </si>
  <si>
    <t xml:space="preserve"> - Volume Control ปรับระดับเสียง 200 วัตต์</t>
  </si>
  <si>
    <t xml:space="preserve"> - Ceiling Loundspeaker 6W.</t>
  </si>
  <si>
    <t xml:space="preserve"> - Volume Control ปรับระดับเสียง 60 วัตต์</t>
  </si>
  <si>
    <t xml:space="preserve"> - Volume Control ปรับระดับเสียง 120 วัตต์</t>
  </si>
  <si>
    <t>SWITCHING POWER SUPPLY</t>
  </si>
  <si>
    <t xml:space="preserve"> - Graphic Software</t>
  </si>
  <si>
    <t>LAMP CONTROL MODULE</t>
  </si>
  <si>
    <t>LAMP EXPANDER MODULE</t>
  </si>
  <si>
    <t xml:space="preserve"> -  กล้องโทรทัศน์วงจรปิดชนิดติดตั้งกับที่แบบโดม (Fixed Dome IP Camera)</t>
  </si>
  <si>
    <t xml:space="preserve"> -  กล้องโทรทัศน์วงจรปิดชนิดติดตั้งกับที่ (Fixed IP Camera) WITH OUTDOOR </t>
  </si>
  <si>
    <t xml:space="preserve"> -  อุปกรณ์บันทึกภาพผ่านเครือข่าย (NVR) แบบ 32 ช่อง พร้อมฮาร์สดิกส์ 12 TB</t>
  </si>
  <si>
    <t xml:space="preserve"> -  ชุดคอมพิวเตอร์สาหรับโปรแกรมและดูภาพพร้อมอุปกรณ์</t>
  </si>
  <si>
    <t xml:space="preserve"> -  จอมอนิเตอร์สาหรับคอมพิวเตอร์ ขนาด 21.5 นิ้ว</t>
  </si>
  <si>
    <t xml:space="preserve"> -  ปริ้นเตอร์สาหรับคอมพิวเตอร์</t>
  </si>
  <si>
    <t xml:space="preserve"> -  จอทีวี LED ขนาด 43 นิ้ว พร้อมอุปกรณ์</t>
  </si>
  <si>
    <t xml:space="preserve"> -  อุปกรณ์กระจายสัญญาณหลัก (L3 Core Switch) ขนาด 24 ช่อง แบบ SFP</t>
  </si>
  <si>
    <t xml:space="preserve"> -  เครื่องสารองไฟ ขนาด 3000VA แบบติดตั้งตู้แร็ค 19"</t>
  </si>
  <si>
    <t xml:space="preserve"> - สายเชื่อมต่อแผงพักและกระจายสัญญาณ Fiber Optic แบบ SC Singlemode </t>
  </si>
  <si>
    <t xml:space="preserve"> - ตู้สื่อสารมาตรฐาน 19" ขนาด 42U" แบบติดตั้งพื้น พร้อมอุปกรณ์</t>
  </si>
  <si>
    <t>แผงพักและกระจายสัญญาณ (UTP PATCH PANEL)</t>
  </si>
  <si>
    <t xml:space="preserve"> - แผงพักและกระจายสัญญาณ CAT6 ขนาด 24 ช่อง</t>
  </si>
  <si>
    <t xml:space="preserve"> - สายเชื่อมต่อแผงพักและกระจายสัญญาณ CAT6 ขนาด 3.0 เมตร</t>
  </si>
  <si>
    <t xml:space="preserve"> - แผงจัดเก็บสายเชื่อมต่อแผงพักและกระจายสัญญาณ</t>
  </si>
  <si>
    <t xml:space="preserve"> -  แผงพักและกระจายสัญญาณ Fiber Optic ขนาด 24 ช่อง แบบ SC Singlemode</t>
  </si>
  <si>
    <t>แผงพักและกระจายสัญญาณ (FIBER OPTIC PATCH PANEL)</t>
  </si>
  <si>
    <t xml:space="preserve"> -  สายเชื่อมต่อสายสัญญาณพร้อมหัวต่อ Fiber Optic </t>
  </si>
  <si>
    <t xml:space="preserve">   แบบ SC Singlemode ขนาด 1.5 เมตร</t>
  </si>
  <si>
    <t xml:space="preserve">   แบบ SC Singlemode ขนาด 3 เมตร</t>
  </si>
  <si>
    <t>สายเชื่อมต่อแผงพักและกระจายสัญญาณ (FIBER OPTIC PATCH CORD)</t>
  </si>
  <si>
    <t xml:space="preserve"> -  สายเชื่อมต่อสายสัญญาณพร้อมหัวต่อ Fiber Optic</t>
  </si>
  <si>
    <t xml:space="preserve"> -  ค่าติดตั้งกล้องระบบโทรทัศน์วงจรปิด</t>
  </si>
  <si>
    <t xml:space="preserve"> -  ค่าเข้าสายสัญญาณ TERMINATE UTP PATCH PANEL CAT6</t>
  </si>
  <si>
    <t xml:space="preserve"> -  FIBER OPTIC 6C-9/125um SINGLEMODE INDOOR TYPE</t>
  </si>
  <si>
    <t xml:space="preserve">  - Epoxy Wireway 300x100 mm. (1.6T)</t>
  </si>
  <si>
    <t>ระบบโทรทัศน์วงจรปิด (ส่วนกลาง ชั้นที่ 7)</t>
  </si>
  <si>
    <t>ระบบโทรทัศน์วงจรปิด (ส่วนกลาง ชั้นที่ 6)</t>
  </si>
  <si>
    <t>งานระบบโทรศัพท์ และสายสัญญาณคอมพิวเตอร์</t>
  </si>
  <si>
    <t>งานระบบโทรศัพท์ และสายสัญญาณคอมพิวเตอร์ (Main)</t>
  </si>
  <si>
    <t xml:space="preserve"> - ตู้สื่อสารมาตรฐาน 19" ขนาด 15U" แบบติดตั้งพื้น พร้อมอุปกรณ์</t>
  </si>
  <si>
    <t xml:space="preserve"> -  อุปกรณ์กระจายสัญญาณ (POE Switch) ขนาด 24 ช่อง</t>
  </si>
  <si>
    <t xml:space="preserve"> -  อุปกรณ์กระจายสัญญาณหลัก (Core Switch) ขนาด 24 ช่อง แบบ SFP</t>
  </si>
  <si>
    <t>อุปกรณ์กระจายสัญญาณ (ACCESS SWITCH)</t>
  </si>
  <si>
    <t>1IDF1, 1IDF2, 2IDF1, 2IDF2, 3IDF1, 3IDF2</t>
  </si>
  <si>
    <t xml:space="preserve"> - แผงพักและกระจายสัญญาณ Fiber Optic ขนาด 24 ช่อง แบบ SC Singlemode</t>
  </si>
  <si>
    <t xml:space="preserve"> - สายเชื่อมต่อสายสัญญาณพร้อมหัวต่อ Fiber Optic </t>
  </si>
  <si>
    <t xml:space="preserve">    แบบ SC Singlemode ขนาด 1.5 เมตร</t>
  </si>
  <si>
    <t xml:space="preserve"> - สายเชื่อมต่อแผงพักและกระจายสัญญาณ Fiber Optic</t>
  </si>
  <si>
    <t xml:space="preserve">     แบบ SC Singlemode ขนาด 3.0 เมตร</t>
  </si>
  <si>
    <t xml:space="preserve"> -  เครื่องสำรองไฟ ขนาด 1000VA แบบติดตั้งตู้แร็ค 19"</t>
  </si>
  <si>
    <t>4IDF1, 5IDF1, 6IDF1, 7IDF1</t>
  </si>
  <si>
    <t xml:space="preserve"> - ตู้สื่อสารมาตรฐาน 19" ขนาด 27U" แบบติดตั้งพื้น พร้อมอุปกรณ์</t>
  </si>
  <si>
    <t>MAIN NETWORK RACK</t>
  </si>
  <si>
    <t xml:space="preserve"> -  เครื่องสำรองไฟ ขนาด 3000VA แบบติดตั้งตู้แร็ค 19"</t>
  </si>
  <si>
    <t xml:space="preserve"> -  ค่าเข้าสายสัญญาณ FUSION SPLICE</t>
  </si>
  <si>
    <t xml:space="preserve"> -  ค่าทดสอบสายสัญญาณ TEST UTP CAT6</t>
  </si>
  <si>
    <t xml:space="preserve"> -  ค่าทดสอบสายสัญญาณ TEST OTDR</t>
  </si>
  <si>
    <t>MAIN</t>
  </si>
  <si>
    <t>งานระบบโทรศัพท์ และสายสัญญาณคอมพิวเตอร์ (ส่วนกลาง ชั้นที่ 1)</t>
  </si>
  <si>
    <t xml:space="preserve"> -  COMPUTER  OUTLET หน้ากากชนิดพลาสติก (RJ45) ฝังพื้น (POP-UP)</t>
  </si>
  <si>
    <t xml:space="preserve">  - TELEPHONE OUTLET หน้ากากชนิดพลาสติก (RJ45) ฝังพื้น (POP-UP)</t>
  </si>
  <si>
    <t xml:space="preserve">  - Epoxy Wireway 200x100 mm. (1.6T)</t>
  </si>
  <si>
    <t xml:space="preserve">    แบบ SC Singlemode (FIBER OPTIC PATCH CORD)</t>
  </si>
  <si>
    <t>งานระบบโทรศัพท์ และสายสัญญาณคอมพิวเตอร์ (ส่วนกลาง ชั้นที่ 2)</t>
  </si>
  <si>
    <t>งานระบบโทรศัพท์ และสายสัญญาณคอมพิวเตอร์ (ส่วนกลาง ชั้นที่ 3)</t>
  </si>
  <si>
    <t>จำนวนเงิน ( บาท )</t>
  </si>
  <si>
    <t xml:space="preserve"> งานระบบประปา</t>
  </si>
  <si>
    <t xml:space="preserve"> งานระบบสุขาภิบาลและงานระบบบำบัดน้ำเสีย</t>
  </si>
  <si>
    <t xml:space="preserve"> งานระบบระบายน้ำฝน</t>
  </si>
  <si>
    <t>งานระบบประปา ชั้นที่ 1</t>
  </si>
  <si>
    <t>ท่อน้ำประปา (PPR SDR 11 PN10)</t>
  </si>
  <si>
    <t xml:space="preserve"> - Dia 20 mm. (1/2") (PPR SDR 6 PN20)</t>
  </si>
  <si>
    <t>ม.</t>
  </si>
  <si>
    <t xml:space="preserve"> - Dia 25 mm. (3/4")</t>
  </si>
  <si>
    <t xml:space="preserve"> - Dia 32 mm. (1")</t>
  </si>
  <si>
    <t xml:space="preserve"> - Dia 40 mm. (1 1/4")</t>
  </si>
  <si>
    <t xml:space="preserve"> - Dia 50 mm. (1 1/2")</t>
  </si>
  <si>
    <t xml:space="preserve"> - Dia 63 mm. (2")</t>
  </si>
  <si>
    <t xml:space="preserve"> - อุปกรณ์ประกอบท่อ PPR</t>
  </si>
  <si>
    <t xml:space="preserve"> - อุปกรณ์ยึดและรองรับท่อ PPR</t>
  </si>
  <si>
    <t xml:space="preserve"> - ทดสอบ ทำความสะอาด ทาสีทำสัญลักษณ์ท่อ PPR</t>
  </si>
  <si>
    <t>Valves &amp; Accessories</t>
  </si>
  <si>
    <t>GATE VALVE</t>
  </si>
  <si>
    <t xml:space="preserve"> - Dia 15 mm. (1/2")</t>
  </si>
  <si>
    <t xml:space="preserve"> - Dia 20 mm. (3/4")</t>
  </si>
  <si>
    <t xml:space="preserve"> - Dia 25 mm. (1")</t>
  </si>
  <si>
    <t>งานระบบประปา ห้องน้ำ ชั้นที่ 1</t>
  </si>
  <si>
    <t>ท่อน้ำประปา  (PPR SDR 11 PN10)</t>
  </si>
  <si>
    <t xml:space="preserve"> - Dia 35 mm. (1 1/4")</t>
  </si>
  <si>
    <t>ท่อน้ำร้อน  (PPR SDR 6 PN20) W/Fiber Composite</t>
  </si>
  <si>
    <t xml:space="preserve"> - Dia 20 mm. (1/2")</t>
  </si>
  <si>
    <t xml:space="preserve">WATER HEATER </t>
  </si>
  <si>
    <t xml:space="preserve"> - WH-01 3.5 KW. (ATTACH TO WALL)</t>
  </si>
  <si>
    <t>Water Hammer Arrestor</t>
  </si>
  <si>
    <t xml:space="preserve"> - WHA 8 FU</t>
  </si>
  <si>
    <t xml:space="preserve"> - WHA 24 FU</t>
  </si>
  <si>
    <t xml:space="preserve"> - WHA 26 FU</t>
  </si>
  <si>
    <t xml:space="preserve"> - WHA 31 FU</t>
  </si>
  <si>
    <t>งานระบบประปา ชั้นที่ 2</t>
  </si>
  <si>
    <t>งานระบบประปา ห้องน้ำ  ชั้นที่ 2</t>
  </si>
  <si>
    <t xml:space="preserve"> - Dia 50 mm. (2")</t>
  </si>
  <si>
    <t>WATER METER</t>
  </si>
  <si>
    <t xml:space="preserve"> - WHA 29 FU</t>
  </si>
  <si>
    <t xml:space="preserve"> - WHA 38 FU</t>
  </si>
  <si>
    <t>งานระบบประปา ชั้นที่ 3</t>
  </si>
  <si>
    <t xml:space="preserve"> - Dia 75 mm. (2 1/2")</t>
  </si>
  <si>
    <t xml:space="preserve"> - Dia 90 mm. (3")</t>
  </si>
  <si>
    <t>งานระบบประปา ห้องน้ำ ชั้นที่ 3</t>
  </si>
  <si>
    <t>งานระบบประปา ชั้นที่ 4-5-6</t>
  </si>
  <si>
    <t>งานระบบประปา ห้องน้ำ ชั้นที่ 4-5-6</t>
  </si>
  <si>
    <t>ชั้น</t>
  </si>
  <si>
    <t>งานระบบประปา ชั้นที่ 7</t>
  </si>
  <si>
    <t>งานระบบประปา ห้องน้ำ ชั้นที่ 7</t>
  </si>
  <si>
    <t>รวมเงิน 1.5</t>
  </si>
  <si>
    <t>งานระบบประปา เมนแนวดิ่งและห้องเครื่องปั้ม</t>
  </si>
  <si>
    <t>ท่อน้ำประปา U/G (HDPE-PN10)</t>
  </si>
  <si>
    <t xml:space="preserve"> - Dia 90mm. (3")</t>
  </si>
  <si>
    <t xml:space="preserve"> - อุปกรณ์ประกอบท่อ HDPE</t>
  </si>
  <si>
    <t xml:space="preserve"> - อุปกรณ์ยึดและรองรับท่อ HDPE</t>
  </si>
  <si>
    <t xml:space="preserve"> - ทดสอบ ทำความสะอาด ทาสีทำสัญลักษณ์ท่อ HDPE</t>
  </si>
  <si>
    <t>ท่อน้ำประปา  (PPR SDR 11 PN10) RISER</t>
  </si>
  <si>
    <t xml:space="preserve"> - Dia 110 mm. (4")</t>
  </si>
  <si>
    <t>ท่อระบายน้ำ OVERFLOW+DRAIN  (PVC Class 13.5)</t>
  </si>
  <si>
    <t xml:space="preserve"> - อุปกรณ์ประกอบท่อ PVC</t>
  </si>
  <si>
    <t xml:space="preserve"> - อุปกรณ์ยึดและรองรับท่อ PVC</t>
  </si>
  <si>
    <t xml:space="preserve"> - ทดสอบ ทำความสะอาด ทาสีทำสัญลักษณ์ท่อ PVC</t>
  </si>
  <si>
    <t>BUTTERFLY VALVE</t>
  </si>
  <si>
    <t>MODULATING FLOAT VALVE</t>
  </si>
  <si>
    <t>STRAINER</t>
  </si>
  <si>
    <t>FOOT VALVE</t>
  </si>
  <si>
    <t>CHECK VALVE</t>
  </si>
  <si>
    <t>TWIN SPHEER RUBBER FLEXIBLE</t>
  </si>
  <si>
    <t>PRESURE GAUGE</t>
  </si>
  <si>
    <t>BY PASS VALVE</t>
  </si>
  <si>
    <t>COLD WATER TRANSFER PUMP (CTP-01,02)</t>
  </si>
  <si>
    <t>Vertical Multi-Stage Pump Q 7.5 m3/hr/pump, TDH 35 m., 1.5 kw.</t>
  </si>
  <si>
    <t>CONTROL PANEL TRANSFER PUMP 2X1.5 Kw</t>
  </si>
  <si>
    <t>FLOAT SWITCH</t>
  </si>
  <si>
    <t>ELECTRICAL WIRING</t>
  </si>
  <si>
    <t>PACKET BOOSTER PUMP  (CBP-01)</t>
  </si>
  <si>
    <t>Q  3x12 m3/hr, TDH 15 m., 1.5 kw., (3 INVERTOR)</t>
  </si>
  <si>
    <t>STAINLESS STEEL COVER</t>
  </si>
  <si>
    <t xml:space="preserve"> - Dia 0.6 * 0.9  m. </t>
  </si>
  <si>
    <t>VORTEX PLATE</t>
  </si>
  <si>
    <t xml:space="preserve"> งานป้องกันไฟลาม</t>
  </si>
  <si>
    <t>ระบบสุขาภิบาล ชั้นที่ 1</t>
  </si>
  <si>
    <t>ท่อระบายน้ำเสีย S,W,V (PVC Class 8.5)</t>
  </si>
  <si>
    <t>ท่อระบายน้ำเสีย KW  (PVC Class 13.5)</t>
  </si>
  <si>
    <t>ท่อระบายน้ำเสียฝังดิน S,W,KW  (HDPE PN10)</t>
  </si>
  <si>
    <t xml:space="preserve"> - Dia 160 mm. (6")</t>
  </si>
  <si>
    <t>ท่อระบายอากาศฝังดิน SW, V (HDPE  PN6)</t>
  </si>
  <si>
    <t>FLOOR CLEAN OUT (FCO)</t>
  </si>
  <si>
    <t xml:space="preserve">FLEXIBLE CONNECTOR </t>
  </si>
  <si>
    <t>งานระบบน้ำเสีย ห้องน้ำ ชั้นที่ 1</t>
  </si>
  <si>
    <t>CLEANOUT (CO)</t>
  </si>
  <si>
    <t>FLOOR DRAIN W/P-TRAP</t>
  </si>
  <si>
    <t>ระบบสุขาภิบาล ชั้นที่ 2</t>
  </si>
  <si>
    <t>งานระบบน้ำเสีย ห้องน้ำ ชั้นที่ 2</t>
  </si>
  <si>
    <t>ระบบสุขาภิบาล ชั้นที่ 3</t>
  </si>
  <si>
    <t>ท่อระบายน้ำเสีย S,W,V (PVC CLASS 8.5)</t>
  </si>
  <si>
    <t xml:space="preserve"> - อุปกรณ์ประกอบท่อ PVC </t>
  </si>
  <si>
    <t xml:space="preserve"> - ทดสอบ ทำความสะอาด ทาสีทำสัญลักษณ์ท่อ PVC </t>
  </si>
  <si>
    <t>VENT THROUGH WALL (VTW)</t>
  </si>
  <si>
    <t>งานระบบน้ำเสีย ห้องน้ำ ชั้นที่ 3</t>
  </si>
  <si>
    <t>ท่อระบายน้ำเสียในห้องพักอาศัย S,W,V (PVC Class 8.5)</t>
  </si>
  <si>
    <t>ท่อระบายน้ำเสียในห้องพักอาศัย KW (PVC CLASS 13.5)</t>
  </si>
  <si>
    <t>ระบบสุขาภิบาล ชั้นที่ 4</t>
  </si>
  <si>
    <t>ท่อระบายน้ำเสีย KW (PVC CLASS 13.5)</t>
  </si>
  <si>
    <t>งานระบบน้ำเสีย ห้องน้ำ ชั้นที่ 4</t>
  </si>
  <si>
    <t>ท่อระบายน้ำเสียในห้องพักอาศัย S,W,V (PVC CLASS 8.5)</t>
  </si>
  <si>
    <t>2.7</t>
  </si>
  <si>
    <t xml:space="preserve"> ระบบสุขาภิบาล เมนแนวดิ่ง </t>
  </si>
  <si>
    <t>ท่อระบายน้ำเสีย S,W,KW  (PVC Class 13.5)</t>
  </si>
  <si>
    <t>CLEAN OUT (CO)</t>
  </si>
  <si>
    <t>VENT THROUGH ROOF (VTR)</t>
  </si>
  <si>
    <t>RUBBER FLEXIBLE</t>
  </si>
  <si>
    <t xml:space="preserve"> SEWAGE PUMP ( SP-1,2) 0.45 m3/min, 7 m., &lt;3000 rpm, 1.5 kW </t>
  </si>
  <si>
    <t>เครื่อง</t>
  </si>
  <si>
    <t xml:space="preserve">CONTROL PANEL </t>
  </si>
  <si>
    <t xml:space="preserve">GATE VALVE </t>
  </si>
  <si>
    <t xml:space="preserve">ฝาเปิดเหล็กหล่อ ชนิด  LIGHT DUTY </t>
  </si>
  <si>
    <t xml:space="preserve"> - Dia 0.6 * 0.6 m. </t>
  </si>
  <si>
    <t xml:space="preserve"> - Dia 1.0 * 1.0 m. </t>
  </si>
  <si>
    <t xml:space="preserve"> Building Trap + Sewage Manhole</t>
  </si>
  <si>
    <t>งานระบบบำบัดน้ำเสีย</t>
  </si>
  <si>
    <t>WASTE WATER TREATMENT TANK (ไม่รวมฐาน)</t>
  </si>
  <si>
    <t xml:space="preserve"> - WWTP-01 Q 50 CU.M/DAY (FRP)  W/SEWAGE PUMP 0.25 KW 2 SET, </t>
  </si>
  <si>
    <t xml:space="preserve">   EJECTOR 1.5 KW 1 SET, SEWAGE PUMP 0.25 KW 2 SET </t>
  </si>
  <si>
    <t xml:space="preserve">  CONTROL PANEL </t>
  </si>
  <si>
    <t>GREASE TRAP TANK</t>
  </si>
  <si>
    <t xml:space="preserve"> - GT-01 VOLUME 4,000 L. (FRP)</t>
  </si>
  <si>
    <t xml:space="preserve"> - GT-02 VOLUME 1,800 L. (FRP)</t>
  </si>
  <si>
    <t>COMMISSIONING &amp; TESTING</t>
  </si>
  <si>
    <t>ระบบระบายน้ำฝน ชั้นที่ 1</t>
  </si>
  <si>
    <t>ท่อระบายน้ำฝน (PVC CLASS 13.5)</t>
  </si>
  <si>
    <t>ท่อระบายน้ำฝนฝังดิน (HDPE  PN6)</t>
  </si>
  <si>
    <t xml:space="preserve"> - Dia 225 mm. (8")</t>
  </si>
  <si>
    <t>FLEXIBLE</t>
  </si>
  <si>
    <t>ระบบระบายน้ำฝน ชั้นที่ 2</t>
  </si>
  <si>
    <t>ท่อระบายน้ำฝน  (PVC Class 13.5)</t>
  </si>
  <si>
    <t xml:space="preserve"> - อุปกรณ์ยึดและรองรับท่อ PVC </t>
  </si>
  <si>
    <t xml:space="preserve"> Floor Drain </t>
  </si>
  <si>
    <t xml:space="preserve"> - Dia.50 mm.(2") </t>
  </si>
  <si>
    <t xml:space="preserve">ROOF DRAIN (RD) </t>
  </si>
  <si>
    <t>ระบบระบายน้ำฝน ชั้นที่ 3</t>
  </si>
  <si>
    <t>ท่อระบายน้ำ  (PVC Class 13.5)</t>
  </si>
  <si>
    <t>ระบบระบายน้ำฝน ชั้นที่ 4</t>
  </si>
  <si>
    <t xml:space="preserve"> - Dia.50mm.(2") </t>
  </si>
  <si>
    <t xml:space="preserve"> - Dia.80 mm.(3") </t>
  </si>
  <si>
    <t xml:space="preserve"> - Dia.100 mm.(4") </t>
  </si>
  <si>
    <t xml:space="preserve"> - Dia.150 mm.(6") </t>
  </si>
  <si>
    <t>ระบบระบายน้ำฝน ชั้นที่ 5,6,7</t>
  </si>
  <si>
    <t xml:space="preserve"> Floor Drain</t>
  </si>
  <si>
    <t>ROOF DRAIN (RD)</t>
  </si>
  <si>
    <t>ระบบระบายน้ำฝน ชั้นหลังคา</t>
  </si>
  <si>
    <t>รวมเงิน 3.6</t>
  </si>
  <si>
    <t>3.7</t>
  </si>
  <si>
    <t xml:space="preserve"> ระบบระบายน้ำฝน เมนแนวดิ่ง </t>
  </si>
  <si>
    <t>ท่อระบายน้ำฝน  (PVC Class 13.5) แนวดิ่ง</t>
  </si>
  <si>
    <t>รวมเงิน 3.7</t>
  </si>
  <si>
    <t xml:space="preserve">รวมเงินงานระบบประปา,สุขาภิบาล และบำบัดน้ำเสีย </t>
  </si>
  <si>
    <t>ตารางที่ 1 งานโครงสร้าง</t>
  </si>
  <si>
    <t xml:space="preserve">ตารางที่ 4 งานระบบไฟฟ้าและระบบสื่อสาร </t>
  </si>
  <si>
    <t>ตารางที่ 3 งานระบบประปา, สุขาภิบาล และระบบบำบัดน้ำเสีย</t>
  </si>
  <si>
    <t>- Portable Fire Extinguisher</t>
  </si>
  <si>
    <t>(1) A-B-C Dry Chemical Type Fire Extinguisher</t>
  </si>
  <si>
    <t>(2) CO2 Type Fire Extinguisher</t>
  </si>
  <si>
    <t>แบบแสดงรายการปริมาณงานและราคา</t>
  </si>
  <si>
    <t xml:space="preserve"> งานระบบดับเพลิง</t>
  </si>
  <si>
    <t>1</t>
  </si>
  <si>
    <t>งานระบบดับเพลิง</t>
  </si>
  <si>
    <t>1.1</t>
  </si>
  <si>
    <t>งานระบบดับเพลิง ชั้นที่ 1</t>
  </si>
  <si>
    <t>- FIRE PIPE, BSP. SCH 40  (ท่อดับเพลิง)</t>
  </si>
  <si>
    <t xml:space="preserve">      Dia.25mm.(1")</t>
  </si>
  <si>
    <t xml:space="preserve">      Dia.32mm.(1-1/4")</t>
  </si>
  <si>
    <t xml:space="preserve">      Dia.40mm.(1-1/2")</t>
  </si>
  <si>
    <t xml:space="preserve">      Dia.50mm.(2")</t>
  </si>
  <si>
    <t xml:space="preserve">      Dia.65mm.(2-1/2")</t>
  </si>
  <si>
    <t xml:space="preserve">      Dia.80mm.(3")</t>
  </si>
  <si>
    <t xml:space="preserve">      Dia.100mm.(4")</t>
  </si>
  <si>
    <t xml:space="preserve">     - อุปกรณ์ประกอบท่อ BSP.</t>
  </si>
  <si>
    <t xml:space="preserve">     - อุปกรณ์ยึดและรองรับท่อ BSP.</t>
  </si>
  <si>
    <t xml:space="preserve">     - ทดสอบ ทำความสะอาด ทาสีทำสัญลักษณ์ท่อ BSP.</t>
  </si>
  <si>
    <t>- Floor Control Valve Station (FCV)</t>
  </si>
  <si>
    <t xml:space="preserve">   Butterfly Valve With Supervisory Switch  Dia.100mm.(4")</t>
  </si>
  <si>
    <t xml:space="preserve">   Check Valve Dia.100mm.(4")</t>
  </si>
  <si>
    <t xml:space="preserve">   Pressure Gauge</t>
  </si>
  <si>
    <t xml:space="preserve">   Flow Switch   Dia.100mm.(4")</t>
  </si>
  <si>
    <t xml:space="preserve">   Sight Glass Dia. 25 mm.(1")</t>
  </si>
  <si>
    <t xml:space="preserve">   Test Valve Dia 25mm. (1")</t>
  </si>
  <si>
    <t xml:space="preserve">   Orifice Dia. 25 mm.(1")</t>
  </si>
  <si>
    <t xml:space="preserve">   Pressure Relief Valve Dia. 15 mm.(1/2")</t>
  </si>
  <si>
    <t>- Fire Hose Reel Cabinet พร้อมอุปกรณ์ประกอบ</t>
  </si>
  <si>
    <t>- Hose Valve Dia. 2-1/2"</t>
  </si>
  <si>
    <t>- Spinkler Head</t>
  </si>
  <si>
    <t>- Check Valve Dia.100mm.(4")</t>
  </si>
  <si>
    <t>1.2</t>
  </si>
  <si>
    <t>งานระบบดับเพลิง ชั้นที่ 2</t>
  </si>
  <si>
    <t xml:space="preserve">   Flow Switch  Dia.100mm.(4")</t>
  </si>
  <si>
    <t>1.3</t>
  </si>
  <si>
    <t>งานระบบดับเพลิง ชั้นที่ 3</t>
  </si>
  <si>
    <t>1.4</t>
  </si>
  <si>
    <t>1.5</t>
  </si>
  <si>
    <t>งานระบบดับเพลิง ชั้นที่ 7 และชั้นดาดฟ้า</t>
  </si>
  <si>
    <t>1.6</t>
  </si>
  <si>
    <t xml:space="preserve"> งานระบบดับเพลิง,ดับเพลิงเมนแนวนอนและแนวดิ่ง ,ห้องเครื่องปั้มดับเพลิง</t>
  </si>
  <si>
    <t xml:space="preserve">      Dia.150mm.(6")</t>
  </si>
  <si>
    <t xml:space="preserve">      Dia.200mm.(8")</t>
  </si>
  <si>
    <t>- Galvanized Steel Pipe  (Drain Pipe)</t>
  </si>
  <si>
    <t xml:space="preserve">     - อุปกรณ์ประกอบท่อ GSP.</t>
  </si>
  <si>
    <t xml:space="preserve">     - อุปกรณ์ยึดและรองรับท่อ GSP.</t>
  </si>
  <si>
    <t xml:space="preserve">     - ทดสอบ ทำความสะอาด ทาสีทำสัญลักษณ์ท่อ</t>
  </si>
  <si>
    <t xml:space="preserve">- Gate Valve;OS&amp;Y With Supervisory Switch </t>
  </si>
  <si>
    <t xml:space="preserve">- Butterfly Valve With Supervisory Switch </t>
  </si>
  <si>
    <t>- Gate Valve (Drain)</t>
  </si>
  <si>
    <t>- Alarm Check Valve DN 150</t>
  </si>
  <si>
    <t>- Flow Meter (ventury type) DN 150</t>
  </si>
  <si>
    <t>- Check Valve</t>
  </si>
  <si>
    <t>- Automatic Air Vent -Dia. 25 mm(1")</t>
  </si>
  <si>
    <t>- Fire Department Connector (FDC) Dia. 100x65x65mm.</t>
  </si>
  <si>
    <t>- Flow Switch  Dia.150mm.(6")</t>
  </si>
  <si>
    <t>- Pressure Gauge</t>
  </si>
  <si>
    <t>- Y-strainer</t>
  </si>
  <si>
    <t>- Flexible connector</t>
  </si>
  <si>
    <t>- Modulating Float Valve</t>
  </si>
  <si>
    <t xml:space="preserve">      Dia 80 mm. (3")</t>
  </si>
  <si>
    <t xml:space="preserve">- Butterfly Valve </t>
  </si>
  <si>
    <t xml:space="preserve">- Diesel Fire Pump (UL/FM) Vertical Turbine </t>
  </si>
  <si>
    <t xml:space="preserve">  Capacity 1000 GPM.TDH 135 Psi . &lt;3000rpm.  พร้อมชุดควบคุมและอุปกรณ์ </t>
  </si>
  <si>
    <t>- Jockey Pump Capacity 20 GPM.TDH 150 Psi .&lt;3000 rpm. 4.0 kW.</t>
  </si>
  <si>
    <t xml:space="preserve">  พร้อมชุดควบคุมและอุปกรณ์ </t>
  </si>
  <si>
    <t xml:space="preserve">- GRAPHIC ANNUNCIATOR พร้อมเชื่อมต่อ Supervisory Switch </t>
  </si>
  <si>
    <t>- EE. Piping and Electrical Wiring Installtion</t>
  </si>
  <si>
    <t>- Testing, Commissioning</t>
  </si>
  <si>
    <t>- Base  Fire Pump&amp;Jockey Pump</t>
  </si>
  <si>
    <t>- งานป้องกันไฟลาม</t>
  </si>
  <si>
    <t>รวมเงิน 1.6</t>
  </si>
  <si>
    <t>1.7</t>
  </si>
  <si>
    <t xml:space="preserve"> Preaction System UL/FM For MDB/Generator Room</t>
  </si>
  <si>
    <t>- Basic Deluge V. 2"</t>
  </si>
  <si>
    <t>- Preaction Trim For 2" Preaction</t>
  </si>
  <si>
    <t>- Pressure Switch</t>
  </si>
  <si>
    <t>- Low Pressure Switch</t>
  </si>
  <si>
    <t>- Water Motor Alarm Gong</t>
  </si>
  <si>
    <t>- Air Compressor 1/2 Hp UL</t>
  </si>
  <si>
    <t>- Control Panel For Preaction</t>
  </si>
  <si>
    <t>- Manual Pull Station</t>
  </si>
  <si>
    <t>- Alarm Bell 6"</t>
  </si>
  <si>
    <t>- Alarm Horn/Strobe</t>
  </si>
  <si>
    <t>- Smoke Detector</t>
  </si>
  <si>
    <t>- Sprinkler Head 1/2" K5.6</t>
  </si>
  <si>
    <t>รวมเงิน 1.7</t>
  </si>
  <si>
    <t xml:space="preserve"> งานระบบลิฟท์โดยสาร</t>
  </si>
  <si>
    <t xml:space="preserve"> งานระบบลิฟท์ดับเพลิง</t>
  </si>
  <si>
    <t>รวมเป็นเงิน</t>
  </si>
  <si>
    <t>จำนวนเงิน (บาท)</t>
  </si>
  <si>
    <t>งานครุภัณฑ์จัดซื้อ</t>
  </si>
  <si>
    <t>ค่าใช้จ่ายพิเศษตามข้อกำหนดฯ</t>
  </si>
  <si>
    <t>แบบสรุปราคากลางงานก่อสร้าง</t>
  </si>
  <si>
    <t>ครุภัณฑ์งานระบบปรับอากาศ</t>
  </si>
  <si>
    <t>เครื่องปรับอากาศแบบแยกส่วน (SPLIT Type)</t>
  </si>
  <si>
    <t xml:space="preserve"> - เครื่องปรับอากาศชนิดติดผนัง (WALL TYPE)</t>
  </si>
  <si>
    <t xml:space="preserve">     - FCU/CDU 9,000 BTU/HR </t>
  </si>
  <si>
    <t xml:space="preserve">     - FCU/CDU 15,000 BTU/HR </t>
  </si>
  <si>
    <t xml:space="preserve">     - FCU/CDU 18,000 BTU/HR </t>
  </si>
  <si>
    <t xml:space="preserve"> - เครื่องปรับอากาศชนิดติดฝังฝ้าเพดาน (CASSETTE TYPE)</t>
  </si>
  <si>
    <t xml:space="preserve">     - FCU/CDU 36,000 BTU/HR </t>
  </si>
  <si>
    <t xml:space="preserve">     - FCU/CDU 42,000 BTU/HR </t>
  </si>
  <si>
    <t xml:space="preserve"> - เครื่องปรับอากาศชนิดแขวนใต้ฝ้าเพดาน (CEILING TYPE)</t>
  </si>
  <si>
    <t xml:space="preserve">     - FCU/CDU 24,000 BTU/HR </t>
  </si>
  <si>
    <t xml:space="preserve">     - FCU/CDU 30,000 BTU/HR </t>
  </si>
  <si>
    <t xml:space="preserve"> งานระบบปรับอากาศ ชั้น 1</t>
  </si>
  <si>
    <t xml:space="preserve"> งานระบบปรับอากาศ ชั้น 2</t>
  </si>
  <si>
    <t xml:space="preserve"> งานระบบปรับอากาศ ชั้น 3</t>
  </si>
  <si>
    <t xml:space="preserve"> งานระบบปรับอากาศ ชั้น 4</t>
  </si>
  <si>
    <t xml:space="preserve"> งานระบบปรับอากาศ ชั้น 5</t>
  </si>
  <si>
    <t xml:space="preserve"> งานระบบปรับอากาศ ชั้น 6</t>
  </si>
  <si>
    <t xml:space="preserve"> งานระบบปรับอากาศ ชั้น 7</t>
  </si>
  <si>
    <t>ระบบปรับอากาศและระบายอากาศ ชั้น 1</t>
  </si>
  <si>
    <t>ระบบปรับอากาศและระบายอากาศ ชั้น 2</t>
  </si>
  <si>
    <t>ระบบปรับอากาศและระบายอากาศ ชั้น 3</t>
  </si>
  <si>
    <t>ระบบปรับอากาศและระบายอากาศ ชั้น 4</t>
  </si>
  <si>
    <t>ระบบปรับอากาศและระบายอากาศ ชั้น 5</t>
  </si>
  <si>
    <t>ระบบปรับอากาศและระบายอากาศ ชั้น 6</t>
  </si>
  <si>
    <t>ระบบปรับอากาศและระบายอากาศ ชั้น 7</t>
  </si>
  <si>
    <t>ระบบปรับอากาศและระบายอากาศ ชั้นหลังคา</t>
  </si>
  <si>
    <t>งานระบบปรับอากาศและระบายอากาศ ชั้น 1</t>
  </si>
  <si>
    <t xml:space="preserve"> เครื่องปรับอากาศชนิดติดผนัง (WALL TYPE)</t>
  </si>
  <si>
    <t xml:space="preserve"> - 1CDU/FCU-11 (9,000 BTU/HR) </t>
  </si>
  <si>
    <t xml:space="preserve"> - 1CDU/FCU-06, 07 (15,000 BTU/HR) </t>
  </si>
  <si>
    <t xml:space="preserve"> - 1CDU/FCU-03, 04, 05, 17, 18, 19, 20, 21, 22 </t>
  </si>
  <si>
    <t xml:space="preserve">   (18,000 BTU/HR) </t>
  </si>
  <si>
    <t xml:space="preserve"> เครื่องปรับอากาศชนิดติดฝังฝ้าเพดาน (CASSETTE TYPE)</t>
  </si>
  <si>
    <t xml:space="preserve"> - 1CDU/FCU-01, 02, 12, 13 (36,000 BTU/HR) </t>
  </si>
  <si>
    <t xml:space="preserve"> - 1CDU/FCU-08, 09, 10, 14, 15, 16 (42,000 BTU/HR) </t>
  </si>
  <si>
    <t xml:space="preserve"> - CONTROL 1DUTY, 1STAND BY (FOR FCU 06, 07) </t>
  </si>
  <si>
    <t xml:space="preserve"> - ROOM THERMOSTAT W/3 - SPEED AND ON-OFF SWITCH</t>
  </si>
  <si>
    <t xml:space="preserve"> ท่อทองแดงชนิด HARDREW TYPE M (ASTM B-88)</t>
  </si>
  <si>
    <t xml:space="preserve"> - Dia 3/8"</t>
  </si>
  <si>
    <t xml:space="preserve"> - Dia 1/2"</t>
  </si>
  <si>
    <t xml:space="preserve"> - Dia 5/8"</t>
  </si>
  <si>
    <t xml:space="preserve"> - อุปกรณ์ประกอบท่อทองแดง</t>
  </si>
  <si>
    <t xml:space="preserve"> - อุปกรณ์ยึดและรองรับท่อทองแดง</t>
  </si>
  <si>
    <t xml:space="preserve"> - ทดสอบทาสีและสัญลักษณ์ท่อทองแดง</t>
  </si>
  <si>
    <t xml:space="preserve"> ท่อทองแดงชนิด SOFT DREW SWG#22 (ASTM B-280)</t>
  </si>
  <si>
    <t xml:space="preserve"> - Dia 1/4"</t>
  </si>
  <si>
    <t>ฉนวนหุ้มท่อทองแดง ชนิด CLOSED CELL หนา 3/4"</t>
  </si>
  <si>
    <t>ท่อน้ำทิ้งชนิด PVC (CLASS 8.5)</t>
  </si>
  <si>
    <t xml:space="preserve"> - Dia 3/4"</t>
  </si>
  <si>
    <t xml:space="preserve"> - Dia 1"</t>
  </si>
  <si>
    <t xml:space="preserve"> - Dia 1 1/4"</t>
  </si>
  <si>
    <t xml:space="preserve"> - Dia 2"</t>
  </si>
  <si>
    <t xml:space="preserve"> - อุปกรณ์ประกอบท่อPVC.</t>
  </si>
  <si>
    <t xml:space="preserve"> - อุปกรณ์ยึดและรองรับท่อPVC.</t>
  </si>
  <si>
    <t xml:space="preserve"> - ทดสอบทาสีและสัญลักษณ์ท่อPVC.</t>
  </si>
  <si>
    <t>ฉนวนหุ้มท่อน้ำทิ้ง ชนิด CLOSED CELL หนา 1/2"</t>
  </si>
  <si>
    <t>ELECTRICAL WIRE &amp; CABLE</t>
  </si>
  <si>
    <t xml:space="preserve"> - สาย IEC 01 ขนาด 2.5 Sq.mm</t>
  </si>
  <si>
    <t>CONDUIT</t>
  </si>
  <si>
    <t xml:space="preserve"> - ท่อ EMT ขนาด Dia. 1/2" (15mm.)</t>
  </si>
  <si>
    <t xml:space="preserve"> - ท่อ EMT ขนาด Dia. 3/4" (20mm.)</t>
  </si>
  <si>
    <t>พัดลมระบายอากาศ</t>
  </si>
  <si>
    <t xml:space="preserve"> พัดลมระบายอากาศชนิด CENTRIFUGAL (LOW NOISE)</t>
  </si>
  <si>
    <t xml:space="preserve"> - 1EF-11, 16, 18, 28, 30 (200 CFM)</t>
  </si>
  <si>
    <t xml:space="preserve"> - 1EF-01 (300 CFM)</t>
  </si>
  <si>
    <t xml:space="preserve"> - 1EF-20 (400 CFM)</t>
  </si>
  <si>
    <t xml:space="preserve"> - 1EF-08, 09 (600 CFM)</t>
  </si>
  <si>
    <t xml:space="preserve"> พัดลมระบายอากาศชนิด CENTRIFUGAL (INLINE)</t>
  </si>
  <si>
    <t xml:space="preserve"> - 1EF-15 (800 CFM)</t>
  </si>
  <si>
    <t xml:space="preserve"> - 1EF-06, 07 (1,400 CFM)</t>
  </si>
  <si>
    <t xml:space="preserve"> พัดลมระบายอากาศชนิด CENTRIFUGAL (MINI SIROCCO)</t>
  </si>
  <si>
    <t xml:space="preserve"> - 1EF-13 (200 CFM)</t>
  </si>
  <si>
    <t xml:space="preserve"> พัดลมระบายอากาศแบบติดฝ้าเพดาน (CEILLING FAN)</t>
  </si>
  <si>
    <t xml:space="preserve"> - 1EF-04, 05, 10, 12, 14, 17, 19, 21, 23, 29 (50 CFM)</t>
  </si>
  <si>
    <t xml:space="preserve"> - 1EF-22, 25, 26, 27, 31 (100 CFM)</t>
  </si>
  <si>
    <t xml:space="preserve"> - 1EF-03, 24 (150 CFM)</t>
  </si>
  <si>
    <t xml:space="preserve"> - 1EF-02 (200 CFM)</t>
  </si>
  <si>
    <t xml:space="preserve"> พัดลมเติมอากาศชนิด CENTRIFUGAL (INLINE)</t>
  </si>
  <si>
    <t xml:space="preserve"> - 1MF-01 (1120 CFM)</t>
  </si>
  <si>
    <t xml:space="preserve"> พัดลมแบบโคจร (ติดเพดาน)</t>
  </si>
  <si>
    <t xml:space="preserve"> - 1CF-A (Dia. 16")</t>
  </si>
  <si>
    <t xml:space="preserve"> - 1CF-B (Dia. 48")</t>
  </si>
  <si>
    <t xml:space="preserve"> - 1CF-C (Dia. 56")</t>
  </si>
  <si>
    <t xml:space="preserve"> - LOCAL ON-OFF SWITCH</t>
  </si>
  <si>
    <t xml:space="preserve"> - THERMOSTAT FOR EXHAUST FAN</t>
  </si>
  <si>
    <t>ท่อลม (DUCT Installation Work)</t>
  </si>
  <si>
    <t>แผ่นเหล็กอาบสังกะสี</t>
  </si>
  <si>
    <t xml:space="preserve"> - BWG. No.24</t>
  </si>
  <si>
    <t>ตร.ฟ.</t>
  </si>
  <si>
    <t xml:space="preserve"> - BWG. No.26</t>
  </si>
  <si>
    <t xml:space="preserve"> - อุปกรณ์ประกอบท่อส่งลม</t>
  </si>
  <si>
    <t xml:space="preserve"> - อุปกรณ์ยึดและรองรับท่อส่งลม</t>
  </si>
  <si>
    <t xml:space="preserve"> - ทดสอบทาสีและสัญลักษณ์ท่อส่งลม</t>
  </si>
  <si>
    <t>ท่อส่งลมสำเร็จรูป ชนิด ท่ออ่อน (FLEXIBLE DUCT)</t>
  </si>
  <si>
    <t xml:space="preserve"> - Dia 6"</t>
  </si>
  <si>
    <t>หัวจ่ายลมและหน้ากากลม</t>
  </si>
  <si>
    <t>EXHAUST AIR GRILLE (EAG)</t>
  </si>
  <si>
    <t xml:space="preserve"> - EAG 6"x6" </t>
  </si>
  <si>
    <t xml:space="preserve"> - EAG 10"x10" </t>
  </si>
  <si>
    <t xml:space="preserve"> - EAG 12"x12" </t>
  </si>
  <si>
    <t>EXHAUST AIR GRILLE W/VD (EAG W/VD)</t>
  </si>
  <si>
    <t xml:space="preserve"> - EAG 6"x6" W/VD</t>
  </si>
  <si>
    <t xml:space="preserve"> - EAG 8"x8" W/VD</t>
  </si>
  <si>
    <t xml:space="preserve"> - EAG 10"x8" W/VD</t>
  </si>
  <si>
    <t xml:space="preserve"> - EAG 10"x10" W/VD</t>
  </si>
  <si>
    <t xml:space="preserve"> - EAG 16"x10" W/VD</t>
  </si>
  <si>
    <t>EXHAUST AIR GRILLE W/IS (EAG W/IS)</t>
  </si>
  <si>
    <t xml:space="preserve"> - EAG 6"x6" W/IS</t>
  </si>
  <si>
    <t xml:space="preserve"> - EAG 16"x6" W/IS</t>
  </si>
  <si>
    <t xml:space="preserve"> - EAG 10"x8" W/IS</t>
  </si>
  <si>
    <t xml:space="preserve"> - EAG 12"x8" W/IS</t>
  </si>
  <si>
    <t xml:space="preserve"> - EAG 14"x8" W/IS</t>
  </si>
  <si>
    <t xml:space="preserve"> - EAG 16"x8" W/IS</t>
  </si>
  <si>
    <t xml:space="preserve"> - EAG 20"x8" W/IS</t>
  </si>
  <si>
    <t xml:space="preserve"> - EAG 24"x8" W/IS</t>
  </si>
  <si>
    <t xml:space="preserve"> - EAG 24"x12" W/IS</t>
  </si>
  <si>
    <t xml:space="preserve"> - EAG 26"x12" W/IS</t>
  </si>
  <si>
    <t xml:space="preserve"> - EAG 40"x16" W/IS</t>
  </si>
  <si>
    <t>FRESH AIR GRILLE W/VD (FAG W/VD)</t>
  </si>
  <si>
    <t>FRESH AIR GRILLE W/IS (FAG W/IS)</t>
  </si>
  <si>
    <t xml:space="preserve"> - EAG 22"x22" W/IS</t>
  </si>
  <si>
    <t xml:space="preserve"> - วงกบเหล็กกล่อง 2"x4" หนา 2.3 มม. ขนาด 6"x6" </t>
  </si>
  <si>
    <t xml:space="preserve"> - วงกบเหล็กกล่อง 2"x4" หนา 2.3 มม. ขนาด 16"x6" </t>
  </si>
  <si>
    <t xml:space="preserve"> - วงกบเหล็กกล่อง 2"x4" หนา 2.3 มม. ขนาด 8"x8" </t>
  </si>
  <si>
    <t xml:space="preserve"> - วงกบเหล็กกล่อง 2"x4" หนา 2.3 มม. ขนาด 10"x8" </t>
  </si>
  <si>
    <t xml:space="preserve"> - วงกบเหล็กกล่อง 2"x4" หนา 2.3 มม. ขนาด 12"x8" </t>
  </si>
  <si>
    <t xml:space="preserve"> - วงกบเหล็กกล่อง 2"x4" หนา 2.3 มม. ขนาด 14"x8" </t>
  </si>
  <si>
    <t xml:space="preserve"> - วงกบเหล็กกล่อง 2"x4" หนา 2.3 มม. ขนาด 16"x8" </t>
  </si>
  <si>
    <t xml:space="preserve"> - วงกบเหล็กกล่อง 2"x4" หนา 2.3 มม. ขนาด 20"x8" </t>
  </si>
  <si>
    <t xml:space="preserve"> - วงกบเหล็กกล่อง 2"x4" หนา 2.3 มม. ขนาด 24"x8" </t>
  </si>
  <si>
    <t xml:space="preserve"> - วงกบเหล็กกล่อง 2"x4" หนา 2.3 มม. ขนาด 10"x10" </t>
  </si>
  <si>
    <t xml:space="preserve"> - วงกบเหล็กกล่อง 2"x4" หนา 2.3 มม. ขนาด 16"x10" </t>
  </si>
  <si>
    <t xml:space="preserve"> - วงกบเหล็กกล่อง 2"x4" หนา 2.3 มม. ขนาด 12"x12" </t>
  </si>
  <si>
    <t xml:space="preserve"> - วงกบเหล็กกล่อง 2"x4" หนา 2.3 มม. ขนาด 24"x12" </t>
  </si>
  <si>
    <t xml:space="preserve"> - วงกบเหล็กกล่อง 2"x4" หนา 2.3 มม. ขนาด 26"x12" </t>
  </si>
  <si>
    <t xml:space="preserve"> - วงกบเหล็กกล่อง 2"x4" หนา 2.3 มม. ขนาด 40"x16" </t>
  </si>
  <si>
    <t xml:space="preserve"> - วงกบเหล็กกล่อง 2"x4" หนา 2.3 มม. ขนาด 22"x22" </t>
  </si>
  <si>
    <t>งานระบบปรับอากาศและระบายอากาศ ชั้น 2</t>
  </si>
  <si>
    <t xml:space="preserve"> - 2CDU/FCU-11 (15,000 BTU/HR) </t>
  </si>
  <si>
    <t xml:space="preserve"> - 2CDU/FCU-09, 10 (18,000 BTU/HR) </t>
  </si>
  <si>
    <t xml:space="preserve"> เครื่องปรับอากาศชนิดแขวนใต้ฝ้าเพดาน (CEILING TYPE)</t>
  </si>
  <si>
    <t xml:space="preserve"> - 2CDU/FCU-01, 02, 05, 06, 07, 08, 12, 13, 14, 15, 16, 17, </t>
  </si>
  <si>
    <t xml:space="preserve">   18, 19, 20, 21, 22, 23 (24,000 BTU/HR) </t>
  </si>
  <si>
    <t xml:space="preserve"> - 2CDU/FCU-03, 04 (30,000 BTU/HR) </t>
  </si>
  <si>
    <t xml:space="preserve"> - สาย IEC 01 ขนาด 4 Sq.mm</t>
  </si>
  <si>
    <t xml:space="preserve"> - 2EF-03, 17, 18  (50 CFM)</t>
  </si>
  <si>
    <t xml:space="preserve"> - 2EF-01, 04, 05, 07, 13, 14, 15, 19 (250 CFM)</t>
  </si>
  <si>
    <t xml:space="preserve"> - 1EF-16 (300 CFM)</t>
  </si>
  <si>
    <t xml:space="preserve"> - 2EF-08, 09, 10, 12(50 CFM)</t>
  </si>
  <si>
    <t xml:space="preserve"> - 2EF-02, 06 (150 CFM)</t>
  </si>
  <si>
    <t xml:space="preserve"> - 2EF-11 (200 CFM)</t>
  </si>
  <si>
    <t xml:space="preserve"> - 2CF-B (Dia. 48")</t>
  </si>
  <si>
    <t>งานระบบปรับอากาศและระบายอากาศ ชั้น 3</t>
  </si>
  <si>
    <t xml:space="preserve"> - 3CDU/FCU-11 (15,000 BTU/HR) </t>
  </si>
  <si>
    <t xml:space="preserve"> - 3CDU/FCU-09, 10 (18,000 BTU/HR) </t>
  </si>
  <si>
    <t xml:space="preserve"> - 3CDU/FCU-22 (24,000 BTU/HR) </t>
  </si>
  <si>
    <t xml:space="preserve"> - 3CDU/FCU-01, 02, 05, 06, 07, 08, 12, 13, 14, 15, 16, 17, </t>
  </si>
  <si>
    <t xml:space="preserve">   18, 19, 20, 21 (24,000 BTU/HR) </t>
  </si>
  <si>
    <t xml:space="preserve"> - 3CDU/FCU-03, 04 (30,000 BTU/HR) </t>
  </si>
  <si>
    <t xml:space="preserve"> - 3EF-03, 17, 18  (50 CFM)</t>
  </si>
  <si>
    <t xml:space="preserve"> - 3EF-19 (200 CFM)</t>
  </si>
  <si>
    <t xml:space="preserve"> - 3EF-01, 04, 05, 07, 13, 14, 15 (250 CFM)</t>
  </si>
  <si>
    <t xml:space="preserve"> - 3EF-16 (300 CFM)</t>
  </si>
  <si>
    <t xml:space="preserve"> - 3EF-08, 09, 10, 12 (50 CFM)</t>
  </si>
  <si>
    <t xml:space="preserve"> - 3EF-02, 06 (150 CFM)</t>
  </si>
  <si>
    <t xml:space="preserve"> - 3EF-11 (200 CFM)</t>
  </si>
  <si>
    <t xml:space="preserve"> - 3CF-B (Dia. 48")</t>
  </si>
  <si>
    <t>งานระบบปรับอากาศและระบายอากาศ ชั้น 4</t>
  </si>
  <si>
    <t xml:space="preserve"> - 4CDU/FCU-01 (15,000 BTU/HR) </t>
  </si>
  <si>
    <t xml:space="preserve"> - CDU/FCU-A (18,000 BTU/HR) </t>
  </si>
  <si>
    <t xml:space="preserve"> - CDU/FCU-B (30,000 BTU/HR) </t>
  </si>
  <si>
    <t xml:space="preserve"> - CDU/FCU-C (36,000 BTU/HR) </t>
  </si>
  <si>
    <t xml:space="preserve"> - 4EF-02, 04 (50 CFM)</t>
  </si>
  <si>
    <t xml:space="preserve"> - EF-A (50 CFM)</t>
  </si>
  <si>
    <t xml:space="preserve"> - EF-B (70 CFM)</t>
  </si>
  <si>
    <t xml:space="preserve"> - EF-C (100 CFM)</t>
  </si>
  <si>
    <t xml:space="preserve"> - 4EF-01 (150 CFM)</t>
  </si>
  <si>
    <t xml:space="preserve"> - 4EF-03 (200 CFM)</t>
  </si>
  <si>
    <t xml:space="preserve"> - EAG 8"x6" W/VD</t>
  </si>
  <si>
    <t xml:space="preserve"> - วงกบเหล็กกล่อง 2"x4" หนา 2.3 มม. ขนาด 8"x6" </t>
  </si>
  <si>
    <t>งานระบบปรับอากาศและระบายอากาศ ชั้น 5</t>
  </si>
  <si>
    <t xml:space="preserve"> - 5CDU/FCU-01 (15,000 BTU/HR) </t>
  </si>
  <si>
    <t xml:space="preserve"> - 5EF-02, 04 (50 CFM)</t>
  </si>
  <si>
    <t>งานระบบปรับอากาศและระบายอากาศ ชั้น 6</t>
  </si>
  <si>
    <t xml:space="preserve"> - 6CDU/FCU-01 (15,000 BTU/HR) </t>
  </si>
  <si>
    <t xml:space="preserve"> - 6EF-02, 04 (50 CFM)</t>
  </si>
  <si>
    <t>งานระบบปรับอากาศและระบายอากาศ ชั้น 7</t>
  </si>
  <si>
    <t xml:space="preserve"> - 7CDU/FCU-01 (15,000 BTU/HR) </t>
  </si>
  <si>
    <t xml:space="preserve"> - 7EF-02, 04 (50 CFM)</t>
  </si>
  <si>
    <t>งานระบบระบายอากาศ ชั้นหลังคา</t>
  </si>
  <si>
    <t xml:space="preserve"> - REF-01 (300 CFM)</t>
  </si>
  <si>
    <t xml:space="preserve"> - REF-02 (50 CFM)</t>
  </si>
  <si>
    <t xml:space="preserve"> - EAG 36"x8" W/IS</t>
  </si>
  <si>
    <t xml:space="preserve"> - EAG 8"x8" </t>
  </si>
  <si>
    <t xml:space="preserve"> - EAG 18"x8" W/IS</t>
  </si>
  <si>
    <t xml:space="preserve"> - วงกบเหล็กกล่อง 2"x4" หนา 2.3 มม. ขนาด 18"x8" </t>
  </si>
  <si>
    <t xml:space="preserve"> - วงกบเหล็กกล่อง 2"x4" หนา 2.3 มม. ขนาด 36"x8" </t>
  </si>
  <si>
    <t xml:space="preserve"> หมวดงานระบบปรับอากาศ</t>
  </si>
  <si>
    <t xml:space="preserve"> หมวดงานระบบระบายอากาศ</t>
  </si>
  <si>
    <t>หมวดงานระบบปรับอากาศ</t>
  </si>
  <si>
    <t xml:space="preserve">รวมเป็นเงิน </t>
  </si>
  <si>
    <t>หมวดงานระบบระบายอากาศ</t>
  </si>
  <si>
    <t>งานผนังตกแต่งภายนอกอาคาร ชั้นที่ 1</t>
  </si>
  <si>
    <t xml:space="preserve"> - ราวกันตกระเบียง  (TYPICAL) ส่วนกลาง</t>
  </si>
  <si>
    <t xml:space="preserve"> -  GR-1  ร่อง PVC กว้าง 15 มม.</t>
  </si>
  <si>
    <t xml:space="preserve"> - AL-1  กล่องอะลุมิเนียมติดตาย ขนาด 50x50 มม. </t>
  </si>
  <si>
    <t xml:space="preserve"> - ทำสี Polyester Powder Coating (AL-1  กล่องอะลุมิเนียมติดตาย)</t>
  </si>
  <si>
    <t>ตร.ม.</t>
  </si>
  <si>
    <t xml:space="preserve"> - FN-3  FIN กันแดดหน้าต่าง ALUMINIUM COMPOSITE PANEL หนา 4 มม. </t>
  </si>
  <si>
    <t xml:space="preserve">  รอยต่อเว้นร่อง 10 มม. โครงคร่าวเหล็ก ติดตั้งตามมาตรฐานผู้ผลิต </t>
  </si>
  <si>
    <t xml:space="preserve"> - FN-4  FIN กันแดดหน้าต่าง ALUMINIUM COMPOSITE PANEL หนา 4 มม.</t>
  </si>
  <si>
    <t xml:space="preserve"> - บัวปูนปั้นสำเร็จรูป ขนาด 0.10x0.10 ม.</t>
  </si>
  <si>
    <t xml:space="preserve"> - ทาสีน้ำอะคริลิค สำหรับทาภายนอกอาคาร (บัวปูนปั้นสำเร็จรูป)</t>
  </si>
  <si>
    <t xml:space="preserve"> รวมเป็นเงิน</t>
  </si>
  <si>
    <t xml:space="preserve"> - ราวกันตกระเบียง  (TYPICAL) ห้องผู้ดูแล,ห้องกักตัว</t>
  </si>
  <si>
    <t xml:space="preserve"> - FN-1  FIN กันแดดหน้าต่าง ALUMINIUM COMPOSITE PANEL หนา 4 มม. </t>
  </si>
  <si>
    <t xml:space="preserve"> - FN-2  FIN กันแดดหน้าต่าง ALUMINIUM COMPOSITE PANEL หนา 4 มม.</t>
  </si>
  <si>
    <t xml:space="preserve"> - ราวกันตกระเบียง  (TYPICAL) ห้องผู้ดูแล,ห้องพัก</t>
  </si>
  <si>
    <t xml:space="preserve"> - แผ่น WOOD CEMENT BOARD หนา 24 มม (ปิดรางน้ำฝน)</t>
  </si>
  <si>
    <t xml:space="preserve"> - ทาสีน้ำอะคริลิค สำหรับทาภายนอกอาคาร ( แผ่น WOOD CEMENT BOARD)</t>
  </si>
  <si>
    <t>งานผนังตกแต่งแผงบังแดด PC-1</t>
  </si>
  <si>
    <t xml:space="preserve">  - PC-1  แผงบังแดด คอนกรีตสำเร็จรูป ขนาด 100x100 มม. ชั้น 1- ชั้น 4 </t>
  </si>
  <si>
    <t xml:space="preserve">  - PC-1  แผงบังแดด คอนกรีตสำเร็จรูป ขนาด 100x100 มม. ชั้น 2- ชั้น 3 </t>
  </si>
  <si>
    <t xml:space="preserve">  - PC-1  แผงบังแดด คอนกรีตสำเร็จรูป ขนาด 100x100 มม. ชั้น 2- ชั้น 4 </t>
  </si>
  <si>
    <t xml:space="preserve">  - PC-1  แผงบังแดด คอนกรีตสำเร็จรูป ขนาด 100x100 มม. ชั้น 3- ชั้น 4 </t>
  </si>
  <si>
    <t xml:space="preserve">  - PC-1  แผงบังแดด คอนกรีตสำเร็จรูป ขนาด 100x100 มม. ชั้น 4 - ชั้นดาดฟ้า</t>
  </si>
  <si>
    <t xml:space="preserve"> - ทาสีน้ำอะคริลิค สำหรับทาภายนอกอาคาร (PC-1  แผงบังแดด)</t>
  </si>
  <si>
    <t xml:space="preserve"> - C1 ยิปซัมบอร์ด ชนิดธรรมดา ขอบลาด หนา 9 มม. ฉาบรอยต่อเรียบ</t>
  </si>
  <si>
    <t xml:space="preserve">        ทาสีขาว โครงคร่าวเหล็กชุบสังกะสี ติดตั้งตามมาตรฐานผู้ผลิต</t>
  </si>
  <si>
    <t xml:space="preserve"> - C2 ยิปซัมบอร์ด ชนิดทนความชื้น ขอบลาด หนา 12 มม.ฉาบรอยต่อเรียบ </t>
  </si>
  <si>
    <t xml:space="preserve"> - C3 ยิปซัมบอร์ด รุ่น GLASROC X หรือเทียบเท่า  หนา 12.5 มม. </t>
  </si>
  <si>
    <t xml:space="preserve">       ติดตั้งตามมาตรฐานผู้ผลิต</t>
  </si>
  <si>
    <t xml:space="preserve"> - C5 ท้องพื้นคอนกรีตแต่งผิวเรียบ ทาสีขาวนวล TOA W9040</t>
  </si>
  <si>
    <t>แบบแสดงรายการปริมาณและราคา</t>
  </si>
  <si>
    <t>งานเบ็ดเตล็ด</t>
  </si>
  <si>
    <t>ตารางที่ 2. งานสถาปัตยกรรม</t>
  </si>
  <si>
    <t>ตารางที่ 1. งานวิศวกรรมโครงสร้าง</t>
  </si>
  <si>
    <t>งานฐานรากและเสาตอม่อ</t>
  </si>
  <si>
    <t xml:space="preserve"> - ค่าสกัดหัวเสาเข็มเจาะ ขนาด 0.35 ม.</t>
  </si>
  <si>
    <t xml:space="preserve">  -เสาเข็มเจาะ dia 0.60 m  L=34.00 ม.</t>
  </si>
  <si>
    <t xml:space="preserve">  -ค่าสกัดหัวเสาเข็ม dia 0.60 m</t>
  </si>
  <si>
    <t xml:space="preserve">  -เสาเข็มเจาะ dia 0.80 m  L=34.00 ม.</t>
  </si>
  <si>
    <t xml:space="preserve">  -ค่าสกัดหัวเสาเข็ม dia 0.80 m</t>
  </si>
  <si>
    <t xml:space="preserve">  -ขุดหลุมฐานราก</t>
  </si>
  <si>
    <t xml:space="preserve">  -ถมดินกลับ</t>
  </si>
  <si>
    <t xml:space="preserve">  -ทรายหยาบอัดแน่น</t>
  </si>
  <si>
    <t xml:space="preserve">  -คอนกรีตหยาบ </t>
  </si>
  <si>
    <t xml:space="preserve">  -แบบหล่อคอนกรีต</t>
  </si>
  <si>
    <t xml:space="preserve">  -คอนกรีต รูปทรงกระบอก 280 กก./ตร.ซม. (ผสมน้ำยากันซึม)</t>
  </si>
  <si>
    <t xml:space="preserve">  -คอนกรีต รูปทรงกระบอก 400 กก./ตร.ซม.</t>
  </si>
  <si>
    <t xml:space="preserve">  -เหล็กเสริมกลม SR 24    </t>
  </si>
  <si>
    <t xml:space="preserve">                  Dia  9 มม.</t>
  </si>
  <si>
    <t xml:space="preserve">  -เหล็กเสริมข้ออ้อย SD 40</t>
  </si>
  <si>
    <t xml:space="preserve">                  Dia 10 มม.</t>
  </si>
  <si>
    <t xml:space="preserve">                  Dia 12 มม.</t>
  </si>
  <si>
    <t xml:space="preserve">  -เหล็กเสริมข้ออ้อย SD 50</t>
  </si>
  <si>
    <t xml:space="preserve">                  Dia 16 มม.</t>
  </si>
  <si>
    <t xml:space="preserve">                  Dia 20 มม.</t>
  </si>
  <si>
    <t xml:space="preserve">                  Dia 25 มม.</t>
  </si>
  <si>
    <t xml:space="preserve">                  Dia 28 มม.</t>
  </si>
  <si>
    <t xml:space="preserve">                  Dia 32 มม.</t>
  </si>
  <si>
    <t xml:space="preserve">  -ลวดผูกเหล็ก</t>
  </si>
  <si>
    <t xml:space="preserve">  -ตะปู</t>
  </si>
  <si>
    <t>งานโครงสร้างอาคารชั้น 1</t>
  </si>
  <si>
    <t xml:space="preserve">  -ขุดดิน</t>
  </si>
  <si>
    <t xml:space="preserve">  -ปรับบดอัดดิน</t>
  </si>
  <si>
    <t xml:space="preserve">  -ปูนทรายปรับระดับ</t>
  </si>
  <si>
    <t xml:space="preserve">  -แบบหล่อคอนกรีต Postension</t>
  </si>
  <si>
    <t xml:space="preserve">  -คอนกรีต รูปทรงกระบอก 240 กก./ตร.ซม.</t>
  </si>
  <si>
    <t xml:space="preserve">  -คอนกรีต รูปทรงกระบอก 240 กก./ตร.ซม.  (ผสมน้ำยากันซึม)</t>
  </si>
  <si>
    <t xml:space="preserve">  -คอนกรีต รูปทรงกระบอก 280 กก./ตร.ซม.</t>
  </si>
  <si>
    <t xml:space="preserve">  -คอนกรีต รูปทรงกระบอก 280 กก./ตร.ซม.  (ผสมน้ำยากันซึม)</t>
  </si>
  <si>
    <t xml:space="preserve">  -คอนกรีต Postension รูปทรงกระบอก 320 กก./ตร.ซม.</t>
  </si>
  <si>
    <t xml:space="preserve">  --คอนกรีต Postension รูปทรงกระบอก 320 กก./ตร.ซม. ( ผสมน้ำยากันซึม )</t>
  </si>
  <si>
    <t xml:space="preserve">  -คอนกรีต รูปทรงกระบอก 400 กก./ตร.ซม.  (ผสมน้ำยากันซึม)</t>
  </si>
  <si>
    <t xml:space="preserve">  -คอนกรีต รูปทรงกระบอก 600 กก./ตร.ซม.</t>
  </si>
  <si>
    <t xml:space="preserve">  -คอนกรีต รูปทรงกระบอก 700 กก./ตร.ซม.</t>
  </si>
  <si>
    <t xml:space="preserve">                  Dia  6 มม.</t>
  </si>
  <si>
    <t xml:space="preserve">  -ระบบพื้น Postension Slab</t>
  </si>
  <si>
    <t xml:space="preserve">  -แผ่น Vapor Barrier Membrane</t>
  </si>
  <si>
    <t xml:space="preserve">  -วัสดุหยอดรอยต่อ</t>
  </si>
  <si>
    <t xml:space="preserve">  -PVC Water Stop 8"</t>
  </si>
  <si>
    <t xml:space="preserve"> - หลังคา Matel Sheet</t>
  </si>
  <si>
    <t xml:space="preserve"> - ครอบสัน Matel Sheet</t>
  </si>
  <si>
    <t xml:space="preserve"> - ครอบข้าง Matel Sheet</t>
  </si>
  <si>
    <t xml:space="preserve"> - เหล็กกล่อง - 50x50x3.2 mm.</t>
  </si>
  <si>
    <t xml:space="preserve"> - เหล็กกล่อง - 100x50x3.2 mm.</t>
  </si>
  <si>
    <t xml:space="preserve"> - เหล็กกล่อง - 150x75x3.2 mm.</t>
  </si>
  <si>
    <t xml:space="preserve"> - W- 200x150x6x9 mm.</t>
  </si>
  <si>
    <t xml:space="preserve"> - W-200x200x8x12 mm.</t>
  </si>
  <si>
    <t xml:space="preserve"> - W-250x175x11x7 mm.</t>
  </si>
  <si>
    <t xml:space="preserve"> - W-250x250x9x14 mm.</t>
  </si>
  <si>
    <t xml:space="preserve"> - W-300x300x15x10mm.</t>
  </si>
  <si>
    <t xml:space="preserve"> - งานทาสีกันสนิม</t>
  </si>
  <si>
    <t xml:space="preserve"> - ทาสีกันน้ำมัน</t>
  </si>
  <si>
    <t xml:space="preserve"> - รางน้ำสแตนเลสกว้าง0.15x0.30ม.</t>
  </si>
  <si>
    <t xml:space="preserve"> - รางน้ำสแตนเลสกว้าง0.50x0.60ม.</t>
  </si>
  <si>
    <t xml:space="preserve"> - วัสดุแผ่นปูพื้นวีว่าบอร์ด</t>
  </si>
  <si>
    <t xml:space="preserve">  -ทาน้ำยากันซึมภายในถังเก็บน้ำ ชนิด NON-TONIC</t>
  </si>
  <si>
    <t xml:space="preserve">  -ก่อคอนกรีตบล็อค 19x39x9 cm. </t>
  </si>
  <si>
    <t xml:space="preserve">  -ฝาถังน้ำใต้ดิน STAINLESS STEEL หนา 2 มม. ขนาด 850 x 850 มม.</t>
  </si>
  <si>
    <t xml:space="preserve">  -บันไดถังน้ำใต้ดิน STAINLESS STEEL Dia 11/2 " หนา 2.3 มม. ขนาด 600 x 3,600 มม.</t>
  </si>
  <si>
    <t>งานทาน้ำยากันซึมพื้น/ผนัง</t>
  </si>
  <si>
    <t xml:space="preserve"> - พื้นห้องน้ำ/พื้นระเบียง (2เที่ยว)</t>
  </si>
  <si>
    <t xml:space="preserve"> - ผนังภายในทาทับด้วยวัสดุกันซึมสูงจากพื้น 150 ซม.(2เที่ยว)</t>
  </si>
  <si>
    <t xml:space="preserve"> - ผนังภายในทาทับด้วยวัสดุกันซึมสูงจากพื้น ถึงฝ้าเพดาน (2เที่ยว)</t>
  </si>
  <si>
    <t>งานสุขภัณฑ์</t>
  </si>
  <si>
    <t xml:space="preserve">  โถสุขภัณฑ์ชนิดนั่งราบพร้อมติดตั้งอุปกรณ์</t>
  </si>
  <si>
    <t xml:space="preserve">          - สายน้ำดี</t>
  </si>
  <si>
    <t xml:space="preserve">          - สต็อปวาล์ว ชนิด1ออก1</t>
  </si>
  <si>
    <t xml:space="preserve">          - ก๊อกเดี่ยวอ่างล้างหน้าแบบก้านโยก</t>
  </si>
  <si>
    <t xml:space="preserve">          - สะดืออ่างล้างหน้า</t>
  </si>
  <si>
    <t xml:space="preserve">          - ท่อน้ำทิ้งอ่างล้างหน้า</t>
  </si>
  <si>
    <t xml:space="preserve">          - สายน้ำดีอ่างล้างหน้า</t>
  </si>
  <si>
    <t xml:space="preserve">   ฝักบัวพร้อมสาย 3 ฟังก์ชั่น พร้อมติดตั้งอุปกรณ์</t>
  </si>
  <si>
    <t xml:space="preserve">          - วาล์วฝักบัว</t>
  </si>
  <si>
    <t xml:space="preserve">  สายฉีดชำระ</t>
  </si>
  <si>
    <t xml:space="preserve">   ก๊อกเดี่ยวติดผนังคอสั้น</t>
  </si>
  <si>
    <t xml:space="preserve">   ตะแกรงระบายน้ำที่พื้น</t>
  </si>
  <si>
    <t xml:space="preserve">   รางระบายน้ำสแตนเลส ขนาดความยาว 950 มม.</t>
  </si>
  <si>
    <t xml:space="preserve">   รางระบายน้ำสแตนเลส ขนาดความยาว 1000 มม.</t>
  </si>
  <si>
    <t xml:space="preserve">   ราวแขวนผ้า TB1</t>
  </si>
  <si>
    <t xml:space="preserve">   ราวแขวนผ้า TB3</t>
  </si>
  <si>
    <t xml:space="preserve">   กระจกเงาแบบไม่มีกรอบเจียรลบมุม ขนาด 3000 x 1000 มม. </t>
  </si>
  <si>
    <t xml:space="preserve">   กระจกเงาแบบไม่มีกรอบเจียรลบมุม ขนาด 2100 x 1000 มม. </t>
  </si>
  <si>
    <t xml:space="preserve">   กระจกเงาแบบไม่มีกรอบเจียรลบมุม ขนาด 2400 x 1000 มม. </t>
  </si>
  <si>
    <t xml:space="preserve">   กระจกเงาแบบไม่มีกรอบเจียรลบมุม ขนาด 2600 x 1000 มม. </t>
  </si>
  <si>
    <t xml:space="preserve">   กระจกเงาแบบไม่มีกรอบเจียรลบมุม ขนาด 600 x 1000 มม. </t>
  </si>
  <si>
    <t xml:space="preserve">   กระจกเงาแบบไม่มีกรอบเจียรลบมุม ขนาด 3300 x 1000 มม. </t>
  </si>
  <si>
    <t xml:space="preserve">   ราวทรงตัวรูปตัวยู GB1</t>
  </si>
  <si>
    <t xml:space="preserve">   ราวทรงตัวรูปตัวแอล GB2</t>
  </si>
  <si>
    <t xml:space="preserve">   ราวทรงตัวสำหรับอ่างล้างหน้า GB3</t>
  </si>
  <si>
    <t xml:space="preserve">  โถปัสสาวะชายพร้อมอุปกรณ์</t>
  </si>
  <si>
    <t xml:space="preserve">  ที่ใส่กระดาษชำระ PH</t>
  </si>
  <si>
    <t xml:space="preserve">  ที่ใส่สบู่ SH</t>
  </si>
  <si>
    <t xml:space="preserve">  ตะขอแขวนผ้า H</t>
  </si>
  <si>
    <t xml:space="preserve">  ถังขยะ BT</t>
  </si>
  <si>
    <t xml:space="preserve">  ที่กดสบู่ SD</t>
  </si>
  <si>
    <t xml:space="preserve">  ชุดฉากกั้นอาบน้ำบานเปิด 800 x 2650 มม.</t>
  </si>
  <si>
    <t xml:space="preserve">  ชุดฉากกั้นอาบน้ำบานเปิด 1000 x 2650 มม.</t>
  </si>
  <si>
    <t xml:space="preserve">  ชุดฉากกั้นอาบน้ำบานเปิด 1100 x 2650 มม.</t>
  </si>
  <si>
    <t xml:space="preserve">  ชุดฉากกั้นอาบน้ำบานเปิด 1250 x 2650 มม.</t>
  </si>
  <si>
    <t xml:space="preserve">  ชุดฉากกั้นอาบน้ำบานเปิด 1415 x 2650 มม.</t>
  </si>
  <si>
    <t xml:space="preserve">  ห้องน้ำสำเร๊จรูป</t>
  </si>
  <si>
    <t xml:space="preserve">  เครื่องทำน้ำอุ่น</t>
  </si>
  <si>
    <t>อ่างเคาน์เตอร์ครัว</t>
  </si>
  <si>
    <t xml:space="preserve">  - เคาน์เตอร์ห้องน้ำ</t>
  </si>
  <si>
    <t xml:space="preserve">  - ม้านั่งอาบน้ำ (ห้องห้องอาบน้ำ)</t>
  </si>
  <si>
    <t xml:space="preserve">  - ม้านั่งอาบน้ำ (ห้องคนพิการ)</t>
  </si>
  <si>
    <t xml:space="preserve">งานบันได </t>
  </si>
  <si>
    <t>ST-1</t>
  </si>
  <si>
    <t xml:space="preserve">  - ชานพักบันไดปูนทรายปรับระดับ ผิวปูกระเบื้องเคลือบ ขนาด 200 x 200 มม.</t>
  </si>
  <si>
    <t xml:space="preserve">  - ลูกตั้ง,ลูกนอน ผิวปูกระเบื้องเคลือบ ขนาด 200 x 200 มม.</t>
  </si>
  <si>
    <t xml:space="preserve">  - จมูกบันไดสำเร็จรูป PVC. กว้าง 2" หนา 5 มม.</t>
  </si>
  <si>
    <t xml:space="preserve">  - ฉาบปูนเรียบใต้ท้องบันได</t>
  </si>
  <si>
    <t>ST-2</t>
  </si>
  <si>
    <t xml:space="preserve">  - ชานพักบันไดปูนทรายปรับระดับ ผิวซิเมนต์ขัดมัน</t>
  </si>
  <si>
    <t xml:space="preserve">  - ลูกตั้ง,ลูกนอน ผิวซิเมนต์ขัดมัน</t>
  </si>
  <si>
    <t>ST-3</t>
  </si>
  <si>
    <t>ST-4</t>
  </si>
  <si>
    <t xml:space="preserve">  - ลูกตั้ง,ลูกนอน ผิวหินล้าง หินเบอร์ 3-4 สีขาว</t>
  </si>
  <si>
    <t>ST-5</t>
  </si>
  <si>
    <t>ST-6</t>
  </si>
  <si>
    <t>ST-7</t>
  </si>
  <si>
    <t>งานบันไดลิง</t>
  </si>
  <si>
    <t>STL-1</t>
  </si>
  <si>
    <t>STL-2</t>
  </si>
  <si>
    <t>STL-3</t>
  </si>
  <si>
    <t>STL-4</t>
  </si>
  <si>
    <t>งานพื้น</t>
  </si>
  <si>
    <t xml:space="preserve">  - กระเบื้องยางนำทางผู้พิการทางสายตา สี เทา</t>
  </si>
  <si>
    <t>งานระบบระบายน้ำและบ่อพัก</t>
  </si>
  <si>
    <t xml:space="preserve">   -งานขุดดิน</t>
  </si>
  <si>
    <t xml:space="preserve">   -ถมดิน</t>
  </si>
  <si>
    <t xml:space="preserve">   -ทรายหยาบอัดแน่น</t>
  </si>
  <si>
    <t xml:space="preserve">   -คอนกรีตหยาบ </t>
  </si>
  <si>
    <t xml:space="preserve">   -แบบหล่อคอนกรีต</t>
  </si>
  <si>
    <t xml:space="preserve">   -เหล็กเสริมกลม SR 24</t>
  </si>
  <si>
    <t xml:space="preserve">               Dia.  9 มม.</t>
  </si>
  <si>
    <t xml:space="preserve">   -ลวดผูกเหล็ก</t>
  </si>
  <si>
    <t xml:space="preserve">   -ตะปู</t>
  </si>
  <si>
    <t xml:space="preserve">   -เหล็กฉาก 100x100x6 มม.</t>
  </si>
  <si>
    <t xml:space="preserve">   -ทาสีกันสนิม</t>
  </si>
  <si>
    <t xml:space="preserve">   -คอนกรีตหยาบล็อคท่อ </t>
  </si>
  <si>
    <t xml:space="preserve">   -ทรายถม</t>
  </si>
  <si>
    <t xml:space="preserve">   -RCP dia. 0.30 ม.</t>
  </si>
  <si>
    <t xml:space="preserve">   -RCP dia. 0.40 ม.</t>
  </si>
  <si>
    <t>รายการค่าใช้จ่าย</t>
  </si>
  <si>
    <t>บาท</t>
  </si>
  <si>
    <t>บาท/เดือน</t>
  </si>
  <si>
    <t>ค่าใช้จ่ายเครื่องส่งคอนกรีต</t>
  </si>
  <si>
    <t xml:space="preserve"> งานผนังและตกแต่ง</t>
  </si>
  <si>
    <t xml:space="preserve">  - เสาเอ็น - ทับหลัง 7x10 ซม.</t>
  </si>
  <si>
    <t xml:space="preserve">  - เสาเอ็น - ทับหลัง 20x10 ซม.</t>
  </si>
  <si>
    <t xml:space="preserve"> งานพื้นและตกแต่ง</t>
  </si>
  <si>
    <t xml:space="preserve"> - F0.1 พื้น ค.ส.ล. เปลือยผิว (รองานตกแต่งภายใน)</t>
  </si>
  <si>
    <t xml:space="preserve"> - F0.2 พื้น ค.ส.ล. เปลือยผิว (รองานภูมสถาปัตยกรรม)</t>
  </si>
  <si>
    <t xml:space="preserve"> - F1 พื้น ค.ส.ล. ปรับระดับ ทาผิวขัดเรียบ</t>
  </si>
  <si>
    <t xml:space="preserve"> - F2 พื้น ค.ส.ล. เทคอนกรีตเสริมเหล็กปรับระดับ ทาผิวขัดมัน</t>
  </si>
  <si>
    <t xml:space="preserve"> - F3 พื้น ค.ส.ล. เทปูนทรายปรับระดับ ทาผิวขัดมัน</t>
  </si>
  <si>
    <t xml:space="preserve"> - B0 รองานตกแต่งภายใน</t>
  </si>
  <si>
    <t xml:space="preserve"> - B1 ทาผิวขัดมัน สูง 100 มม. เซาะร่องแบ่งแนว กว้าง 10 มม. ลึก 5 มม.</t>
  </si>
  <si>
    <t xml:space="preserve"> - B2 กระเบื้องรุ่นเดียวกับพื้น สูง 100 มม.</t>
  </si>
  <si>
    <t xml:space="preserve"> - B3 ทาสีน้ามันอะคริลิก สูง 100 มม.</t>
  </si>
  <si>
    <t>งานฝ้าเพดาน</t>
  </si>
  <si>
    <t>งานสถาปัตยกรรม</t>
  </si>
  <si>
    <t xml:space="preserve"> งานทาสี</t>
  </si>
  <si>
    <t xml:space="preserve">  - ทาสีพลาสติกภายใน ( ผนัง )</t>
  </si>
  <si>
    <t xml:space="preserve">  - ทาสีพลาสติกภายนอก ( ผนัง )</t>
  </si>
  <si>
    <t xml:space="preserve">  - ทาสีพลาสติก ( ฝ้าเพดาน )</t>
  </si>
  <si>
    <t xml:space="preserve">  - ทาสีสำหรับไม้สังเคราะห์</t>
  </si>
  <si>
    <t>D08 บานเปิดเดี่ยว ขนาด 0.90 x 0.60 ม. (เหล็กสเตนเลส) ผิว Hair line</t>
  </si>
  <si>
    <t xml:space="preserve"> งานบานประตู-หน้าต่างพร้อมอุปกรณ์และมุ้งลวดเหล็กดัด (ยกเว้นกระจก-กุญแจลูกบิด)</t>
  </si>
  <si>
    <t xml:space="preserve">D01f120 บานเปิดเดี่ยว ขนาด 1.00 x 2.35 ม. (เหล็ก) </t>
  </si>
  <si>
    <t xml:space="preserve">      - บานประตูเหล็กทนไฟพร้อมวงกบครบชุด ขนาด 1.00x2.35 ม. ลูกฟักกระจกเสริมลวด หนา 6.8 มม.</t>
  </si>
  <si>
    <t xml:space="preserve">      - บานพับสแตนเลสด้าน</t>
  </si>
  <si>
    <t xml:space="preserve">      - โชคอัพบานประตูหนีไฟ</t>
  </si>
  <si>
    <t xml:space="preserve">D01f120 บานเปิดเดี่ยว ขนาด 1.00 x 2.15 ม. (เหล็ก) </t>
  </si>
  <si>
    <t xml:space="preserve">      - บานประตูเหล็กทนไฟพร้อมวงกบครบชุด ขนาด 1.00x2.00 ม. ลูกฟักกระจกเสริมลวด หนา 6.8 มม.</t>
  </si>
  <si>
    <t>D02f60 บานเปิดเดี่ยว ขนาด 0.90 x 2.35 ม. (เหล็ก)</t>
  </si>
  <si>
    <t xml:space="preserve">      - บานประตูเหล็กทนไฟพร้อมวงกบครบชุด ขนาด 0.90 x 2.35 ม.</t>
  </si>
  <si>
    <t xml:space="preserve">      - กันชนติดพื้นหรือผนังสแตนเลสด้าน</t>
  </si>
  <si>
    <t>D02f60 บานเปิดเดี่ยว ขนาด 0.90 x 2.15 ม. (เหล็ก)</t>
  </si>
  <si>
    <t xml:space="preserve">      - บานประตูเหล็กทนไฟพร้อมวงกบครบชุด ขนาด 0.90 0x 2.15 ม.</t>
  </si>
  <si>
    <t>D05f60 บานเปิดคู่ ขนาดดูแบบขยาย (เหล็ก)</t>
  </si>
  <si>
    <t xml:space="preserve">      - กลอนฝังขอบบานสเตนเลสด้าน ติด บน-ล่าง</t>
  </si>
  <si>
    <t xml:space="preserve">D02 บานเปิดเดี่ยว ขนาด 0.90 x 2.35 ม. </t>
  </si>
  <si>
    <t xml:space="preserve">      - บานพับสแตนเลส 4"x3"x2.5มม.</t>
  </si>
  <si>
    <t xml:space="preserve">D02 บานเปิดเดี่ยว ขนาด 0.90 x 2.15 ม. </t>
  </si>
  <si>
    <t xml:space="preserve">D03 บานเปิดคู่ ขนาด 1.50 x 2.15 ม. </t>
  </si>
  <si>
    <t xml:space="preserve">      - Door Closer ติดด้านในห้อง</t>
  </si>
  <si>
    <t xml:space="preserve">      - กลอนฝังขอบบานสแตนเลสด้าน ติดบน-ล่าง พร้อมเบ้ารับกลอน</t>
  </si>
  <si>
    <t xml:space="preserve">      - กันชนติดพื้นหรือผนังสแตนเลสด้าน แบบตั้งค้างได้</t>
  </si>
  <si>
    <t>D04 บานเปิดคู่ ขนาด 1.50 x 2.15 ม.</t>
  </si>
  <si>
    <t xml:space="preserve">      - บานประตูไฟเบอร์กลาส ขนาด 0.90 x 2.15 ม. </t>
  </si>
  <si>
    <t>D06 บานเปิดคู่ ขนาด 1.10 x 1.30 ม</t>
  </si>
  <si>
    <t xml:space="preserve">      - บานประตูไฟเบอร์กลาสบานเปิดคู่ ขนาด 1.10 x 1.30 ม</t>
  </si>
  <si>
    <t xml:space="preserve">      - กลอนฝังขอบบานสแตนเลสด้าน ติดบน-ล่าง</t>
  </si>
  <si>
    <t xml:space="preserve">D07 บานเปิดเดี่ยว ขนาด 1.00 x 2.35 ม. </t>
  </si>
  <si>
    <t xml:space="preserve">      - บานประตูไฟเบอร์กลาส ขนาด 1.00 x 2.35 ม. </t>
  </si>
  <si>
    <t xml:space="preserve">      - กันชนติดพื้นหรือผนังสแตนเลสด้าน </t>
  </si>
  <si>
    <t xml:space="preserve">      - บานประตูสเตนเลส ผิว Hair line ขนาด 0.90 x 0.60 ม. </t>
  </si>
  <si>
    <t xml:space="preserve">      - บานพับสแตนเลสด้านแหวนลูกปืน</t>
  </si>
  <si>
    <t xml:space="preserve">      - กลอนติดหน้าบานสแตนเลสด้าน</t>
  </si>
  <si>
    <t>AD01 บานเปิดคู่, บานติดตาย ขนาดดูแบบขยาย อลูมิเนียม ลูกฟักกระจก Laminated ใส หนา 8.38 มม.</t>
  </si>
  <si>
    <t>AD02 บานเปิดคู่, บานติดตาย ขนาดดูแบบขยาย อลูมิเนียม ลูกฟักกระจก Laminated ใส หนา 8.38 มม.</t>
  </si>
  <si>
    <t>AD03 บานเปิดคู่, บานติดตาย ขนาดดูแบบขยาย อลูมิเนียม ลูกฟักกระจก Laminated ใส หนา 8.38 มม.</t>
  </si>
  <si>
    <t>AD04 บานเปิดคู่, บานติดตาย ขนาดดูแบบขยาย อลูมิเนียม ลูกฟักกระจก Laminated ใส หนา 8.38 มม.</t>
  </si>
  <si>
    <t>AD05 บานเปิดคู่, บานกระทุ้ง บานติดตาย ขนาดดูแบบขยาย อลูมิเนียม ลูกฟักกระจก Laminated ใส หนา 8.38 มม.</t>
  </si>
  <si>
    <t>AD06 บานเปิดคู่, บานติดตาย ขนาดดูแบบขยาย อลูมิเนียม ลูกฟักกระจก Laminated ใส หนา 8.38 มม.</t>
  </si>
  <si>
    <t>AD07 บานเลื่อนคู่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</si>
  <si>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AD08 บานเลื่อนคู่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</si>
  <si>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AD09 บานเปิดคู่ ขนาด 1.90 x 2.35 ม.  อลูมิเนียม ลูกฟักกระจก Laminated ใส หนา 8.38 มม.</t>
  </si>
  <si>
    <t>AD09 บานเปิดคู่ ขนาด 1.90 x 2.15 ม.  อลูมิเนียม ลูกฟักกระจก Laminated ใส หนา 8.38 มม.</t>
  </si>
  <si>
    <t>AD10 บานเลื่อนเดี่ยว ขนาด 1.20 x 2.35 ม.  อลูมิเนียม ลูกฟักกระจก Laminated ฟิล์มฝ้า หนา 8.38 มม.  บังรางอลูมิเนียม บานมุ้งไฟเบอร์ กรอบบานอลูมิเนียม แบบไม่มีคาดกลาง</t>
  </si>
  <si>
    <t xml:space="preserve">AD11 บานเปิดเดี่ยว ขนาด 1.00 x 2.15 ม.  อลูมิเนียม ลูกฟักกระจก Laminated ใส หนา 8.38 มม. </t>
  </si>
  <si>
    <t>AD11 บานเปิดเดี่ยว ขนาด 1.00 x 2.05 ม.  อลูมิเนียม ลูกฟักกระจก Laminated ใส หนา 8.38 มม.</t>
  </si>
  <si>
    <t>AD12 บานเลื่อนคู่ ขนาด 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</si>
  <si>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AW1บานกระทุ้ง, บานติดตาย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</si>
  <si>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AW2บานกระทุ้ง, บานติดตาย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</si>
  <si>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AW3บานติดตาย ขนาดดูแบบขยาย อลูมิเนียม ลูกฟักกระจก Laminated ใส หนา 10.38 มม.</t>
  </si>
  <si>
    <t>AW4บานติดตาย ขนาดดูแบบขยายอลูมิเนียม ลูกฟักกระจก Laminated ใส หนา 10.38 มม.</t>
  </si>
  <si>
    <t>AW5บานเกล็ดปรับมุม ขนาดดูแบบขยายบานมุ้งไฟเบอร์ กรอบบานอลูมิเนียม แบบไม่มีคาดกลาง</t>
  </si>
  <si>
    <t>AW6บานกระทุ้ง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</si>
  <si>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AW7บานเกล็ดปรับมุม ขนาดดูแบบขยาย  บานมุ้งไฟเบอร์ กรอบบานอลูมิเนียม แบบไม่มีคาดกลา</t>
  </si>
  <si>
    <t>AW8บานกระทุ้ง ขนาดดูแบบขยาย อลูมิเนียม ลูกฟักกระจก Laminated ฟิล์มฝ้า หนา 6.38 มม.   บานมุ้งไฟเบอร์ กรอบบานอลูมิเนียม แบบไม่มีคาดกลาง</t>
  </si>
  <si>
    <t>AW9บานติดตาย ขนาดดูแบบขยายอลูมิเนียม ลูกฟักกระจก Laminated ใส หนา 10.38 มม.</t>
  </si>
  <si>
    <t>AW10บานเกล็ดปรับมุม ขนาดดูแบบขยาย บานมุ้งไฟเบอร์ กรอบบานอลูมิเนียม แบบไม่มีคาดกลาง</t>
  </si>
  <si>
    <t>AW11บานเกล็ดปรับมุม ขนาดดูแบบขยาย บานมุ้งไฟเบอร์ กรอบบานอลูมิเนียม แบบไม่มีคาดกลาง</t>
  </si>
  <si>
    <t>AW12บานเกล็ดปรับมุม ขนาดดูแบบขยาย บานมุ้งไฟเบอร์ กรอบบานอลูมิเนียม แบบไม่มีคาดกลาง</t>
  </si>
  <si>
    <t>AW13บานเกล็ดปรับมุม ขนาดดูแบบขยาย  บานมุ้งไฟเบอร์ กรอบบานอลูมิเนียม แบบไม่มีคาดกลาง</t>
  </si>
  <si>
    <t>AW14บานเกล็ดปรับมุม ขนาดดูแบบขยาย  บานมุ้งไฟเบอร์ กรอบบานอลูมิเนียม แบบไม่มีคาดกลาง</t>
  </si>
  <si>
    <t>AW15บานเกล็ดปรับมุม, บานติดตาย ขนาดดูแบบขยาย   บานมุ้งไฟเบอร์ กรอบบานอลูมิเนียม แบบไม่มีคาดกลาง</t>
  </si>
  <si>
    <t>AW16บานกระทุ้ง, บานติดตาย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</si>
  <si>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AW17บานกระทุ้ง, บานติดตาย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</si>
  <si>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AW18บานกระทุ้ง ขนาดดูแบบขยายอลูมิเนียม ลูกฟักกระจก Laminated ฟิล์มฝ้า หนา 6.38 มม. บานมุ้งไฟเบอร์ กรอบบานอลูมิเนียม แบบไม่มีคาดกลาง</t>
  </si>
  <si>
    <t>AW19บานกระทุ้ง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</si>
  <si>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AW20บานกระทุ้ง ขนาดดูแบบขยาย  อลูมิเนียม ลูกฟักกระจก Laminated ใส หนา 6.38 มม. บานมุ้งไฟเบอร์ กรอบบานอลูมิเนียม แบบไม่มีคาดกลาง</t>
  </si>
  <si>
    <t>AW21บานเปิดเดี่ยว ขนาดดูแบบขยายลูกฟักกระจกเสริมลวด หนา 6.8 มม.</t>
  </si>
  <si>
    <t xml:space="preserve"> งานกระจก และ กุญแจลูกบิด</t>
  </si>
  <si>
    <t xml:space="preserve">  - tubular lever lockset สแตนเลสด้าน</t>
  </si>
  <si>
    <t xml:space="preserve">  - กุญแจ Engineering Key สแตนเลสด้าน</t>
  </si>
  <si>
    <t xml:space="preserve">   กระจกเงาแบบไม่มีกรอบเจียรลบมุม ขนาด 1.565 x 1000 มม. </t>
  </si>
  <si>
    <t>งานผนังตกแต่งภายนอกอาคาร</t>
  </si>
  <si>
    <t>งานภูมิสถาปัตยกรรม(Soft Scape)</t>
  </si>
  <si>
    <t>ไม้ต้นใหญ่</t>
  </si>
  <si>
    <t xml:space="preserve">พื้นชั้นล่าง </t>
  </si>
  <si>
    <t xml:space="preserve"> - กระโดน Dia. ลำต้น 10" สูง 7.00-8.00 ม. ทรงพุ่ม 2.50-3.00 ม.</t>
  </si>
  <si>
    <t xml:space="preserve"> - กระโดน Dia. ลำต้น 8" สูง 7.00-8.00 ม. ทรงพุ่ม 2.00-2.50 ม.</t>
  </si>
  <si>
    <t xml:space="preserve"> - กระพี้จั่น Dia. ลำต้น 12" สูง 7.00-8.00 ม. ทรงพุ่ม 3.00 ม.ขึ้นไป</t>
  </si>
  <si>
    <t xml:space="preserve"> - แคนา Dia. ลำต้น 10" สูง 7.00ม.ขึ้นไป ทรงพุ่ม 2.50-3.00 ม.</t>
  </si>
  <si>
    <t xml:space="preserve"> - ชงโคฮอลแลนด์ Dia. ลำต้น 6" สูง 6.00-7.00 ม. ทรงพุ่ม 2.00 ม.ขึ้นไป</t>
  </si>
  <si>
    <t xml:space="preserve"> - ประดู่อังสนา Dia. ลำต้น 10" สูง 7.00ม.ขึ้นไป ทรงพุ่ม 2.00-3.00 ม.</t>
  </si>
  <si>
    <t xml:space="preserve"> - ปีป Dia. ลำต้น 8" สูง 7.00-8.00 ม. ทรงพุ่ม 2.00-2.50 ม.</t>
  </si>
  <si>
    <t xml:space="preserve"> - มะกล่ำ Dia. ลำต้น 12" สูง 8.00 ม.ขึ้นไป ทรงพุ่ม 3.00 ม.ขึ้นไป</t>
  </si>
  <si>
    <t xml:space="preserve"> - ลำดวน Dia. ลำต้น 4"  สูง 5.00-6.00 ม.ขึ้นไป ทรงพุ่ม 2.00 ม.ขึ้นไป</t>
  </si>
  <si>
    <t xml:space="preserve"> - ศรีตรัง Dia. ลำต้น 4" สูง 2.00 ม.ขึ้นไป ทรงพุ่ม 5.00-6.00 ม.</t>
  </si>
  <si>
    <t xml:space="preserve"> - เหลืองปรีดียาธร Dia. ลำต้น 4"  สูง 6.00 ม.ขึ้นไป ทรงพุ่ม 2.00 ม.ขึ้นไป</t>
  </si>
  <si>
    <t xml:space="preserve"> - กันเกรา Dia. ลำต้น 6"  สูง 5.00-6.00 ม. ทรงพุ่ม 1.00-1.50 ม.</t>
  </si>
  <si>
    <t>ไม้พุ่มสูง</t>
  </si>
  <si>
    <t xml:space="preserve"> - จำปีแขก สูง 0.80-1.00 ม. ทรงพุ่ม 0.40-0.60 ม.</t>
  </si>
  <si>
    <t xml:space="preserve"> - พุดกุหลาบ สูง 1.50 ม.ทรงพุ่ม 1.00-1.20 ม.</t>
  </si>
  <si>
    <t xml:space="preserve"> - พุดจีบต้น สูง 1.00 ม.ทรงพุ่ม 0.60-0.80 ม.</t>
  </si>
  <si>
    <t xml:space="preserve"> - พุดน้ำบุษย์ต้น สูง 1.50 ม. ทรงพุ่ม 1.00-1.20 ม.</t>
  </si>
  <si>
    <t xml:space="preserve"> - ยี่เข่ง Dia. ลำต้น 1"-1 1/2" สูง 1.50 ม.ทรงพุ่ม 1.00-1.20 ม.</t>
  </si>
  <si>
    <t>ไม้พุ่มตัดแต่ง</t>
  </si>
  <si>
    <t xml:space="preserve"> - กระดาดเขียว สูง 7.00-8.00 ม.ทรงพุ่ม 3.00 ม.ขึ้นไป</t>
  </si>
  <si>
    <t xml:space="preserve"> - เข็มม่วง สูง 0.25 ม. ทรงพุ่ม 0.20 ม. @ 0.25 ม.กระถาง 8"</t>
  </si>
  <si>
    <t xml:space="preserve"> - คล้าม้าลาย  สูง 0.25 ม. ทรงพุ่ม 0.20 ม. @ 0.20 ม.กระถาง 8"</t>
  </si>
  <si>
    <t xml:space="preserve"> - โคลงเคลงเลื้อย สูง 0.15 ม. ทรงพุ่ม 0.15 ม. @ 0.15 ม.ถุง 6"</t>
  </si>
  <si>
    <t xml:space="preserve"> - ชะพลู สูง 0.25 ม. ทรงพุ่ม 0.20 ม. @ 0.20 ม.ถุง 8"</t>
  </si>
  <si>
    <t xml:space="preserve"> - เดหลีใบมัน สูง 0.30 ม. ทรงพุ่ม 0.25 ม. @ 0.25 ม.กระถาง 8"</t>
  </si>
  <si>
    <t xml:space="preserve"> - ต้อยติ่งเทศดอกม่วง สูง 0.25 ม. ทรงพุ่ม 0.20 ม. @ 0.25 ม.กระถาง 8"</t>
  </si>
  <si>
    <t xml:space="preserve"> - เทียนขาว สูง 0.40 ม. ทรงพุ่ม 0.40 ม. @ 0.20 ม.กระถาง 8"</t>
  </si>
  <si>
    <t xml:space="preserve"> - ประยงค์ สูง 0.60 ม. ทรงพุ่ม 0.30 ม. @ 0.30 ม.</t>
  </si>
  <si>
    <t xml:space="preserve"> - พลับพลึงตีนเป็ด สูง 0.40 ม. ทรงพุ่ม 0.40 ม. @ 0.30 ม.</t>
  </si>
  <si>
    <t>กอ</t>
  </si>
  <si>
    <t xml:space="preserve"> - พลับพลึงหนู สูง 0.25 ม. ทรงพุ่ม 0.30 ม. @ 0.20 ม.</t>
  </si>
  <si>
    <t xml:space="preserve"> - พัดนางชี สูง 0.25 ม. ทรงพุ่ม 0.25 ม. @ 0.25 ม.กระถาง 8"</t>
  </si>
  <si>
    <t xml:space="preserve"> - พีโลเขียว  สูง 0.25 ม. ทรงพุ่ม 0.25 ม. @ 0.20 ม.กระถาง 8"</t>
  </si>
  <si>
    <t xml:space="preserve"> - ฟิโลซานาดู สูง 0.40 ม. ทรงพุ่ม 0.40 ม. @ 0.30 ม.</t>
  </si>
  <si>
    <t xml:space="preserve"> - เฟิร์นใบมะขาม สูง 0.25 ม. ทรงพุ่ม 0.20 ม. @ 0.30 ม.กระถาง 10"</t>
  </si>
  <si>
    <t xml:space="preserve"> - เฟิร์นฮาวาย  สูง 0.30 ม. ทรงพุ่ม 0.30 ม. @ 0.30 ม.กระถาง 10"</t>
  </si>
  <si>
    <t xml:space="preserve"> - ยี่โถแคระดอกชมพู สูง 0.25 ม. ทรงพุ่ม 0.20 ม. @ 0.25 ม.กระถาง 8"</t>
  </si>
  <si>
    <t xml:space="preserve"> - เล็กครุฑใบห้าแฉก สูง 0.25 ม. ทรงพุ่ม 0.20 ม. @ 0.30 ม.กระถาง 12"</t>
  </si>
  <si>
    <t xml:space="preserve"> - สะระแหน่ประดับ สูง 0.15 ม. ทรงพุ่ม 0.15 ม. @ 0.15 ม.กระถาง 6"</t>
  </si>
  <si>
    <t xml:space="preserve"> - สังกรณีใบมัน สูง 0.25 ม. ทรงพุ่ม 0.20 ม. @ 0.20 ม.กระถาง 8"</t>
  </si>
  <si>
    <t xml:space="preserve"> - เสน่ห์จันทร์แดง สูง 0.30 ม. ทรงพุ่ม 0.30 ม. @ 0.25 ม.</t>
  </si>
  <si>
    <t xml:space="preserve"> - หนวดปลาหมึกแคระ สูง 0.50 ม. ทรงพุ่ม 0.35 ม. @ 0.35 ม.</t>
  </si>
  <si>
    <t xml:space="preserve"> - หลิวใบ สูง 0.25 ม. ทรงพุ่ม 0.30 ม. @ 0.25 ม.กระถาง 10"</t>
  </si>
  <si>
    <t xml:space="preserve"> - เอื้องหมายนาดอกแดง สูง 0.35 ม. ทรงพุ่ม 0.30 ม. @ 0.30 ม.กระถาง 12"</t>
  </si>
  <si>
    <t xml:space="preserve"> - ไอริสดอกเหลือง สูง 0.30 ม. ทรงพุ่ม 0.25 ม. @ 0.25 ม.</t>
  </si>
  <si>
    <t>ดินปลูกและปุ๋ย</t>
  </si>
  <si>
    <t xml:space="preserve"> - ดินถมผสมดินปลูกต้นไม้</t>
  </si>
  <si>
    <t xml:space="preserve"> - ดินผสมปลูกต้นไม้</t>
  </si>
  <si>
    <t xml:space="preserve"> - วัสดุคลุมดินหนา7.5ซม.</t>
  </si>
  <si>
    <t>กระสอบ</t>
  </si>
  <si>
    <t>ไม้ค้ำยัน</t>
  </si>
  <si>
    <t xml:space="preserve"> - เชือกมะนิลา</t>
  </si>
  <si>
    <t>รั้วล้อมต้นไม้</t>
  </si>
  <si>
    <t xml:space="preserve"> - เสาไม้เนื้อแข็ง ขนาด2"X2" </t>
  </si>
  <si>
    <t xml:space="preserve"> - ไม้เนื้อแข็ง ขนาด1 1/2"X2" </t>
  </si>
  <si>
    <t xml:space="preserve"> - METAL SHEET ขนาด0.54x1.20ม.</t>
  </si>
  <si>
    <t>แผ่น</t>
  </si>
  <si>
    <t xml:space="preserve"> - คอนกรีตหยาบ 1:3:5</t>
  </si>
  <si>
    <t>2</t>
  </si>
  <si>
    <t>งานภูมิสถาปัตยกรรม(Hard Scape)</t>
  </si>
  <si>
    <t xml:space="preserve"> - ผิวพื้นขัดเรียบ (CON1)</t>
  </si>
  <si>
    <t xml:space="preserve"> - ผิวพื้นขัดมัน (CON2)</t>
  </si>
  <si>
    <t xml:space="preserve"> - กระเบื้องเคลือบ สีเทาอ่อน ผิวหยาบ(T1)</t>
  </si>
  <si>
    <t xml:space="preserve"> - กระเบื้องเคลือบ สีเทาอ่อน ผิวหยาบ(T2)</t>
  </si>
  <si>
    <t>กระบะปลูก ชั้น2,3</t>
  </si>
  <si>
    <t xml:space="preserve"> - ผิวพื้นหินขัด(TR1)</t>
  </si>
  <si>
    <t xml:space="preserve"> - เซาะร่อง ขนาด5x5มม.</t>
  </si>
  <si>
    <t xml:space="preserve"> - แผ่น Drainage Cell </t>
  </si>
  <si>
    <t xml:space="preserve"> - แผ่น FIBERTEX GEOTEXTILE </t>
  </si>
  <si>
    <t xml:space="preserve"> - WATERPROOF </t>
  </si>
  <si>
    <t xml:space="preserve"> - FLASHING</t>
  </si>
  <si>
    <t>กระบะปลูก 2</t>
  </si>
  <si>
    <t xml:space="preserve"> - ผิวพื้นหินขัด(TR2)</t>
  </si>
  <si>
    <t>ม้านั่ง 1</t>
  </si>
  <si>
    <t xml:space="preserve"> - ผิวกรวดล้าง (GW1)</t>
  </si>
  <si>
    <t xml:space="preserve"> - ผิวกรวดล้าง (GW2)</t>
  </si>
  <si>
    <t>ม้านั่ง 2,3</t>
  </si>
  <si>
    <t>GUTTER</t>
  </si>
  <si>
    <t xml:space="preserve"> - ME1 ตะแกรงเหล็กชุบกัลวาไนซ์ขนาดกว้าง 0.50x060ม. หนา3ซม.</t>
  </si>
  <si>
    <t xml:space="preserve"> - ME1 ตะแกรงเหล็กชุบกัลวาไนซ์ขนาดกว้าง 0.30x060ม. หนา3ซม.</t>
  </si>
  <si>
    <t xml:space="preserve"> - ME1 ตะแกรงเหล็กชุบกัลวาไนซ์ขนาดกว้าง 0.20x060ม. หนา3ซม.</t>
  </si>
  <si>
    <t xml:space="preserve"> - ME1 ตะแกรงเหล็กชุบกัลวาไนซ์ขนาดกว้าง 0.15x060ม. หนา3ซม.</t>
  </si>
  <si>
    <t xml:space="preserve"> - ตาข่ายในล่อนขนาด 9 มม.</t>
  </si>
  <si>
    <t xml:space="preserve"> - PB1โรยกรวยแม่น้ำ ขนาด1"-1 1/2"</t>
  </si>
  <si>
    <t xml:space="preserve"> - HOSE BIB 3/4." ก๊อกสนาม</t>
  </si>
  <si>
    <t>อัน</t>
  </si>
  <si>
    <t>งานตกแต่งภายใน</t>
  </si>
  <si>
    <t xml:space="preserve"> - งานเฟอร์นิเจอร์ Built-in ความสูง 0.90 ม.</t>
  </si>
  <si>
    <t xml:space="preserve"> - งานเฟอร์นิเจอร์ Built-in ความสูง 2.60 ม.</t>
  </si>
  <si>
    <t xml:space="preserve">      - บานประตูไฟเบอร์กลาส ขนาด 0.90 x 2.15 ม. ลูกฟักกระจก Laminated        ใส หนา 6.38 มม.</t>
  </si>
  <si>
    <t>1.เหตุผลและความจำเป็นที่ต้องมีค่าใช้จ่ายพิเศษตามข้อกำหนดฯ รายการนี้</t>
  </si>
  <si>
    <t>ลำดับ 1 เป็นไปตามกฏหมาย และข้อกำหนด</t>
  </si>
  <si>
    <t>ลำดับ 2 เนื่องจากเป็นอาคารสูง 7 ชั้น และมีระยะเวลาก่อสร้างที่จำกัดจึงต้องใช้ TOWER CRANE ช่วยในการดำเนินการก่อสร้างให้เร็วขึ้น</t>
  </si>
  <si>
    <t>ลำดับ 4 เนื่องจากมีการขุดดินลึก 3.35 เมตร มีอาคารข้างเคียง และมีรายละเอียดกำหนดในรูปแบบ</t>
  </si>
  <si>
    <t>นั่งร้านพิเศษเพื่อความปลอดภัยและระบบป้องกันฝุ่น ( รอบอาคาร )</t>
  </si>
  <si>
    <t xml:space="preserve"> - ค่าติดตั้ง และรื้อถอน (ไม่รวมงานฐานราก)</t>
  </si>
  <si>
    <t xml:space="preserve"> - ค่าเช่าเครื่องส่งคอนกรีตจำนวน (220 บาท/ปริมาณคอนกรีต)</t>
  </si>
  <si>
    <t xml:space="preserve"> - จำนวนคอนกรีตที่ใช้ต่อเครื่อง</t>
  </si>
  <si>
    <t xml:space="preserve"> - ค่าใช้จ่ายต่อเครื่อง เป็นเงิน</t>
  </si>
  <si>
    <t>บาท/เครื่อง</t>
  </si>
  <si>
    <t xml:space="preserve"> - เหล็ก WF 300x300 มม. 94 kg./m. น้ำหนัก 41,454 กก. @ 10 บาท</t>
  </si>
  <si>
    <t xml:space="preserve"> ( เช่า )</t>
  </si>
  <si>
    <t xml:space="preserve"> - เหล็ก WF 350x350 มม. 137 kg./m. น้ำหนัก 19,454 กก. @ 10 บาท</t>
  </si>
  <si>
    <t xml:space="preserve"> - เหล็ก WF 400x400 mm. 232 kg./m. น้ำหนัก 59,160 กก. @ 10 บาท</t>
  </si>
  <si>
    <t xml:space="preserve"> - Steel Deck 10000x3000x28 mm. 334 ตร.ม. @ 600 บาท/ตร.ม.</t>
  </si>
  <si>
    <t xml:space="preserve"> - ค่าแรงติดตั้ง,รื้อถอนเหล็ก  WF 300x300 มม. 94 kg./m. น้ำหนัก 41,454 กก.@ 8 บาท</t>
  </si>
  <si>
    <t xml:space="preserve"> - ค่าแรงติดตั้ง,รื้อถอนเหล็ก WF 350x350 มม. 137 kg./m. น้ำหนัก 19,454 กก.  @ 8 บาท</t>
  </si>
  <si>
    <t xml:space="preserve"> - ค่าแรงติดตั้ง,รื้อถอนเหล็ก WF 400x400 mm. 232 kg./m. น้ำหนัก 59,160 กก. @ 8 บาท</t>
  </si>
  <si>
    <t xml:space="preserve"> - Steel Plate 15 ชุด @ 1,200 บาท</t>
  </si>
  <si>
    <t xml:space="preserve"> - Joint Post 29 Point @ 1,500 บาท</t>
  </si>
  <si>
    <t>รวมค่าใช้จ่ายเป็นเงินทั้งสิ้น</t>
  </si>
  <si>
    <t xml:space="preserve"> - ค่าเช่า Sheetpile ยาว 18.00 ม.  350 แผ่น @ 30 บาท/วัน/แผ่น</t>
  </si>
  <si>
    <t xml:space="preserve"> - ค่าแรง ตอก-ถอน Sheetpile  6,300 ม.  @ 80 บาท/ม. </t>
  </si>
  <si>
    <t xml:space="preserve"> - ค่าแรง ล้างทำความสะอาด Sheetpile  น้ำหนัก 378,000 กก. @ 0.20 บาท </t>
  </si>
  <si>
    <t>ค่าใช้จ่ายในการจัดทำระบบป้องกันดินพัง ( ค่าเช่า 180 วัน )</t>
  </si>
  <si>
    <t xml:space="preserve"> - บันไดขึ้นลงนั่งร้านอาคาร 8 ชุด ราคาชุดล่ะ 837 บาท</t>
  </si>
  <si>
    <t xml:space="preserve">   รวมเป็นเงิน</t>
  </si>
  <si>
    <t xml:space="preserve"> .-เสาเข็มเจาะ dia 0.35 m  </t>
  </si>
  <si>
    <t xml:space="preserve"> - CO.งานฝ้าตกแต่งภายใน</t>
  </si>
  <si>
    <t xml:space="preserve">        ฉาบรอยต่อเรียบ ทาสีขาว โครงคร่าวเหล็กชุบสังกะสี ติดตั้งตามมาตรฐานผู้ผลิต</t>
  </si>
  <si>
    <t>.-D08 บานเปิดเดี่ยว ขนาด 0.90 x 0.60 ม. (เหล็กสเตนเลส) ผิว Hair line</t>
  </si>
  <si>
    <t xml:space="preserve">  งานม่าน</t>
  </si>
  <si>
    <t>รวมเป็นเงินทั้งสิ้น</t>
  </si>
  <si>
    <t>รวมเป็นเงิน 1</t>
  </si>
  <si>
    <t>รวมเป็นเงิน 2</t>
  </si>
  <si>
    <t>รวมเป็นเงิน 3</t>
  </si>
  <si>
    <t>รวมเงิน /ชั้น</t>
  </si>
  <si>
    <t>รวมเงิน/ชั้น</t>
  </si>
  <si>
    <t>รวมเงินทั้งสิ้น</t>
  </si>
  <si>
    <t>รวมเงิน 5.6</t>
  </si>
  <si>
    <t>รวมเป็นเงิน 5</t>
  </si>
  <si>
    <t>รวมเป็นเงิน 6</t>
  </si>
  <si>
    <t>รวมเป็นเงิน 7</t>
  </si>
  <si>
    <t>รวมเป็นเงิน 8</t>
  </si>
  <si>
    <t>รวมเป็นนเงิน 4</t>
  </si>
  <si>
    <t>รวมเป็นเงิน 9</t>
  </si>
  <si>
    <t>รวมเป็นเงิน 10</t>
  </si>
  <si>
    <t>รวมเป็นเงิน 11</t>
  </si>
  <si>
    <t>รวมเป็นเงิน 12</t>
  </si>
  <si>
    <t>รวมเป็นเงิน 13</t>
  </si>
  <si>
    <t>รวมเป็นเงิน 14</t>
  </si>
  <si>
    <t>รวมเป็นเงิน 15</t>
  </si>
  <si>
    <t>รวมเป้นเงิน 16</t>
  </si>
  <si>
    <t>รวมเป็นเงิน 17</t>
  </si>
  <si>
    <t>รวมเป็นเงิน 18</t>
  </si>
  <si>
    <t>รวมเป็นเงิน 19</t>
  </si>
  <si>
    <t xml:space="preserve">รวมเป็นเงิน1 </t>
  </si>
  <si>
    <t>รวมเป็นเงิน2</t>
  </si>
  <si>
    <t>รวมเป็นเงิน3</t>
  </si>
  <si>
    <t>รวมเป็นเงิน4</t>
  </si>
  <si>
    <t xml:space="preserve">รวมเป็นเงิน5 </t>
  </si>
  <si>
    <t>รวมเป็นเงิน6</t>
  </si>
  <si>
    <t xml:space="preserve">รวมเป็นเงิน7 </t>
  </si>
  <si>
    <t>รวมเป็นเงิน8</t>
  </si>
  <si>
    <t>สรุปแบบแสดงรายการปริมาณงานและราคา</t>
  </si>
  <si>
    <t>2.รายการคำนวณ</t>
  </si>
  <si>
    <t>2.6</t>
  </si>
  <si>
    <t>ตารางที่ 4. งานระบบไฟฟ้าและระบบสื่อสาร</t>
  </si>
  <si>
    <t xml:space="preserve">ตารางที่ 5. งานระบบดับเพลิง </t>
  </si>
  <si>
    <t>ตารางที่ 7. งานระบบลิฟท์โดยสาร และ งานระบบลิฟท์ดับเพลิง</t>
  </si>
  <si>
    <t xml:space="preserve">ลิฟต์โดยสาร 1000 kg 13คน จอดรับส่ง 7 ชั้น 7 ประตู (60m/min) Duplex Selective Collective Control </t>
  </si>
  <si>
    <t xml:space="preserve">ลิฟต์โดยสาร 1600 kg 21คน จอดรับส่ง 7 ชั้น 7 ประตู (60m/min) Duplex Selective Collective Control </t>
  </si>
  <si>
    <t>ตารางที่ 8. งานวิศวกรรมโยธา</t>
  </si>
  <si>
    <t>ตารางที่ 9. งานภูมิสถาปัตย์</t>
  </si>
  <si>
    <t xml:space="preserve"> - MUSHROOM HEAD DRAIN &amp;4."หัวระบายน้ำแบบดอกเห็ด</t>
  </si>
  <si>
    <t xml:space="preserve"> - FLOOR DRAIN &amp;4."หัวระบายน้ำแบบแบนราบ</t>
  </si>
  <si>
    <t xml:space="preserve"> - ไม้ยูคาปอกเปลือก ขนาด&amp;2" ยาว3.00ม.</t>
  </si>
  <si>
    <t xml:space="preserve"> - ไม้สน ขนาด&amp;2" ยาว3.00ม.</t>
  </si>
  <si>
    <t>ตารางที่ 7 งานระบบลิฟท์โดยสาร และ งานระบบลิฟท์ดับเพลิง</t>
  </si>
  <si>
    <t>งานผนังและตกแต่ง</t>
  </si>
  <si>
    <t>งานพื้นและตกแต่ง</t>
  </si>
  <si>
    <t>งานทาสี</t>
  </si>
  <si>
    <t>งานวงกบประตู-หน้าต่าง(ไม่รวมทาสี) ชั้นที่ 2</t>
  </si>
  <si>
    <t>งานบานประตู-หน้าต่างพร้อมอุปกรณ์และมุ้งลวดเหล็กดัด (ยกเว้นกระจก-กุญแจลูกบิด)</t>
  </si>
  <si>
    <t>งานกระจก และ กุญแจลูกบิด</t>
  </si>
  <si>
    <t>ตารางแสดงการคำนวณหา FACTOR F งานก่อสร้างอาคาร</t>
  </si>
  <si>
    <t>งานก่อสร้าง :</t>
  </si>
  <si>
    <t>สถานที่ก่อสร้าง :</t>
  </si>
  <si>
    <t>หน่วยงาน :</t>
  </si>
  <si>
    <t>เงื่อนไข</t>
  </si>
  <si>
    <t>เงินล่วงหน้าจ่าย</t>
  </si>
  <si>
    <t>ค่าประกันผลงาน หัก</t>
  </si>
  <si>
    <t>ดอกเบี้ยเงินกู้</t>
  </si>
  <si>
    <t>ค่าภาษีมูลค่าเพิ่ม (VAT)</t>
  </si>
  <si>
    <t>สูตรคำนวณหาค่า FACTOR F</t>
  </si>
  <si>
    <t>สูตรคำนวณหา FACTOR F    =</t>
  </si>
  <si>
    <t>D - {</t>
  </si>
  <si>
    <t>( (D-E) X (A-B) )</t>
  </si>
  <si>
    <t>}</t>
  </si>
  <si>
    <t>( C - B )</t>
  </si>
  <si>
    <t>เมื่อ</t>
  </si>
  <si>
    <t>A = ค่าวัสดุและค่าแรงงานต้นทุน</t>
  </si>
  <si>
    <t>=</t>
  </si>
  <si>
    <t>B = ค่างานตัวต่ำกว่าต้นทุน</t>
  </si>
  <si>
    <t>C = ค่างานตัวสูงกว่าต้นทุน</t>
  </si>
  <si>
    <t>D = Factor F ของค่างานตัวต่ำกว่าต้นทุน</t>
  </si>
  <si>
    <t>E = Factor F ของค่างานตัวสูงกว่าต้นทุน</t>
  </si>
  <si>
    <t>แทนค่าสูตร Factor F =</t>
  </si>
  <si>
    <t>D</t>
  </si>
  <si>
    <t>ลบ</t>
  </si>
  <si>
    <t>D-E</t>
  </si>
  <si>
    <t>คูณ</t>
  </si>
  <si>
    <t>A-B</t>
  </si>
  <si>
    <t>หาร</t>
  </si>
  <si>
    <t>C-B</t>
  </si>
  <si>
    <t>ค่าแฟคเตอร์ที่นำไปใช้</t>
  </si>
  <si>
    <t>กรมกิจการผู้สูงอายุ</t>
  </si>
  <si>
    <t xml:space="preserve"> - ปุ๋ยอินทรีย์ ( สำหรับปลูกหญ้า ไม้พุ่มหว่านในอัตตราส่วน 2 ตร.ม.ต่อกระสอบขนาด 20 กิโลกรัม) </t>
  </si>
  <si>
    <t>เงินประกันผลงานหัก        0 %</t>
  </si>
  <si>
    <t xml:space="preserve">ค่าภาษีมูลค่าเพิ่ม            7 %    </t>
  </si>
  <si>
    <t xml:space="preserve">ครุภัณฑ์งานระบบดับเพลิง </t>
  </si>
  <si>
    <t>ตารางที่ 1. งานครุภัณฑ์จัดซื้อ</t>
  </si>
  <si>
    <t>ถนนเพชรเกษม แขวงบางหว้า เขตภาษีเจริญ กรุงเทพมหานคร</t>
  </si>
  <si>
    <t>สถานที่ก่อสร้าง   :   ถนนเพชรเกษม แขวงบางหว้า เขตภาษีเจริญ กรุงเทพมหานคร</t>
  </si>
  <si>
    <t xml:space="preserve"> งานฝ้าเพดาน</t>
  </si>
  <si>
    <t xml:space="preserve">  - PANIC EXIT DEVICE แบบ TOUCH BAR</t>
  </si>
  <si>
    <t>ตารางที่ 3. งานระบบประปา, สุขาภิบาล, บำบัดน้ำเสีย และระบายน้ำฝน</t>
  </si>
  <si>
    <t>งานระบบสุขาภิบาล และงานระบบระบายน้ำเสีย</t>
  </si>
  <si>
    <t>งานระบบระบายน้ำฝน</t>
  </si>
  <si>
    <t>งานภูมิสถาปัตยกรรม (Soft Scape)</t>
  </si>
  <si>
    <t>งานภูมิสถาปัตยกรรม (Hard Scape)</t>
  </si>
  <si>
    <t>งานถมดินปรับระดับ</t>
  </si>
  <si>
    <t xml:space="preserve"> ลบ.ม. </t>
  </si>
  <si>
    <t xml:space="preserve">  งาน อุปกรณ์ครัว เครื่องใช้ไฟฟ้า ชั้น 1 </t>
  </si>
  <si>
    <t xml:space="preserve"> ห้องอาหาร  </t>
  </si>
  <si>
    <t xml:space="preserve"> ห้อง </t>
  </si>
  <si>
    <t xml:space="preserve"> ชุดโต๊ะอาหาร 4 คน </t>
  </si>
  <si>
    <t xml:space="preserve"> ชุด </t>
  </si>
  <si>
    <t xml:space="preserve"> จอทีวี 65 นิ้ว </t>
  </si>
  <si>
    <t xml:space="preserve"> เครื่องฟอกอากาศ </t>
  </si>
  <si>
    <t xml:space="preserve"> เครื่องพ่นน้ำมันหอมระเหย </t>
  </si>
  <si>
    <t xml:space="preserve"> นาฬิกาดิจิตอล </t>
  </si>
  <si>
    <t xml:space="preserve"> ตู้กดน้ำเย็น น้ำร้อน </t>
  </si>
  <si>
    <t xml:space="preserve"> ส่วนเตรียมอาหาร  </t>
  </si>
  <si>
    <t xml:space="preserve"> เซต </t>
  </si>
  <si>
    <t xml:space="preserve"> ชั้นวางของสแตนเลส 304 แบบซี่กลม       </t>
  </si>
  <si>
    <t xml:space="preserve"> เครื่องบดหมู 750 วัตต์         </t>
  </si>
  <si>
    <t xml:space="preserve"> ตู้แช่แข็ง 14.8 คิว              </t>
  </si>
  <si>
    <t xml:space="preserve"> เตาอบ 120 ลิตร  </t>
  </si>
  <si>
    <t xml:space="preserve"> เครื่องปอกกระเทียมสแตนเลส 304      </t>
  </si>
  <si>
    <t xml:space="preserve"> เครื่องหั่นผักอเนกประสงค์    </t>
  </si>
  <si>
    <t xml:space="preserve"> เครื่องสไลด์หมู </t>
  </si>
  <si>
    <t xml:space="preserve"> เครื่องไมโครเวฟอุตสาหกรรม  </t>
  </si>
  <si>
    <t xml:space="preserve"> เคาน์เตอร์สำหรับเตรียมอาหาร      </t>
  </si>
  <si>
    <t xml:space="preserve"> เครื่องชั่งวัตถุดิบดิจิตอลขนาด 80 * 80 เซนติเมตร  </t>
  </si>
  <si>
    <t xml:space="preserve"> หม้อแกงเบอร์ 30 เบอร์ </t>
  </si>
  <si>
    <t xml:space="preserve"> ใบ </t>
  </si>
  <si>
    <t xml:space="preserve"> หม้อแกงเบอร์ 40 เบอร์ </t>
  </si>
  <si>
    <t xml:space="preserve"> หม้อแกงเบอร์ 45 เบอร์ </t>
  </si>
  <si>
    <t xml:space="preserve"> กระทะใบบัวอลูมิเนียม 24 นิ้ว </t>
  </si>
  <si>
    <t xml:space="preserve"> กระทะใบบัวอลูมิเนียม 39 นิ้ว </t>
  </si>
  <si>
    <t xml:space="preserve"> เครื่องล้างผลไม้ ผัก </t>
  </si>
  <si>
    <t xml:space="preserve"> เครื่องล้างจาน </t>
  </si>
  <si>
    <t xml:space="preserve"> เครื่องดูดฝุ่น </t>
  </si>
  <si>
    <t xml:space="preserve"> เครื่องขัดพื้น </t>
  </si>
  <si>
    <t xml:space="preserve">  งาน อุปกรณ์ครัว เครื่องใช้ไฟฟ้า ชั้น 2 </t>
  </si>
  <si>
    <t>6.2.1</t>
  </si>
  <si>
    <t xml:space="preserve"> ห้องผุ้ดูแล </t>
  </si>
  <si>
    <t xml:space="preserve"> อ่างล้างจาน </t>
  </si>
  <si>
    <t xml:space="preserve"> เตาไฟฟ้า </t>
  </si>
  <si>
    <t xml:space="preserve"> ชุดโต๊ะรับประทานอาหารขนาด 2 เก้าอี้ </t>
  </si>
  <si>
    <t>6.3.2</t>
  </si>
  <si>
    <t xml:space="preserve"> ห้องกักตัว </t>
  </si>
  <si>
    <t>6.2.3</t>
  </si>
  <si>
    <t xml:space="preserve"> ส่วนเตรียมอาหาร (Pantry) </t>
  </si>
  <si>
    <t xml:space="preserve"> ตู้เคาน์เตอร์พร้อมอ่างซิงค์ล้างจาน </t>
  </si>
  <si>
    <t xml:space="preserve"> ไมโครเวฟเพื่ออุ่นอาหาร </t>
  </si>
  <si>
    <t xml:space="preserve"> เครื่องกรองน้ำ </t>
  </si>
  <si>
    <t xml:space="preserve"> โต๊ะพับหน้าขาว </t>
  </si>
  <si>
    <t xml:space="preserve"> ตู้เก็บภาชนะ </t>
  </si>
  <si>
    <t xml:space="preserve"> พัดลมแขวนขนาด 18 นิ้ว </t>
  </si>
  <si>
    <t xml:space="preserve">  งาน อุปกรณ์ครัว เครื่องใช้ไฟฟ้า ชั้น 3 </t>
  </si>
  <si>
    <t>6.3.1</t>
  </si>
  <si>
    <t xml:space="preserve">  งาน อุปกรณ์ครัว เครื่องใช้ไฟฟ้า ชั้น 4 </t>
  </si>
  <si>
    <t>6.4.1</t>
  </si>
  <si>
    <t xml:space="preserve"> ห้องเดี่ยว A และห้องกักตัว </t>
  </si>
  <si>
    <t>6.4.2</t>
  </si>
  <si>
    <t xml:space="preserve"> ห้องเดี่ยว B </t>
  </si>
  <si>
    <t>6.4.3</t>
  </si>
  <si>
    <t xml:space="preserve"> ห้องเดี่ยว C </t>
  </si>
  <si>
    <t>6.4.4</t>
  </si>
  <si>
    <t xml:space="preserve"> ห้องเดี่ยว C' </t>
  </si>
  <si>
    <t>6.4.5</t>
  </si>
  <si>
    <t>6.4.6</t>
  </si>
  <si>
    <t xml:space="preserve">  งาน อุปกรณ์ครัว เครื่องใช้ไฟฟ้า ชั้น 5 </t>
  </si>
  <si>
    <t>6.5.1</t>
  </si>
  <si>
    <t>6.5.2</t>
  </si>
  <si>
    <t>6.5.3</t>
  </si>
  <si>
    <t>6.5.4</t>
  </si>
  <si>
    <t>6.5.5</t>
  </si>
  <si>
    <t>6.5.6</t>
  </si>
  <si>
    <t xml:space="preserve">  งาน อุปกรณ์ครัว เครื่องใช้ไฟฟ้า ชั้น 6 </t>
  </si>
  <si>
    <t>6.6.1</t>
  </si>
  <si>
    <t>6.6.2</t>
  </si>
  <si>
    <t>6.6.3</t>
  </si>
  <si>
    <t>6.6.4</t>
  </si>
  <si>
    <t>6.6.5</t>
  </si>
  <si>
    <t>6.6.6</t>
  </si>
  <si>
    <t xml:space="preserve">  งาน อุปกรณ์ครัว เครื่องใช้ไฟฟ้า ชั้น 7 </t>
  </si>
  <si>
    <t xml:space="preserve"> งาน งานม่านส่วน Public ชั้น 1</t>
  </si>
  <si>
    <t>ห้องประชุมเล็ก</t>
  </si>
  <si>
    <t xml:space="preserve"> พิพิธภัณฑ์</t>
  </si>
  <si>
    <t xml:space="preserve"> ห้องอาชีวะบําบัด/ห้องแสดงฝีมือ</t>
  </si>
  <si>
    <t xml:space="preserve"> ห้องประชุมใหญ่ 68+2 คน</t>
  </si>
  <si>
    <t>ห้องนั่งเล่น</t>
  </si>
  <si>
    <t xml:space="preserve"> งาน งานม่านส่วน Public ชั้น 2</t>
  </si>
  <si>
    <t>ห้องพัก 6 เตียง</t>
  </si>
  <si>
    <t>ห้องพัก 8 เตียง</t>
  </si>
  <si>
    <t>ห้องพัก 10 เตียง</t>
  </si>
  <si>
    <t>ห้องกักตัว</t>
  </si>
  <si>
    <t>ห้องผู้ดูแล</t>
  </si>
  <si>
    <t xml:space="preserve"> งาน งานม่านส่วน Public ชั้น 3</t>
  </si>
  <si>
    <t xml:space="preserve"> งาน งานม่านส่วน Public ชั้น 5</t>
  </si>
  <si>
    <t>ห้องพัก A เตียง</t>
  </si>
  <si>
    <t>ห้องพัก B เตียง</t>
  </si>
  <si>
    <t>ห้องพัก C เตียง</t>
  </si>
  <si>
    <t>ห้องพัก C' เตียง</t>
  </si>
  <si>
    <t xml:space="preserve"> งาน งานม่านส่วน Public ชั้น 6</t>
  </si>
  <si>
    <t xml:space="preserve"> งาน งานม่านส่วน Public ชั้น 7</t>
  </si>
  <si>
    <t>สวน ภายนอก ชั้น 1</t>
  </si>
  <si>
    <t>- โต๊ะ ภายนอก</t>
  </si>
  <si>
    <t>- เก้าอี้ ภายนอก</t>
  </si>
  <si>
    <t>ระบบสระน้ำธาราบําบัด ประกอบด้วย ระบบสระน้ำเกลือ/ ระบบกรอง/ ไฟใต้น้ำ/ JET น้ำวน/ น้ำอุ่น</t>
  </si>
  <si>
    <t xml:space="preserve"> งาน LOOSE FURNITURE ชั้น 1</t>
  </si>
  <si>
    <t>ห้องฟิตเนส</t>
  </si>
  <si>
    <t>- ม้านั่ง</t>
  </si>
  <si>
    <t>ธาราบำบัด</t>
  </si>
  <si>
    <t>- ชั้นวางหนังสือ ขนาดไม่น้อยกว่า 2700 x 1400 x 730 มม.</t>
  </si>
  <si>
    <t>- ตู้คอนโซล ขนาดไม่น้อยกว่า 2000 x 500 x 700 มม.</t>
  </si>
  <si>
    <t>- เก้าอี้อเนกประสงค์</t>
  </si>
  <si>
    <t>- เก้าอี้อาร์มแชร์</t>
  </si>
  <si>
    <t>- โซฟา</t>
  </si>
  <si>
    <t>- โต๊ะ ขนาดไม่น้อยกว่า 2500 x 1000 x 730 มม.</t>
  </si>
  <si>
    <t>- โต๊ะกลางกลม ขนาดไม่น้อยกว่า Ø800 x สูง 730 มม.</t>
  </si>
  <si>
    <t>- โต๊ะกลางกลม</t>
  </si>
  <si>
    <t>- โต๊ะข้างกลม</t>
  </si>
  <si>
    <t>- โต๊ะคอนโซล</t>
  </si>
  <si>
    <t>เคาท์เตอร์ผู้ดูแล</t>
  </si>
  <si>
    <t>- เก้าอี้สัมมนา</t>
  </si>
  <si>
    <t>- เก้าอี้สำนักงานพนักพิง (Mid-Back) มีล้อ มีที่ท้าวแขน</t>
  </si>
  <si>
    <t>- เก้าอี้สำนักงานพนักพิง (Mid-Back) มีล้อ ไม่มีที่ท้าวแขน</t>
  </si>
  <si>
    <t>- โต๊ะประชุมรูปตัว U 18 ที่นั่ง</t>
  </si>
  <si>
    <t>- โคมไฟห้อยเพดาน</t>
  </si>
  <si>
    <t>ห้องอาชีวะบำบัด</t>
  </si>
  <si>
    <t>- โต๊ะทำงานรูปตัว L และตู้ลิ้นชักล้อลาก ขนาดไม่น้อยกว่า 1500 x 750 x 730 มม.</t>
  </si>
  <si>
    <t>ห้องควบคุมเสียง</t>
  </si>
  <si>
    <t>- เก้าอี้ทำงาน มีล้อ มีที่ท้าวแขนแบบปรับได้</t>
  </si>
  <si>
    <t>- โต๊ะทำงานเดี่ยว</t>
  </si>
  <si>
    <t>ห้องอาหาร</t>
  </si>
  <si>
    <t>- เก้าอี้ทานอาหาร</t>
  </si>
  <si>
    <t>- โต๊ะทานอาหาร ขนาดไม่น้อยกว่า 2100 x 900 x 730 มม.</t>
  </si>
  <si>
    <t>- โต๊ะทานอาหาร ขนาดไม่น้อยกว่า 1400 x 900 x 730 มม.</t>
  </si>
  <si>
    <t>ห้อง locker</t>
  </si>
  <si>
    <t>- เก้าอี้สตูล</t>
  </si>
  <si>
    <t>โถงทางเดิน</t>
  </si>
  <si>
    <t>- เคาน์เตอร์ต้อนรับ ขนาดไม่น้อยกว่า 2000 x 1400 x 730 มม.</t>
  </si>
  <si>
    <t>- โต๊ะกลม</t>
  </si>
  <si>
    <t>- เก้าอี้</t>
  </si>
  <si>
    <t xml:space="preserve"> งาน LOOSE FURNITURE ชั้น 2</t>
  </si>
  <si>
    <t>- ตู้เสื้อผ้า ขนาด 800 x 600 x 1300 มม.</t>
  </si>
  <si>
    <t>ห้องกักตัว 1 เตียง</t>
  </si>
  <si>
    <t>- ตู้หัวเตียง ขนาด 450 x 450 x 650 มม.</t>
  </si>
  <si>
    <t>- ตู้เสื้อผ้า ขนาด 2150 x 600 x 2600 มม.</t>
  </si>
  <si>
    <t>- โต๊ะทำงาน ขนาด 2380 x 700 x 730 มม.</t>
  </si>
  <si>
    <t>- เก้าอี้ ขนาด 460 x 530 x 740 มม.</t>
  </si>
  <si>
    <t>- โคมไฟหัวเตียง</t>
  </si>
  <si>
    <t>- ตู้เสื้อผ้า ขนาด 2570 x 600 x 2600 มม.</t>
  </si>
  <si>
    <t>เฉลียง</t>
  </si>
  <si>
    <t>- เคาน์เตอร์ต้อนรับ ขนาดไม่น้อยกว่า 2700 x 1400 x 730 มม.</t>
  </si>
  <si>
    <t xml:space="preserve"> งาน LOOSE FURNITURE ชั้น 3</t>
  </si>
  <si>
    <t>- เก้าอี้ ขนาด 500 x 550 x 740 มม.</t>
  </si>
  <si>
    <t xml:space="preserve"> งาน LOOSE FURNITURE ชั้น 4</t>
  </si>
  <si>
    <t>ห้องเดี่ยว 1 เตียง แบบ A (32.3 ตร.ม.)</t>
  </si>
  <si>
    <t>- ตู้ทีวี ขนาด 1800 x 300 x 650 มม.</t>
  </si>
  <si>
    <t>ห้องเดี่ยว 1 เตียง แบบ B (ห้องมุม 44 ตร.ม.)</t>
  </si>
  <si>
    <t>- ตู้เสื้อผ้า ขนาด 2000 x 600 x 2600 มม.</t>
  </si>
  <si>
    <t>- ตู้ทีวี ขนาด 1450 x 400 x 650 มม.</t>
  </si>
  <si>
    <t>- โต๊ะทำงาน ขนาด 1800 x 700 x 730 มม.</t>
  </si>
  <si>
    <t>- ม้านั่งยาว ขนาด 1800 x 800 x 850 มม., ความสูงที่นั่ง 450 มม.</t>
  </si>
  <si>
    <t>ห้องเดี่ยว 1 เตียง แบบ C (ห้องมุม 53.6 ตร.ม.)</t>
  </si>
  <si>
    <t>- โต๊ะทำงาน ขนาด 2950 x 700 x 730 มม.</t>
  </si>
  <si>
    <t>ห้องเดี่ยว 1 เตียง แบบ C' (ห้องมุม 57.7 ตร.ม.)</t>
  </si>
  <si>
    <t>- ตู้เสื้อผ้า ขนาด 2400 x 600 x 2600 มม.</t>
  </si>
  <si>
    <t>- ม้านั่งยาว ขนาด 2100 x 800 x 850 มม., ความสูงที่นั่ง 450 มม.</t>
  </si>
  <si>
    <t xml:space="preserve"> งาน LOOSE FURNITURE ชั้น 5</t>
  </si>
  <si>
    <t xml:space="preserve"> งาน LOOSE FURNITURE ชั้น 6</t>
  </si>
  <si>
    <t xml:space="preserve"> งาน LOOSE FURNITURE ชั้น 7</t>
  </si>
  <si>
    <t xml:space="preserve">งานรื้อถอน และงานย้ายระบบสาธารณูปโภคเดิม </t>
  </si>
  <si>
    <t>Project Name Sign</t>
  </si>
  <si>
    <t>ป้าย</t>
  </si>
  <si>
    <t>Lift Identity Sign</t>
  </si>
  <si>
    <t>Directional Sign Wall</t>
  </si>
  <si>
    <t>Floor Directory Sign</t>
  </si>
  <si>
    <t>Floor Number Sign - Type A</t>
  </si>
  <si>
    <t>Floor Number Sign - Type B</t>
  </si>
  <si>
    <t>Room Name Sign - Type A</t>
  </si>
  <si>
    <t>Room Name Sign - Type B</t>
  </si>
  <si>
    <t>Room Number Sign - Type A</t>
  </si>
  <si>
    <t>Room Number Sign - Type B</t>
  </si>
  <si>
    <t>Toilet Identity Sign</t>
  </si>
  <si>
    <t>Toilet Sign - Blade</t>
  </si>
  <si>
    <t>Back of House</t>
  </si>
  <si>
    <t>Fire Exit Sign</t>
  </si>
  <si>
    <t>Exit Stair Sign</t>
  </si>
  <si>
    <t>Fire House Cabinet</t>
  </si>
  <si>
    <t>งาน</t>
  </si>
  <si>
    <t>ระบบ</t>
  </si>
  <si>
    <t>ระบบผลิตไฟฟ้าด้วยเซลล์แสงอาทิตย์ ประกอบไปด้วย</t>
  </si>
  <si>
    <t>ระบบพลังงานทดแทน</t>
  </si>
  <si>
    <t>ท่อและรางเดินสาย ส่วนกลาง ชั้นที่ 1</t>
  </si>
  <si>
    <t>งานติดตั้งอุปกรณ์ และ ทดสอบ ประกอบด้วย</t>
  </si>
  <si>
    <t>ระบบ Wireless Management System</t>
  </si>
  <si>
    <t>อุปกรณ์ควบคุมการทำงานอุปกรณ์เครือข่ายไร้สาย (Wireless Controller)</t>
  </si>
  <si>
    <t xml:space="preserve">ระบบตรวจสอบสัญญาณ WIFI </t>
  </si>
  <si>
    <t>ระบบโครงข่ายคอมพิวเตอร์สำหรับระบบอัจฉริยะ (Smart Computer Network System) ประกอบไปด้วย</t>
  </si>
  <si>
    <t>อุปกรณ์จัดเก็บ Log File ระบบเครือข่าย</t>
  </si>
  <si>
    <t>อุปกรณ์ระบบโทรศัพท์และคอมพิวเตอร์ สำหรับระบบอัจฉริยะ</t>
  </si>
  <si>
    <t>ระบบโสตทัศนูปกรณ์-ห้องประชุมใหญ่ ประกอบไปด้วย</t>
  </si>
  <si>
    <t>เครื่องผสมเสียงอนาล็อกขนาด 12 ช่อง</t>
  </si>
  <si>
    <t xml:space="preserve">เครื่องปรับแต่งและควบคุมเสียงระบบดิจิตอล </t>
  </si>
  <si>
    <t>เครื่องขยายสัญญาณเสียง แบบที่ 1</t>
  </si>
  <si>
    <t>เครื่องขยายสัญญาณเสียง แบบที่ 2</t>
  </si>
  <si>
    <t>ลำโพงแบบคอลัมน์</t>
  </si>
  <si>
    <t>ตู้</t>
  </si>
  <si>
    <t>ลำโพงติดฝ้าเพดาน 4 นิ้ว</t>
  </si>
  <si>
    <t>ไมโครโฟนไร้สายแบบมือถือคู่ ชนิดดิจิตอล</t>
  </si>
  <si>
    <t>เครื่องฉายภาพ (Projector) พร้อมจอรับภาพ</t>
  </si>
  <si>
    <t>เครื่องรับ-ส่งสัญญาณภาพและเสียงผ่านสาย UTP</t>
  </si>
  <si>
    <t>ระบบโสตทัศนูปกรณ์-ห้องอาหาร  ประกอบไปด้วย</t>
  </si>
  <si>
    <t xml:space="preserve">เครื่องขยายสัญญาณเสียง </t>
  </si>
  <si>
    <t>ลำโพงสองทางแบบติดเพดาน ขนาด 4 นิ้ว</t>
  </si>
  <si>
    <t>ชุดลำโพงเคลื่อนที่แบบพกพา</t>
  </si>
  <si>
    <t>ระบบหุ่นยนต์อัตโนมัติ ประกอบไปด้วย</t>
  </si>
  <si>
    <t>หุ่นยนต์อัตโนมัติสำหรับช่วยเหลือ</t>
  </si>
  <si>
    <t>หุ่นยนต์อัตโนมัติสำหรับขนส่งอาหาร</t>
  </si>
  <si>
    <t>ระบบบริหารจัดการรวมศูนย์ ประกอบไปด้วย</t>
  </si>
  <si>
    <t>ระบบบริหารจัดการรวมศูนย์อัจฉริยะ</t>
  </si>
  <si>
    <t>ระบบสิ่งแวดล้อมอัจฉริยะ (Smart Environment System)</t>
  </si>
  <si>
    <t xml:space="preserve"> - ระบบกรองน้ำ</t>
  </si>
  <si>
    <t xml:space="preserve"> - ระบบบำบัดน้ำพร้อมฆ่าเชื้อโรค</t>
  </si>
  <si>
    <t xml:space="preserve"> - ระบบปรับอุณหภูมิน้ำ</t>
  </si>
  <si>
    <t xml:space="preserve"> - ระบบน้ำวน (Jet น้ำวน)</t>
  </si>
  <si>
    <t xml:space="preserve"> - อุปกรณ์ชุดทำความสะอาด</t>
  </si>
  <si>
    <t xml:space="preserve"> - เคมีภัณฑ์ สำหรับปรับสภาพน้ำครั้งแรก</t>
  </si>
  <si>
    <t xml:space="preserve"> - โคมไฟใต้น้ำ</t>
  </si>
  <si>
    <t xml:space="preserve"> - ตู้คอนโทรล</t>
  </si>
  <si>
    <t xml:space="preserve"> - ตะแกรงน้ำล้น (Grating) ขนาด 30 cm. </t>
  </si>
  <si>
    <t xml:space="preserve"> - งานติดตั้งระบบกรองน้ำ ระบบบำบัดน้ำพร้อมฆ่าเชื้อโรค ระบบปรับอุณหภูมิน้ำ และระบบน้ำวน</t>
  </si>
  <si>
    <t xml:space="preserve"> - งานติดตั้งระบบไฟฟ้า</t>
  </si>
  <si>
    <t xml:space="preserve"> - งานทดสอบระบบสระน้ำธาราบําบัด</t>
  </si>
  <si>
    <t>ระบบปฏิบัติการแม่ข่ายคอมพิวเตอร์ ประกอบไปด้วย</t>
  </si>
  <si>
    <t>ระบบดับเพลิงพิเศษ สำหรับห้อง Server</t>
  </si>
  <si>
    <t xml:space="preserve">อุปกรณ์กระจายสัญญาณเครือข่าย (Access Switch) แบบ POE </t>
  </si>
  <si>
    <t xml:space="preserve">อุปกรณ์กระจายสัญญาณเครือข่าย (Access Switch) แบบ non-POE </t>
  </si>
  <si>
    <t xml:space="preserve">อุปกรณ์กระจายสัญญาณ (Core Switch) </t>
  </si>
  <si>
    <t xml:space="preserve"> -  ค่าทดสอบสายสัญญาณสาย UTP CAT6</t>
  </si>
  <si>
    <t xml:space="preserve"> -  ค่าทดสอบสายสัญญาณสาย FIBER OPTIC</t>
  </si>
  <si>
    <t xml:space="preserve"> -  Siteprep Installation</t>
  </si>
  <si>
    <t>ครุภัณฑ์ งานป้ายสัญลักษณ์</t>
  </si>
  <si>
    <t>ครุภัณฑ์ อุปกรณ์ระบบโทรศัพท์และคอมพิวเตอร์ สำหรับระบบอัจฉริยะ</t>
  </si>
  <si>
    <t>ครุภัณฑ์ งานอุปกรณ์ครัว เครื่องใช้ไฟฟ้างานระบบแสงสว่างพิเศษ</t>
  </si>
  <si>
    <t>ครุภัณฑ์ งานม่านส่วน Public</t>
  </si>
  <si>
    <t>ครุภัณฑ์ ภายนอก (Outdoor Furniture)</t>
  </si>
  <si>
    <t>ครุภัณฑ์ งานระบบโสตทัศนูปกรณ์</t>
  </si>
  <si>
    <t>ครุภัณฑ์ ภายในอาคาร (Loose Furniture)</t>
  </si>
  <si>
    <t xml:space="preserve">ตารางที่ 10 งานรื้อถอน และงานย้ายระบบสาธารณูปโภคเดิม </t>
  </si>
  <si>
    <t>ตารางที่ 11 งานถมดินปรับระดับ</t>
  </si>
  <si>
    <t>ตารางที่ 12 ระบบพลังงานทดแทน</t>
  </si>
  <si>
    <t>ตารางที่ 13 งานอุปกรณ์ระบบโทรศัพท์และคอมพิวเตอร์ สำหรับระบบอัจฉริยะ</t>
  </si>
  <si>
    <t>ที่มาของราคา ค่าของ</t>
  </si>
  <si>
    <t>ที่มาของราคา ค่าแรง</t>
  </si>
  <si>
    <t>ที่มาราคาค่าของ</t>
  </si>
  <si>
    <t>ที่มาราคาค่าแรง</t>
  </si>
  <si>
    <t>ตารางที่ 14 ระบบสระน้ำธาราบําบัด ประกอบด้วย ระบบสระน้ำเกลือ/ ระบบกรอง/ ไฟใต้น้ำ/ JET น้ำวน/ น้ำอุ่น</t>
  </si>
  <si>
    <t>6.1.1</t>
  </si>
  <si>
    <t>6.1.2</t>
  </si>
  <si>
    <t xml:space="preserve"> งาน งานม่านส่วน Public ชั้น 4</t>
  </si>
  <si>
    <t xml:space="preserve"> - อุปกรณ์ประกอบท่อร้อยสายไฟฟ้า</t>
  </si>
  <si>
    <t xml:space="preserve"> - อุปกรณ์ประกอบสายไฟฟ้า</t>
  </si>
  <si>
    <t xml:space="preserve"> - อุปกรณ์ประกอบท่อร้อยสายและรางเดินสายไฟฟ้า</t>
  </si>
  <si>
    <t>งานสวิทช์และเต้ารับไฟฟ้า  ชั้นที่ 1</t>
  </si>
  <si>
    <t>งานสวิทช์และเต้ารับไฟฟ้า  ชั้นที่ 2</t>
  </si>
  <si>
    <t>งานสวิทช์และเต้ารับไฟฟ้า  ชั้นที่ 3</t>
  </si>
  <si>
    <t>งานสวิทช์และเต้ารับไฟฟ้า  ชั้นที่ 4</t>
  </si>
  <si>
    <t>งานสวิทช์และเต้ารับไฟฟ้า  ชั้นที่ 5</t>
  </si>
  <si>
    <t>งานสวิทช์และเต้ารับไฟฟ้า  ชั้นที่ 6</t>
  </si>
  <si>
    <t>งานสวิทช์และเต้ารับไฟฟ้า  ชั้นที่ 7</t>
  </si>
  <si>
    <t>งานสวิทช์และเต้ารับไฟฟ้า  ชั้นห้องเครื่อง และบันได</t>
  </si>
  <si>
    <t xml:space="preserve"> - อุปกรณ์ประกอบสาย BARE COPPER</t>
  </si>
  <si>
    <t xml:space="preserve"> - อุปกรณ์ประกอบท่อร้อยสาย BARE COPPER</t>
  </si>
  <si>
    <t xml:space="preserve"> - อุปกรณ์ประกอบ CU TAPE</t>
  </si>
  <si>
    <t xml:space="preserve"> - อุปกรณ์ประกอบสายโทรศัพท์</t>
  </si>
  <si>
    <t xml:space="preserve"> - อุปกรณ์ประกอบท่อร้อยสายโทรศัพท์</t>
  </si>
  <si>
    <t xml:space="preserve"> - อุปกรณ์ประกอบสายสัญญาณ</t>
  </si>
  <si>
    <t xml:space="preserve"> - อุปกรณ์ประกอบท่อร้อยสายสัญญาณ</t>
  </si>
  <si>
    <t xml:space="preserve"> - อุปกรณ์ประกอบท่อร้อยสายและรางเดินสายสัญญาณ</t>
  </si>
  <si>
    <t xml:space="preserve"> - อุปกรณ์ประกอบสายสัญญาณและสายไฟฟ้า</t>
  </si>
  <si>
    <t xml:space="preserve"> - อุปกรณ์ประกอบท่อร้อยสายสัญญาณและสายไฟฟ้า</t>
  </si>
  <si>
    <t xml:space="preserve"> - อุปกรณ์ประกอบฉนวนหุ้มท่อทองแดง</t>
  </si>
  <si>
    <t xml:space="preserve"> - อุปกรณ์ประกอบฉนวนหุ้มท่อน้ำทิ้ง</t>
  </si>
  <si>
    <t xml:space="preserve"> - อุปกรณ์ประกอบพัดลมระบายอากาศ</t>
  </si>
  <si>
    <t xml:space="preserve"> - อุปกรณ์ประกอบฉนวนหุ้มท่อท่อทองแดง</t>
  </si>
  <si>
    <t>เครื่องคอมพิวเตอร์แม่ข่าย แบบที่ 2</t>
  </si>
  <si>
    <t>อุปกรณ์ป้องกันเครือข่าย (Next Generation Firewall) แบบที่ 2</t>
  </si>
  <si>
    <t>อุปกรณ์กระจายสัญญาณไร้สาย (Access Point)</t>
  </si>
  <si>
    <t>เครื่องสำรองไฟ ขนาด 10,000VA</t>
  </si>
  <si>
    <t xml:space="preserve"> - อุปกรณ์ประกอบท่อและรางเดินสาย</t>
  </si>
  <si>
    <t>ท่อ และ สายสัญญาณ ส่วนกลาง ชั้นที่ 1</t>
  </si>
  <si>
    <t>ท่อ และ สายสัญญาณ ส่วนกลาง ชั้นที่ 2</t>
  </si>
  <si>
    <t>ท่อ และ สายสัญญาณ ส่วนกลาง ชั้นที่ 3</t>
  </si>
  <si>
    <t>ท่อ และ สายสัญญาณ ส่วนกลาง ชั้นที่ 4-7</t>
  </si>
  <si>
    <t>งานติดตั้ง ท่อ สาย และ ติดตั้งอุปกรณ์</t>
  </si>
  <si>
    <t>ระบบเฝ้าระวังผู้สูงอายุ ประกอบไปด้วย</t>
  </si>
  <si>
    <t>เรดาร์ตรวจจับสัญญาณชีพ (vital signs) สำหรับการดูแลผู้สูงอายุ</t>
  </si>
  <si>
    <t>เรดาร์ตรวจจับการล้ม สำหรับการดูแลผู้สูงอายุ</t>
  </si>
  <si>
    <t>กล้องวงจรปิดชนิดเครือข่ายแบบถ่ายภาพความร้อนสำหรับติดตั้งภายในห้องพัก</t>
  </si>
  <si>
    <t>อุปกรณ์ปุ่มกดฉุกเฉิน (Emergency Button)</t>
  </si>
  <si>
    <t>แผงสวิทช์หัวเตียงเรียกพยาบาล (Nurse Call Panel)</t>
  </si>
  <si>
    <t>อุปกรณ์ Bedside Terminal ประกอบด้วย</t>
  </si>
  <si>
    <t xml:space="preserve">อุปกรณ์แท๊บเล็ต ขนาด 13 นิ้วพร้อมปุ่มกด </t>
  </si>
  <si>
    <t>ขาจับอุปกรณ์แท๊บเล็ต</t>
  </si>
  <si>
    <t>คอมพิวเตอร์แม่ข่ายสำหรับบริหารจัดการระบบเฝ้าระวังผู้สูงอายุ</t>
  </si>
  <si>
    <t>ซอฟแวร์สำหรับบริหารจัดการระบบเฝ้าระวังผู้สูงอายุ</t>
  </si>
  <si>
    <t>เครื่ื่องคอมพิวเตอร์ All In One สำหรับงานประมวลผล</t>
  </si>
  <si>
    <t xml:space="preserve">ระบบรักษาความปลอดภัย Access Control ชั้น 1 </t>
  </si>
  <si>
    <t>เครื่องกระตุกไฟฟ้าหัวใจชนิดพกพาพร้อมแสดงประสิทธิภาพการนวดหัวใจ (AED)</t>
  </si>
  <si>
    <t xml:space="preserve">ระบบสระว่ายน้ำธาราบำบัด ประกอบด้วย </t>
  </si>
  <si>
    <t xml:space="preserve"> - งานตกแต่งระบบสระน้ำธาราบําบัด </t>
  </si>
  <si>
    <t>ชื่อโครงการ        :   ก่อสร้างอาคารพักผู้สูงอายุ 7 ชั้น (โครงการอาคารสุขสันติ์)</t>
  </si>
  <si>
    <t>6.7.1</t>
  </si>
  <si>
    <t>6.7.3</t>
  </si>
  <si>
    <t>6.7.2</t>
  </si>
  <si>
    <t>6.7.4</t>
  </si>
  <si>
    <t>6.7.5</t>
  </si>
  <si>
    <t>6.7.6</t>
  </si>
  <si>
    <t>ADD</t>
  </si>
  <si>
    <t xml:space="preserve">  -คอนกรีต รูปทรงกระบอก 400 กก./ตร.ซม. (ผสมน้ำยากันซึม)</t>
  </si>
  <si>
    <t xml:space="preserve">  - 100x100x3.2 มม. (9.52 kg./m.)</t>
  </si>
  <si>
    <t xml:space="preserve">  - PL 25 มม.</t>
  </si>
  <si>
    <t xml:space="preserve">  - PL 15 มม.</t>
  </si>
  <si>
    <t xml:space="preserve">  - PL 10 มม.</t>
  </si>
  <si>
    <t xml:space="preserve">  - PL 6 มม.</t>
  </si>
  <si>
    <t>งานทาสีกันไฟ (INTUMESCENT FIRE PROTECTION) โครงสร้างหลักที่มองเห็น</t>
  </si>
  <si>
    <t>งานพ่นสีกันไฟ (CEMENTITIOUS FIRE PROTECTION) โครงสร้างหลักที่อยู่ในฝ้า</t>
  </si>
  <si>
    <t xml:space="preserve">  -บันไดถังน้ำใต้ดิน STAINLESS STEEL Dia 1 1/2 " หนา 3.2 มม. ขนาด 500 x 2,100 มม.</t>
  </si>
  <si>
    <t xml:space="preserve">  -บ่อดักไขมันภายนอกอาคาร คสล. 1.85x1.85x2.10 m.</t>
  </si>
  <si>
    <t>FL1 พื้นปูกระเบื้องพอร์ชเลน (สีเทาอ่อน) หนา 10 มม. ขนาด 600x600 มม. (ผิวด้าน R10)</t>
  </si>
  <si>
    <t>FL1A พื้นปูกระเบื้องพอร์ชเลน (สีเทาอ่อน) หนา 10 มม. ขนาด 600x600 มม. (ผิวด้าน R11)</t>
  </si>
  <si>
    <t>FL2 พื้นปูกระเบื้องพอร์ชเลน ลายไม้สีอ่อน หนา 10 มม. ขนาด 200x1200 มม. (ผิว Smooth)</t>
  </si>
  <si>
    <t>FL3 พื้นปูกระเบื้องพอร์ชเลน ลายไม้ หนา 10 มม. ขนาด 200x1200 มม. (ผิว Smooth)</t>
  </si>
  <si>
    <t>FL4 พื้นปูกระเบื้องพอร์ชเลน (สีครีม) หนา 10 มม. ขนาด 600x600 มม. (ผิวด้าน R10)</t>
  </si>
  <si>
    <t>FL5 พื้นปูกระเบื้องพอร์ชเลน (สีเทา) หนา 10 มม. ขนาด 600x600 มม. (ผิวด้าน R10)</t>
  </si>
  <si>
    <t>MD1 บัวพื้นโบลียูริเทน หนา 10 มม. สูง 100 มม. พ้นสีน้ำอะคริลิก 100%</t>
  </si>
  <si>
    <t>MD2 บัวพื้นกระเบื้องพอร์ชเลน (สีเทาอ่อน) หนา 10 มม. ขนาด 100x600 มม. วางลวดลายตามแบบ FL1</t>
  </si>
  <si>
    <t>MD3 บัวพื้นกระเบื้องพอร์ชเลน (สีเทาอ่อน) หนา 10 มม. ขนาด 100x600 มม. วางลวดลายตามแบบ FL4</t>
  </si>
  <si>
    <t xml:space="preserve"> ตร.ม. </t>
  </si>
  <si>
    <t xml:space="preserve"> ม. </t>
  </si>
  <si>
    <t>CL1 ฝ้ายิปซั่มบอร์ด หนา 9 มม. ชนิดธรรมดา ขอบลาดรอยต่อฉาบเรียบ</t>
  </si>
  <si>
    <t>CL2 ฝ้าเพดานอะคูสติกดูดซับเสียง Miniral Fiber ชนิดแปะกาว หนา 12 มม. ขนาด 300x600 มม. ติดตั้งบนฝ้ายิปซัมฉาบเรียบ</t>
  </si>
  <si>
    <t>- Service panel 0.6 x 0.6 m.</t>
  </si>
  <si>
    <t xml:space="preserve">      - บานประตูเหล็กทนไฟพร้อมวงกบครบชุด ขนาด 0.90 0x 2.35 ม.</t>
  </si>
  <si>
    <t xml:space="preserve">      - กันชนติดวงกบสแตนเลสด้าน</t>
  </si>
  <si>
    <t>- Crub 0.08x0.10 m.</t>
  </si>
  <si>
    <t>- Floor Depress 200x50 มม.</t>
  </si>
  <si>
    <t>- Floor Depress 300x50 มม.</t>
  </si>
  <si>
    <t xml:space="preserve">  - ม้านั่ง (ชั้น 1) ทำผิวหินล้าง</t>
  </si>
  <si>
    <t xml:space="preserve">LAV 1 อ่างล้างหน้าแบบฝังใต้เคาน์เตอร์ ขนาด 520x365x210 มม. </t>
  </si>
  <si>
    <t xml:space="preserve">          - ก๊อกน้ำเย็นครบชุด</t>
  </si>
  <si>
    <t xml:space="preserve">          - สะดืออ่างล้างหน้าแบบกดล็อค</t>
  </si>
  <si>
    <t xml:space="preserve">          - ท่อน้ำทิ้งอ่างล้างหน้า ยาว 30 ซม.</t>
  </si>
  <si>
    <t xml:space="preserve">          - สายน้ำดีสแตนเลสยาว 16 นิ้ว</t>
  </si>
  <si>
    <t xml:space="preserve">          - วาล์วเปิด-ปิดน้ำออก 1 ทาง ขนาด 1/2 นิ้ว</t>
  </si>
  <si>
    <t>LAV 2 อ่างล้างหน้าแขวนผนัง 1 รูก๊อก ขนาด 450x600x167 มม.</t>
  </si>
  <si>
    <t>LAV 3 อ่างล้างหน้าแบบฝังเคาน์เตอร์ ขนาด 520x420x235 มม.</t>
  </si>
  <si>
    <t xml:space="preserve">          - ก๊อกน้ำเย็นทรงสูง ครบชุด</t>
  </si>
  <si>
    <t xml:space="preserve">          - สะดืออ่างล้างหน้าแบบดึงล็อค</t>
  </si>
  <si>
    <t xml:space="preserve">          - ท่อน้ำทิ้งอ่างล้างหน้า ยาว 39 ซม.</t>
  </si>
  <si>
    <t>LAV 4 อ่างล้างหน้าแบบครึ่งเคาน์เตอร์ 1 รูก๊อก ขนาด 560x462x209 มม.</t>
  </si>
  <si>
    <t>อ่างล้างหน้าแบบฝังเคาน์เตอร์ WP-F507-WT</t>
  </si>
  <si>
    <t>อ่างล้างหน้าแบบแขวนผนัง 0946-WT-0</t>
  </si>
  <si>
    <t xml:space="preserve">   ราวแขวนผ้า TB2</t>
  </si>
  <si>
    <t>BIN1 ช่องทิ้งขยะฝังบนเคาน์เตอร์</t>
  </si>
  <si>
    <t>KF1 ก๊อกน้ำเดี่ยวคอสูง ติดตั้งบนท้อปเคาน์เตอร์ วาล์วเปิด-ปิดน้ำออก 1 ทาง สายน้ำดีสแตนเลส ครบชุด</t>
  </si>
  <si>
    <t>มือจับผิวสแตนเลสด้าน</t>
  </si>
  <si>
    <t>อุปกรณ์บานเลื่อนพร้อมรางบนยึดข้างผนัง</t>
  </si>
  <si>
    <t>ลูกล้อคู่บานเลื่อน</t>
  </si>
  <si>
    <t>กลอนติดหน้าบาน สเตนเลส</t>
  </si>
  <si>
    <t xml:space="preserve">  - ทำผิวหินล้าง สี TOA N6345 หินเบอร์ 3+4 สีขาว (Ramp)</t>
  </si>
  <si>
    <t xml:space="preserve"> - Dia 32 mm. (1 1/4")</t>
  </si>
  <si>
    <t xml:space="preserve"> - WHA 11 FU</t>
  </si>
  <si>
    <t xml:space="preserve"> - WHA 21 FU</t>
  </si>
  <si>
    <t>Automatic Air Vent</t>
  </si>
  <si>
    <t>ฐานแท่นเครื่อง สำหรับ COLD WATER TRANSFER PUMP และ PACKET BOOSTER PUMP</t>
  </si>
  <si>
    <t xml:space="preserve"> - สาย CU.XLPE 12/20(24) kV ขนาด 240 ตร.มม. </t>
  </si>
  <si>
    <t>งานรางเดินสายไฟ</t>
  </si>
  <si>
    <t xml:space="preserve"> - CABLE TRAY  ขนาด 200 X 100 mm.     </t>
  </si>
  <si>
    <t xml:space="preserve">DISTRIBUTION BOARD "5DP2" </t>
  </si>
  <si>
    <t xml:space="preserve">DISTRIBUTION BOARD "6DP2" </t>
  </si>
  <si>
    <t>งานแผงไฟฟ้าย่อย พร้อมเบรคเกอร์ ชั้นที่ 7</t>
  </si>
  <si>
    <t xml:space="preserve">  - MCCB 16AT/100AF  2P , IC 25 KA. พร้อมกล่องเหล็ก</t>
  </si>
  <si>
    <t>งานแผงไฟฟ้าย่อย พร้อมเบรคเกอร์ ชั้นห้องเครื่อง</t>
  </si>
  <si>
    <t>งานแผงไฟฟ้าย่อย พร้อมเบรคเกอร์ ชั้นห้อง RMU</t>
  </si>
  <si>
    <t xml:space="preserve">Consumer Unit  "1CU1"  MAIN CB 2P 32A 10kA ขนาด 6 วงจร </t>
  </si>
  <si>
    <t xml:space="preserve">  - MCCB 32AT/100AF  2P , IC 10 KA.</t>
  </si>
  <si>
    <t xml:space="preserve">Consumer Unit  "1CU2"  MAIN CB 2P 32A 10kA ขนาด 6 วงจร </t>
  </si>
  <si>
    <t>รวมเงิน 3.8</t>
  </si>
  <si>
    <t xml:space="preserve">  - ท่อ IMC. ขนาด  1/2"</t>
  </si>
  <si>
    <t xml:space="preserve">  - ท่อ IMC. ขนาด  1"</t>
  </si>
  <si>
    <t xml:space="preserve">  - ท่อ IMC. ขนาด  1 1/4"</t>
  </si>
  <si>
    <t>ท่ออ่อนร้อยสายไฟฟ้าชนิด FLEXIBLE</t>
  </si>
  <si>
    <t xml:space="preserve">  - FLEXIBLE ขนาด 15 มม. </t>
  </si>
  <si>
    <t xml:space="preserve">  - โคมไฟ Type. B2</t>
  </si>
  <si>
    <t xml:space="preserve">  - โคมไฟ Type. LF11C</t>
  </si>
  <si>
    <t xml:space="preserve"> - 8 CHANNEL RELAY UNIT. </t>
  </si>
  <si>
    <t xml:space="preserve">  - ท่อ HDPE. ขนาด  1 1/4"</t>
  </si>
  <si>
    <t xml:space="preserve"> - Dia 4"</t>
  </si>
  <si>
    <t xml:space="preserve"> - EAG 10"x6" W/IS</t>
  </si>
  <si>
    <t xml:space="preserve"> - วงกบเหล็กกล่อง 2"x4" หนา 2.3 มม. ขนาด 10"x6" </t>
  </si>
  <si>
    <t>P-Trap</t>
  </si>
  <si>
    <t xml:space="preserve">   -เหล็กฉาก 50x50x6 มม.</t>
  </si>
  <si>
    <t xml:space="preserve"> - งานเทปรับระดับ</t>
  </si>
  <si>
    <t xml:space="preserve"> - FLASHING  0.10x0.10 </t>
  </si>
  <si>
    <t xml:space="preserve"> - งานผิวขัดเรียบ</t>
  </si>
  <si>
    <t xml:space="preserve"> - เซาะร่อง ขนาด25x25มม.</t>
  </si>
  <si>
    <t>กระบะปลูก 1</t>
  </si>
  <si>
    <t>งานผิวขัดเรียบ</t>
  </si>
  <si>
    <t>ระบบรดน้ำต้นไม้</t>
  </si>
  <si>
    <t xml:space="preserve"> - ราวกันตกระเบียง  (TYPICAL) ระเบียงห้องพัก</t>
  </si>
  <si>
    <t>ฟิตเนส</t>
  </si>
  <si>
    <t xml:space="preserve"> งาน กั้นเตียง</t>
  </si>
  <si>
    <t xml:space="preserve">กั้นเตียง </t>
  </si>
  <si>
    <t>- Sprinkler Head</t>
  </si>
  <si>
    <t xml:space="preserve">    Up right sprinkler head dia 1/2" k =5.6</t>
  </si>
  <si>
    <t xml:space="preserve">    Pendent sprinkler head dia 1/2" k =5.6</t>
  </si>
  <si>
    <t>Energy Recovery Ventilation</t>
  </si>
  <si>
    <t>Energy Recovery Ventilation System</t>
  </si>
  <si>
    <t>ตารางที่ 16 งานระบบ Energy Recovery Ventilation</t>
  </si>
  <si>
    <t>ครุภัณฑ์ ระบบเฝ้าระวังผู้สูงอายุอัจฉริยะ</t>
  </si>
  <si>
    <t>อุปกรณ์แท๊บเล็ต สำหรับระบบเฝ้าระวังผู้สูงอายุอัจฉริยะ</t>
  </si>
  <si>
    <t>อุปกรณ์แท๊บเล็ต สำหรับระบบเฝ้าระวังผู้อายุอัจฉริยะ</t>
  </si>
  <si>
    <t>ตารางที่ 15 ระบบเฝ้าระวังผู้สูงอายุอัจฉริยะ</t>
  </si>
  <si>
    <t>ระบบเฝ้าระวังผู้สูงอายุอัจฉริยะ</t>
  </si>
  <si>
    <t xml:space="preserve">เงินล่วงหน้า                     15 %               </t>
  </si>
  <si>
    <t>ดอกเบี้ยเงินกู้                   7 % ต่อปี</t>
  </si>
  <si>
    <t>ตารางที่ 10. งานรื้อถอน และงานย้ายระบบสาธารณูปโภคเดิม</t>
  </si>
  <si>
    <t>ตารางที่ 11. งานถมดินปรับระดับ</t>
  </si>
  <si>
    <t>ตารางที่ 12. ระบบพลังงานทดแทน</t>
  </si>
  <si>
    <t>ตารางที่ 13. อุปกรณ์ระบบโทรศัพท์และคอมพิวเตอร์ สำหรับระบบอัจฉริยะ</t>
  </si>
  <si>
    <t>ตารางที่ 14. ระบบสระน้ำธาราบําบัด ประกอบด้วย ระบบสระน้ำเกลือ/ ระบบกรอง/ ไฟใต้น้ำ/ JET น้ำวน/ น้ำอุ่น</t>
  </si>
  <si>
    <t>ตารางที่ 15. ระบบเฝ้าระวังผู้สูงอายุอัจฉริยะ</t>
  </si>
  <si>
    <t xml:space="preserve">งาน วัสดุก่อ </t>
  </si>
  <si>
    <t xml:space="preserve">งานผิวผนัง </t>
  </si>
  <si>
    <t xml:space="preserve"> - ฉาบปูนเรียบ ภายใน</t>
  </si>
  <si>
    <t xml:space="preserve"> - ฉาบปูนเรียบ ภายนอก</t>
  </si>
  <si>
    <t xml:space="preserve"> - P1 คอนกรีตแต่งผิวเรียบ</t>
  </si>
  <si>
    <t xml:space="preserve"> - P5 ทาสีน้ำมันอะคริลิกสูง 2000 มม. ตอนบนทาสีน้ำมัน</t>
  </si>
  <si>
    <t xml:space="preserve">งานตกแต่งผิวผนังภายใน ID </t>
  </si>
  <si>
    <t xml:space="preserve"> - MR1 ผนังกรุกระจกเงาใสพิเศษ หนา 6 มม. เจียรขอบ ขัดเงาโดยรอบ </t>
  </si>
  <si>
    <t xml:space="preserve">  - ผนังก่อคอนกรีตบล็อคเชิงตัน 1 ชั้น</t>
  </si>
  <si>
    <t xml:space="preserve">  - ผนังก่อคอนกรีตบล็อคเชิงตัน 2 ชั้น</t>
  </si>
  <si>
    <t>ปูนทรายปรับระดับ สำหรับงานพื้นปูกระเบื้อง</t>
  </si>
  <si>
    <t>ปูนทรายปรับระดับสำหรับปูกระเบื้อง (ความหนาไม่เกิน 5 ซม.) พื้นผิวทรายล้าง</t>
  </si>
  <si>
    <t>บัวภายนอก เซาะร่อง PVC  กันน้ำย้อน ขนาด 10x10 มม.</t>
  </si>
  <si>
    <t xml:space="preserve"> - ST1 กรุหินแหรนิตธรรมชาติ Missy Grey ผิวมัน หนา 20 มม. ขนาดตามแบบ เคลือบน้ำยากันซึม โดยรอบ (เคาน์เตอร์ คสล)</t>
  </si>
  <si>
    <t xml:space="preserve"> - ST1 กรุหินแหรนิตธรรมชาติ Missy Grey ผิวมัน หนา 20 มม. ขนาดตามแบบ เคลือบน้ำยากันซึม โดยรอบ (ม้านั้ง คสล)</t>
  </si>
  <si>
    <t>D6 บานเปิดเดี่ยว ขนาด 0.90x2.15 ม. ไม้สังเคราะห์กันน้ำ กันปลวก กรุ Laminate ลายไม้ วงกบไม้สังเคราะห์กันน้ำ กันปลวก</t>
  </si>
  <si>
    <t>D7 บานเลื่อนเดี่ยว ขนาด  1.05x2.22 ม. ไม้สังเคราะห์กันน้ำ กันปลวก กรุ Laminate ลายไม้ วงกบไม้เนื้อแข็ง</t>
  </si>
  <si>
    <t>D9 บานเปิดเดี่ยว ขนาด  0.80x2.15 ม. ไม้สังเคราะห์กันน้ำ กันปลวก กรุ Laminate ลายไม้ วงกบไม้สังเคราะห์กันน้ำ กันปลวก</t>
  </si>
  <si>
    <t>ตารางที่ 6. งานระบบปรับอากาศ และระบบระบายอากาศ</t>
  </si>
  <si>
    <t>ปูนทรายปรับระดับสำหรับปูกระเบื้อง (ความหนาไม่เกิน 5 ซม.) พื้นผิวหินล้าง</t>
  </si>
  <si>
    <t xml:space="preserve">  - กุญแจมือจับเขาควายสแตนเลสด้าน กุญแจ 2 ด้าน</t>
  </si>
  <si>
    <t xml:space="preserve">D1 บานเปิดเดี่ยว ขนาด 1.20x2.30 ม. โครงสร้างไม้เนื้อแข็ง กรุแผ่นซับเสียง หนา 12 มม. ปิดทับด้วยแผ่น HDF กรุ Laminte สีเรียบ วงกบไม้สังเคราะห์ </t>
  </si>
  <si>
    <t xml:space="preserve">  - กุญแจมือจับเขาควายสแตนเลสด้าน กุญแจ 1 ด้าน</t>
  </si>
  <si>
    <t>D2 บานเปิดเดี่ยว ขนาด 0.90x2.35 ม. โครงสร้างไม้เนื้อแข็ง กรุแผ่นซับเสียง หนา 12 มม. ปิดทับด้วยแผ่น HDF กรุ Laminte สีเรียบ วงกบไม้สังเคราะห์</t>
  </si>
  <si>
    <t>D3 บานเปิดเดี่ยว ขนาด 0.90x2.35 ม. โครงสร้างไม้เนื้อแข็งปิดทับด้วยแผ่น HDF กรุ Laminate ลายไม้ วงกบไม้สั่งเคราะห์</t>
  </si>
  <si>
    <t>D5 บานเลื่อนเดี่ยว ขนาด 1.20x2.22 ม. ไม้สังเคราะห์กันน้ำ กันปลวก กรุ Laminate ลายไม้ วงกบไม้เนื้อแข็ง 2"x5"</t>
  </si>
  <si>
    <t>งานระบบน้ำเสีย ห้องน้ำ ชั้นที่ 5</t>
  </si>
  <si>
    <t xml:space="preserve">งานทาสีผิวผนังภายในสำหรับงาน ID </t>
  </si>
  <si>
    <t>fin บังแดด คอนกรีตสำเร็จรูป ขนาด 500x100 มม.</t>
  </si>
  <si>
    <t>fin บังแดด คอนกรีตสำเร็จรูป ขนาด 550x100 มม.</t>
  </si>
  <si>
    <t>fin บังแดด คอนกรีตสำเร็จรูป ขนาด 600x100 มม.</t>
  </si>
  <si>
    <t>fin บังแดด คอนกรีตสำเร็จรูป ขนาด 850x100 มม.</t>
  </si>
  <si>
    <t xml:space="preserve"> - ค่าตัดหัวเสาเข็ม</t>
  </si>
  <si>
    <t xml:space="preserve"> - W-300x300x10x15mm.</t>
  </si>
  <si>
    <t xml:space="preserve">ห้อง RMU </t>
  </si>
  <si>
    <t>D1 ประตูเหล็กม้วน ขนาด 1.50x2.00 ม.</t>
  </si>
  <si>
    <t xml:space="preserve">W1 หน้าต่างเกล็ดระบายอากาศ ขนาด 0.60x0.40 ม. </t>
  </si>
  <si>
    <t xml:space="preserve">งานห้อง RMU </t>
  </si>
  <si>
    <t xml:space="preserve">งานผนัง </t>
  </si>
  <si>
    <t xml:space="preserve"> - ทาสี ภายใน </t>
  </si>
  <si>
    <t xml:space="preserve"> - ทาสี ภายนอก </t>
  </si>
  <si>
    <t>งานโครงสร้างอาคารชั้น 1 - หลังคา</t>
  </si>
  <si>
    <t xml:space="preserve"> - งานฐานราก TOWER CRANE</t>
  </si>
  <si>
    <t>เหมา</t>
  </si>
  <si>
    <t>งานรื้อถอนอาคารและสิ่งปลูกสร้างต่าง ๆ</t>
  </si>
  <si>
    <t xml:space="preserve">งานรื้อถอน สาธารณูปโภค </t>
  </si>
  <si>
    <t>ค่า TOWER CRANE = 1 ชุด ( จำนวน 24 เดือน )</t>
  </si>
  <si>
    <t xml:space="preserve"> .-เสาเข็มรูปตัวไอ ขนาด 0.26x0.26x8.00 ม. </t>
  </si>
  <si>
    <t xml:space="preserve">งานกำแพงกันดิน สูง 1.25 ม. </t>
  </si>
  <si>
    <t xml:space="preserve">  -แผ่น Hollow Core 0.08x0.30 ม. </t>
  </si>
  <si>
    <t xml:space="preserve">งานฉาบแต่งผิวโครงสร้างคาน </t>
  </si>
  <si>
    <t>งานขนย้ายหัวเสาเข็มเจาะ</t>
  </si>
  <si>
    <t>ชุดโปรแกรมระบบปฏิบัติการสำหรบเครื่องคอมพิวเตอร์แม่ข่าย</t>
  </si>
  <si>
    <t>ชุดโปรแกรมระบบปฏิบัติการสำหรับเครื่องคอมพิวเตอร์และเครื่องคอมพิวเตอร์โน๊ตบุ๊ก แบบสิทธิการใช้งานภายในสำนักงาน ประเภทติดตั้งมาจากโรงงาน (OEM)</t>
  </si>
  <si>
    <t>ชุดโปรแกรมจัดการสำนักงานแบบที่ 3</t>
  </si>
  <si>
    <t xml:space="preserve">งานทดสอบเสาเข็มโดย วิธี SEISMIC INTEGRITY TEST </t>
  </si>
  <si>
    <t>งานทดสอบเสาเข็มโดย วิธี DYNAMIC LOAD TEST ขนาด dia 0.60 m</t>
  </si>
  <si>
    <t>งานทดสอบเสาเข็มโดย วิธี DYNAMIC LOAD TEST ขนาด dia 0.80 m</t>
  </si>
  <si>
    <t xml:space="preserve">  -งานกันซึม ภายนอกถังเก็บน้ำใต้ดิน , surge tank , บ่อลิฟต์ ใต้ดิน</t>
  </si>
  <si>
    <t xml:space="preserve">  -งานกันซึมหลังคา </t>
  </si>
  <si>
    <t xml:space="preserve">  -งานกันซึม ภายในถังเก็บน้ำใต้ดิน , surge tank , บ่อลิฟต์</t>
  </si>
  <si>
    <t xml:space="preserve">  -งานกันซึมห้องน้ำ , ระเบียง</t>
  </si>
  <si>
    <t xml:space="preserve">  -งานกันซึม ภายในกระบะต้นไม้</t>
  </si>
  <si>
    <t xml:space="preserve">  -งานกันซึม ภายในสระว่ายน้ำ</t>
  </si>
  <si>
    <t xml:space="preserve"> - รางน้ำสแตนเลสกว้าง0.50x0.60ม. หนา 1.2 มม. (รวม วีว่าบอร์ด และ flashing)</t>
  </si>
  <si>
    <t xml:space="preserve"> - รางน้ำสแตนเลสกว้าง0.30x0.40ม. หนา 1.2 มม. (รวม วีว่าบอร์ด และ flashing)</t>
  </si>
  <si>
    <t xml:space="preserve"> - วัสดุแผ่นปูพื้นวีว่าบอร์ด หนา 20 มม. ปูทับด้วยแผ่นยางกันซึม พร้อม flashing บริเวณ Drop off</t>
  </si>
  <si>
    <t xml:space="preserve">  -ก่อคอนกรีตบล็อค 19x39x9 cm. (ภายนอกถังเก็บน้ำใต้ดิน)</t>
  </si>
  <si>
    <t xml:space="preserve"> - กันซึมหลังคา</t>
  </si>
  <si>
    <t>หลังคา Matel Sheet ระบบ Standing Seam รุ่น Zipdek 
- แผ่น Wood Cement Board หนา 20 มม.
- ฉนวนกันความร้อน Mineral Wool หนาไม่ต่ำกว่า 50 มม. ความหนาแน่นไม่ต่ำกว่า 40 กก./ ลบ.ม.
- ตะแกรงเหล็กชุบกัลวาไนซ์ ขนาด 4 มม. #200x200 มม.</t>
  </si>
  <si>
    <t>CODE</t>
  </si>
  <si>
    <t>ทดสอบเสาเข็ม SEISMIC</t>
  </si>
  <si>
    <t>ทดสอบเสาเข็ม DYNAMIC</t>
  </si>
  <si>
    <t>ขุดดิน</t>
  </si>
  <si>
    <t>ถมดิน</t>
  </si>
  <si>
    <t>ทรายหยาบ</t>
  </si>
  <si>
    <t>คอนกรีตหยาบ</t>
  </si>
  <si>
    <t>ไม้แบบ</t>
  </si>
  <si>
    <t>RB 9 มม.</t>
  </si>
  <si>
    <t>DB 10 มม.</t>
  </si>
  <si>
    <t>DB 12 มม.</t>
  </si>
  <si>
    <t>ลวดผูกเหล็ก</t>
  </si>
  <si>
    <t>ตะปู</t>
  </si>
  <si>
    <t>งานทาสีกันสนิม</t>
  </si>
  <si>
    <t>ทาสีกันน้ำมัน</t>
  </si>
  <si>
    <t>พื้นปรับระดับ ผิวขัดเรียบ</t>
  </si>
  <si>
    <t>พื้นปรับระดับ ผิวขัดมัน</t>
  </si>
  <si>
    <t>พื้นหินล้าง</t>
  </si>
  <si>
    <t>FD 2"</t>
  </si>
  <si>
    <t>กันซึม ชนิด polyurethane</t>
  </si>
  <si>
    <t xml:space="preserve">กระโดน Dia. ลำต้น 10" </t>
  </si>
  <si>
    <t xml:space="preserve">กระโดน Dia. ลำต้น 8" </t>
  </si>
  <si>
    <t xml:space="preserve">กระพี้จั่น Dia. ลำต้น 12" </t>
  </si>
  <si>
    <t xml:space="preserve">แคนา Dia. ลำต้น 10" </t>
  </si>
  <si>
    <t>ชงโคฮอลแลนด์ Dia. ลำต้น 6"</t>
  </si>
  <si>
    <t>ประดู่อังสนา Dia. ลำต้น 10"</t>
  </si>
  <si>
    <t>ปีป Dia. ลำต้น 8"</t>
  </si>
  <si>
    <t>มะกล่ำ Dia. ลำต้น 12"</t>
  </si>
  <si>
    <t>ลำดวน Dia. ลำต้น 4"</t>
  </si>
  <si>
    <t>ศรีตรัง Dia. ลำต้น 4"</t>
  </si>
  <si>
    <t>เหลืองปรีดียาธร Dia. ลำต้น 4"</t>
  </si>
  <si>
    <t>กันเกรา Dia. ลำต้น 6"</t>
  </si>
  <si>
    <t>จำปีแขก สูง 0.80-1.00 ม.</t>
  </si>
  <si>
    <t>พุดกุหลาบ สูง 1.50 ม.</t>
  </si>
  <si>
    <t>พุดจีบต้น สูง 1.00 ม.</t>
  </si>
  <si>
    <t>พุดน้ำบุษย์ต้น สูง 1.50 ม.</t>
  </si>
  <si>
    <t>ยี่เข่ง Dia. ลำต้น 1"-1 1/2" สูง 1.50 ม.</t>
  </si>
  <si>
    <t>กระดาดเขียว สูง 7.00-8.00 ม.</t>
  </si>
  <si>
    <t>เข็มม่วง สูง 0.25 ม.</t>
  </si>
  <si>
    <t>คล้าม้าลาย  สูง 0.25 ม.</t>
  </si>
  <si>
    <t>โคลงเคลงเลื้อย สูง 0.15 ม.</t>
  </si>
  <si>
    <t>ชะพลู สูง 0.25 ม.</t>
  </si>
  <si>
    <t>เดหลีใบมัน สูง 0.30 ม.</t>
  </si>
  <si>
    <t>ต้อยติ่งเทศดอกม่วง สูง 0.25 ม.</t>
  </si>
  <si>
    <t>เทียนขาว สูง 0.40 ม.</t>
  </si>
  <si>
    <t>ประยงค์ สูง 0.60 ม.</t>
  </si>
  <si>
    <t>พลับพลึงตีนเป็ด สูง 0.40 ม.</t>
  </si>
  <si>
    <t>พลับพลึงหนู สูง 0.25 ม.</t>
  </si>
  <si>
    <t>พัดนางชี สูง 0.25 ม.</t>
  </si>
  <si>
    <t>พีโลเขียว  สูง 0.25 ม.</t>
  </si>
  <si>
    <t>ฟิโลซานาดู สูง 0.40 ม.</t>
  </si>
  <si>
    <t>เฟิร์นใบมะขาม สูง 0.25 ม.</t>
  </si>
  <si>
    <t>เฟิร์นฮาวาย  สูง 0.30 ม.</t>
  </si>
  <si>
    <t>ยี่โถแคระดอกชมพู สูง 0.25 ม.</t>
  </si>
  <si>
    <t>เล็กครุฑใบห้าแฉก สูง 0.25 ม.</t>
  </si>
  <si>
    <t>สะระแหน่ประดับ สูง 0.15 ม.</t>
  </si>
  <si>
    <t>สังกรณีใบมัน สูง 0.25 ม.</t>
  </si>
  <si>
    <t>เสน่ห์จันทร์แดง สูง 0.30 ม.</t>
  </si>
  <si>
    <t>หนวดปลาหมึกแคระ สูง 0.50 ม.</t>
  </si>
  <si>
    <t>หลิวใบ สูง 0.25 ม.</t>
  </si>
  <si>
    <t>เอื้องหมายนาดอกแดง สูง 0.35 ม.</t>
  </si>
  <si>
    <t>ไอริสดอกเหลือง สูง 0.30 ม.</t>
  </si>
  <si>
    <t>ดินถม</t>
  </si>
  <si>
    <t>ดินปลูกต้นไม้</t>
  </si>
  <si>
    <t>วัสดุคลุมดิน</t>
  </si>
  <si>
    <t>ปุ๋ยอินทรีย์ 20 กก.</t>
  </si>
  <si>
    <t>ไม้ยูคา ยาว 3 ม.</t>
  </si>
  <si>
    <t>ไม้สน ยาว 3 ม.</t>
  </si>
  <si>
    <t>เชือกมะนิลา</t>
  </si>
  <si>
    <t xml:space="preserve">เสาไม้เนื้อแข็ง ขนาด 2"X2" </t>
  </si>
  <si>
    <t xml:space="preserve">ไม้เนื้อแข็ง ขนาด1 1/2"X2" </t>
  </si>
  <si>
    <t>METAL SHEET ขนาด0.54x1.20ม.</t>
  </si>
  <si>
    <t xml:space="preserve">พื้นปูกระเบื้อง ขนาด 0.60x1.20 ม. </t>
  </si>
  <si>
    <t>งานเทปรับระดับ</t>
  </si>
  <si>
    <t>พื้นหินขัด</t>
  </si>
  <si>
    <t>เซาะร่อง ขนาด5x5มม.</t>
  </si>
  <si>
    <t xml:space="preserve">Drainage Cell </t>
  </si>
  <si>
    <t>Geotextine</t>
  </si>
  <si>
    <t>FLASHING</t>
  </si>
  <si>
    <t>FLASHING  0.10x0.10 ม.</t>
  </si>
  <si>
    <t>เซาะร่อง ขนาด25x25มม.</t>
  </si>
  <si>
    <t>ตะแกรงเหล็กชุบ ขนาด 0.50x060ม. หนา3ซม.</t>
  </si>
  <si>
    <t>ตะแกรงเหล็กชุบ ขนาด 0.30x060ม. หนา3ซม.</t>
  </si>
  <si>
    <t>ตะแกรงเหล็กชุบ ขนาด 0.20x060ม. หนา3ซม.</t>
  </si>
  <si>
    <t>ตะแกรงเหล็กชุบ ขนาด 0.15x060ม. หนา3ซม.</t>
  </si>
  <si>
    <t>ตาข่ายไนล่อน</t>
  </si>
  <si>
    <t>กรวดแม่น้ำ</t>
  </si>
  <si>
    <t>HOSE BIB 3/4." ก๊อกสนาม</t>
  </si>
  <si>
    <t>หัวระบายน้ำแบบดอกเห็ด 4"</t>
  </si>
  <si>
    <t>หัวระบายน้ำแบบแบนราบ 4"</t>
  </si>
  <si>
    <t>ระบบรดระบบรดน้ำต้นไม้</t>
  </si>
  <si>
    <t>เสาเข็มรูปตัวไอ ขนาด 0.22x0.22x8.00 ม.</t>
  </si>
  <si>
    <t>ค่าตัดหัวเสาเข็ม ขนาด 0.22x0.22x8.00 ม.</t>
  </si>
  <si>
    <t>เหล็กรูปพรรณ เหล็กฉาก 100x100x6 มม.</t>
  </si>
  <si>
    <t>เหล็กรูปพรรณ เหล็กฉาก 50x50x6 มม.</t>
  </si>
  <si>
    <t>ทรายถม</t>
  </si>
  <si>
    <t>RCP dia. 0.40 ม.</t>
  </si>
  <si>
    <t>ชื่อโครงการ/งานก่อสร้าง        :   ก่อสร้างอาคารพักผู้สูงอายุ 7 ชั้น (โครงการอาคารสุขสันติ์)</t>
  </si>
  <si>
    <t>หน่วยงานเจ้าของโครงการ  :   กรมกิจการผู้สูงอายุ</t>
  </si>
  <si>
    <t>คำนวณราคากลาง    :   เมื่อวันที่    26      เดือน     ธันวาคม        พ.ศ.   2568</t>
  </si>
  <si>
    <t>หน่วย  :  บาท</t>
  </si>
  <si>
    <t xml:space="preserve"> - ค่าตัดหัวเสาเข็ม  ขนาด 0.22x0.22x8.00 ม.</t>
  </si>
  <si>
    <t>PPR SDR6 PN20 size 1/2"</t>
  </si>
  <si>
    <t>PPR SDR11 PN10 size 3/4"</t>
  </si>
  <si>
    <t>PPR SDR11 PN10 size 1"</t>
  </si>
  <si>
    <t>PPR SDR11 PN10 size 1-1/4"</t>
  </si>
  <si>
    <t>PPR SDR11 PN10 size 1-1/2"</t>
  </si>
  <si>
    <t>PPR SDR11 PN10 size 2"</t>
  </si>
  <si>
    <t>GV 1/2"</t>
  </si>
  <si>
    <t>GV 3/4"</t>
  </si>
  <si>
    <t>GV 1"</t>
  </si>
  <si>
    <t>PPR SDR6 PN20 size 1/2" w/Fiber composite</t>
  </si>
  <si>
    <t>WH 3.5 kw</t>
  </si>
  <si>
    <t>WHA 8 FU</t>
  </si>
  <si>
    <t>WHA 11 FU</t>
  </si>
  <si>
    <t>WHA 21 FU</t>
  </si>
  <si>
    <t>WHA 24 FU</t>
  </si>
  <si>
    <t>WHA 26 FU</t>
  </si>
  <si>
    <t>WHA 31 FU</t>
  </si>
  <si>
    <t>PPR SDR11 PN10 size 2-1/2"</t>
  </si>
  <si>
    <t>PPR SDR6 PN20 size 3/4" w/Fiber composite</t>
  </si>
  <si>
    <t>GV 1-1/4"</t>
  </si>
  <si>
    <t>GV 1-1/2"</t>
  </si>
  <si>
    <t>GV 2"</t>
  </si>
  <si>
    <t>GV 2-1/2"</t>
  </si>
  <si>
    <t>WM 3/4"</t>
  </si>
  <si>
    <t>WHA 29 FU</t>
  </si>
  <si>
    <t>WHA 38 FU</t>
  </si>
  <si>
    <t>PPR SDR11 PN10 size 3"</t>
  </si>
  <si>
    <t>HDPE PN10 size 1"</t>
  </si>
  <si>
    <t>HDPE PN10 size 3"</t>
  </si>
  <si>
    <t>PPR SDR11 PN10 size 4"</t>
  </si>
  <si>
    <t>PVC Class 13.5 size 2"</t>
  </si>
  <si>
    <t>PVC Class 13.5 size 4"</t>
  </si>
  <si>
    <t>GV 3"</t>
  </si>
  <si>
    <t>GV 4"</t>
  </si>
  <si>
    <t>BV 2-1/2"</t>
  </si>
  <si>
    <t>BV 3"</t>
  </si>
  <si>
    <t>WM 3"</t>
  </si>
  <si>
    <t>MFV 3"</t>
  </si>
  <si>
    <t>Strainer 2-1/2"</t>
  </si>
  <si>
    <t>Strainer 3"</t>
  </si>
  <si>
    <t>FV 4"</t>
  </si>
  <si>
    <t>CV 3"</t>
  </si>
  <si>
    <t>Twin spheer flex. 2-1/2"</t>
  </si>
  <si>
    <t>Twin spheer flex. 3"</t>
  </si>
  <si>
    <t>Twin spheer flex. 4"</t>
  </si>
  <si>
    <t>Presure Gauge for SN</t>
  </si>
  <si>
    <t>GV 6"</t>
  </si>
  <si>
    <t>Tranfer Pump Q 7.5 m3/hr/pump, TDH 35 m., 1.5 kw.</t>
  </si>
  <si>
    <t>Float switch for Transfer Pump</t>
  </si>
  <si>
    <t>Electrical wiring for Transfer Pump</t>
  </si>
  <si>
    <t>Packet booster pump Q 3x12 m3/hr, TDH 15 m., 1.5 kw</t>
  </si>
  <si>
    <t>Float switch for Packet booster pump</t>
  </si>
  <si>
    <t>Electrical wiring for Packet booster pump</t>
  </si>
  <si>
    <t xml:space="preserve">Stainless steel cover size 0.6x0.9m. </t>
  </si>
  <si>
    <t>Vortex plate</t>
  </si>
  <si>
    <t>Fire Barrier System for Cold water</t>
  </si>
  <si>
    <t>AAV 1"</t>
  </si>
  <si>
    <t>flex 3"</t>
  </si>
  <si>
    <t>ฐานแท่นเครื่อง for Tranfer Pump and Packet booster pump</t>
  </si>
  <si>
    <t>PVC Class 8.5 size 1-1/4"</t>
  </si>
  <si>
    <t>PVC Class 8.5 size 2"</t>
  </si>
  <si>
    <t>PVC Class 8.5 size 2-1/2"</t>
  </si>
  <si>
    <t>PVC Class 8.5 size 3"</t>
  </si>
  <si>
    <t>PVC Class 8.5 size 4"</t>
  </si>
  <si>
    <t>PVC Class 8.5 size 6"</t>
  </si>
  <si>
    <t>PVC Class 13.5 size 3"</t>
  </si>
  <si>
    <t>HDPE PN10 size 2"</t>
  </si>
  <si>
    <t>HDPE PN10 size 2-1/2"</t>
  </si>
  <si>
    <t>HDPE PN10 size 4"</t>
  </si>
  <si>
    <t>HDPE PN10 size 6"</t>
  </si>
  <si>
    <t>HDPE PN6 size 2"</t>
  </si>
  <si>
    <t>HDPE PN6 size 2-1/2"</t>
  </si>
  <si>
    <t>HDPE PN6 size 3"</t>
  </si>
  <si>
    <t>HDPE PN6 size 4"</t>
  </si>
  <si>
    <t>FCO 2-1/2"</t>
  </si>
  <si>
    <t>FCO 3"</t>
  </si>
  <si>
    <t>FCO 4"</t>
  </si>
  <si>
    <t>FCO 6"</t>
  </si>
  <si>
    <t>flex 2"</t>
  </si>
  <si>
    <t>flex 4"</t>
  </si>
  <si>
    <t>flex 6"</t>
  </si>
  <si>
    <t>PVC Class 8.5 size 1-1/2"</t>
  </si>
  <si>
    <t>CO 3"</t>
  </si>
  <si>
    <t>CO 4"</t>
  </si>
  <si>
    <t>X</t>
  </si>
  <si>
    <t>CO 2"</t>
  </si>
  <si>
    <t>P-trap (PVC Class 8.5 size 2")</t>
  </si>
  <si>
    <t>VTW 2"</t>
  </si>
  <si>
    <t>VTR 4"</t>
  </si>
  <si>
    <t>VTR 6"</t>
  </si>
  <si>
    <t>Sewage Pump 0.45 m3/min, 7 m., &lt;3000 rpm, 1.5 kW</t>
  </si>
  <si>
    <t>Control panel for Sewage Pump</t>
  </si>
  <si>
    <t>Float switch for Sewage Pump</t>
  </si>
  <si>
    <t>Electrical wiring for Sewage Pump</t>
  </si>
  <si>
    <t xml:space="preserve">Manhole cover size 0.6x0.6m. </t>
  </si>
  <si>
    <t xml:space="preserve">Manhole cover size 1.0x1.0m. </t>
  </si>
  <si>
    <t>Building Trap + Sewage Manhole</t>
  </si>
  <si>
    <t>Fire Barrier System for Waste water</t>
  </si>
  <si>
    <t>WWTP Q 50 CU.M/DAY (FRP) w/Sewage Pump 0.25 kw.</t>
  </si>
  <si>
    <t>GT (FRP) 4000 L.</t>
  </si>
  <si>
    <t>GT (FRP) 1800 L.</t>
  </si>
  <si>
    <t>Commissioning &amp; Testing for WWTP</t>
  </si>
  <si>
    <t>HDPE PN6 size 6"</t>
  </si>
  <si>
    <t>HDPE PN6 size 8"</t>
  </si>
  <si>
    <t>flex 8"</t>
  </si>
  <si>
    <t>PVC Class 13.5 size 6"</t>
  </si>
  <si>
    <t>PVC Class 13.5 size 8"</t>
  </si>
  <si>
    <t>RD 2"</t>
  </si>
  <si>
    <t>RD 3"</t>
  </si>
  <si>
    <t>RD 4"</t>
  </si>
  <si>
    <t>CO 6"</t>
  </si>
  <si>
    <t>CO 8"</t>
  </si>
  <si>
    <t>RD 6"</t>
  </si>
  <si>
    <t>BSP Sch 40 size 1"</t>
  </si>
  <si>
    <t>BSP Sch 40 size 1-1/4"</t>
  </si>
  <si>
    <t>BSP Sch 40 size 1-1/2"</t>
  </si>
  <si>
    <t>BSP Sch 40 size 2"</t>
  </si>
  <si>
    <t>BSP Sch 40 size 2-1/2"</t>
  </si>
  <si>
    <t>BSP Sch 40 size 3"</t>
  </si>
  <si>
    <t>BSP Sch 40 size 4"</t>
  </si>
  <si>
    <t>Presure Gauge for FP</t>
  </si>
  <si>
    <t>Flow switch 4"</t>
  </si>
  <si>
    <t>Sight glass 1"</t>
  </si>
  <si>
    <t>Test valve 1"</t>
  </si>
  <si>
    <t>Orifice 1"</t>
  </si>
  <si>
    <t>Pressure relief valve 1/2"</t>
  </si>
  <si>
    <t>FHC พร้อมอุปกรณ์ประกอบ</t>
  </si>
  <si>
    <t>Hose valve 2-1/2"</t>
  </si>
  <si>
    <t>Up right sprinkler head 1/2"</t>
  </si>
  <si>
    <t>CV 4"</t>
  </si>
  <si>
    <t>CO2 ค่าแรง</t>
  </si>
  <si>
    <t>Pendent sprinkler head 1/2"</t>
  </si>
  <si>
    <t>BSP Sch 40 size 6"</t>
  </si>
  <si>
    <t>BSP Sch 40 size 8"</t>
  </si>
  <si>
    <t>GSP size 2"</t>
  </si>
  <si>
    <t>OS&amp;Y GV w/Supervisory switch 1-1/2"</t>
  </si>
  <si>
    <t>OS&amp;Y GV w/Supervisory switch 2"</t>
  </si>
  <si>
    <t>OS&amp;Y GV w/Supervisory switch 3"</t>
  </si>
  <si>
    <t>BV w/Supervisory switch 4"</t>
  </si>
  <si>
    <t>BV w/Supervisory switch 6"</t>
  </si>
  <si>
    <t>BV w/Supervisory switch 8"</t>
  </si>
  <si>
    <t>Alarm check valve 6"</t>
  </si>
  <si>
    <t>Flow meter 6"</t>
  </si>
  <si>
    <t>CV 2"</t>
  </si>
  <si>
    <t>CV 8"</t>
  </si>
  <si>
    <t>FDC size 100x65x65mm.</t>
  </si>
  <si>
    <t>Flow switch 6"</t>
  </si>
  <si>
    <t>Y-Strainer 2"</t>
  </si>
  <si>
    <t>BV 2"</t>
  </si>
  <si>
    <t>Jockey Pump Capacity 20 GPM.TDH 150 Psi .&lt;3000 rpm. 4.0 kW.</t>
  </si>
  <si>
    <t xml:space="preserve">Graphic annunciator w/Supervisory switch </t>
  </si>
  <si>
    <t>Electrical wiring for FP</t>
  </si>
  <si>
    <t>Commissioning &amp; Testing for FP</t>
  </si>
  <si>
    <t>ฐานแท่นเครื่อง Fire Pump&amp;Jockey Pump</t>
  </si>
  <si>
    <t>Fire Barrier System for FP</t>
  </si>
  <si>
    <t>Smoke detector</t>
  </si>
  <si>
    <t xml:space="preserve">DISTRIBUTION BOARD "7DP2" </t>
  </si>
  <si>
    <t xml:space="preserve"> - ตัวแปลงสัญญาณ Fiber Optic SFP Module แบบ Singlemode แบบ 2</t>
  </si>
  <si>
    <t xml:space="preserve"> - ตัวแปลงสัญญาณ Fiber Optic SFP Module แบบ Singlemode แบบ 1</t>
  </si>
  <si>
    <t>หม้อแปลงไฟฟ้า 1250 เควีเอ DRY TYPE 3PH 50Hz 24kV - 416/240 V. Dyn11</t>
  </si>
  <si>
    <t>ตู้สวิตช์เกียร์ไฟฟ้าแรงสูง ห้อง RMU (HV.1) พร้อมแท่น และ อุปกรณ์ประกอบครบชุด</t>
  </si>
  <si>
    <t>ตู้สวิตช์เกียร์ไฟฟ้าแรงสูง ห้อง RMU (HV.2) พร้อมแท่น และ อุปกรณ์ประกอบครบชุด</t>
  </si>
  <si>
    <t>CABLE TRENCH สำหรับ สวิตช์เกียร์ไฟฟ้าแรงสูง</t>
  </si>
  <si>
    <t>ท่อ RSC ขนาด 5"</t>
  </si>
  <si>
    <t>ท่อ RTRC ขนาด 5"</t>
  </si>
  <si>
    <t>HV. ELECTRICAL MANHOLE (TYPE A-3/1 CONFORM TO MEA'S STANDARD)</t>
  </si>
  <si>
    <t>HV. ELECTRICAL MANHOLE (TYPE A-1/2M CONFORM TO MEA'S STANDARD)</t>
  </si>
  <si>
    <t>CONCRETE DUCT BANK  3X2 FOR (MEA TO RMU)</t>
  </si>
  <si>
    <t>CABLE TRENCH สำหรับ RMU&amp;METER</t>
  </si>
  <si>
    <t>เสาไฟฟ้าแรงสูง สูง 12 เมตร พร้อม Drop-Out Fuse และอุปกรณ์แรงสูง</t>
  </si>
  <si>
    <t>สายไฟฟ้า CU.XLPE 12/20(24) kV ขนาด 240 ตร.มม.</t>
  </si>
  <si>
    <t>CONCRETE DUCT BANK  2X1 FOR (MEA TO RMU)</t>
  </si>
  <si>
    <t>สายไฟฟ้า CU.XLPE 12/20(24) kV ขนาด 70 ตร.มม.</t>
  </si>
  <si>
    <t>สาย SAC 70 sqmm.</t>
  </si>
  <si>
    <t>CABLE TRAY  ขนาด 200 X 100 mm.</t>
  </si>
  <si>
    <t>งานติดตั้งเสาไฟฟ้าแรงสูง สำหรับอาคารโสมสวลี (เนื่องจากต้องย้ายของเดิม)</t>
  </si>
  <si>
    <t>GROUND ROD dia. 16 mm., 2.4 เมตร พร้อมชุดหลอมละลาย</t>
  </si>
  <si>
    <t>TERMINAL GROUND BAR</t>
  </si>
  <si>
    <t>GROUND TEST BOX</t>
  </si>
  <si>
    <t xml:space="preserve">สายไฟฟ้า IEC01 ขนาด 1x70 ตร.มม </t>
  </si>
  <si>
    <t>ท่อ PVC ขนาด 1 1/2"</t>
  </si>
  <si>
    <t>MDBMDB&amp;CAP / CUBICLE &amp; BUSBARS &amp; METERING พร้อมอุปกรณ์ประกอบ สำหรับ MDB&amp;CAP</t>
  </si>
  <si>
    <t>ACB 2000/2000AF 4P 36KA. DRAW OUT TYPE, w/GFP AND FUNCTION</t>
  </si>
  <si>
    <t>MCCB 800AT/800AF 3P 36 KA.</t>
  </si>
  <si>
    <t>MCCB 630AT/630AF 3P 36 KA.</t>
  </si>
  <si>
    <t>MCCB 400AT/400AF 3P 36 KA.</t>
  </si>
  <si>
    <t>MCCB 250AT/250AF 3P 36 KA.</t>
  </si>
  <si>
    <t>MCCB 200AT/250AF 3P 36 KA.</t>
  </si>
  <si>
    <t>MCCB 160AT/250AF 3P 36 KA.</t>
  </si>
  <si>
    <t>MCCB 125AT/250AF 3P 36 KA.</t>
  </si>
  <si>
    <t>MCCB 100AT/100AF 3P 36 KA.</t>
  </si>
  <si>
    <t>CONNECTION BUSBAR TR TO ACB 2000A.</t>
  </si>
  <si>
    <t>FLEXIBLE BUSBAR 2000A.</t>
  </si>
  <si>
    <t>CUBICLE &amp; BUSBARS &amp; METERING &amp; DPM PANEL พร้อมอุปกรณ์ประกอบ สำหรับ EMDB</t>
  </si>
  <si>
    <t>ATS 400A 4P 36KA.</t>
  </si>
  <si>
    <t>MCCB 80AT/100AF 3P 36 KA.</t>
  </si>
  <si>
    <t>MCCB 63AT/100AF 3P 36 KA.</t>
  </si>
  <si>
    <t>MCCB 50AT/100AF 3P 36 KA.</t>
  </si>
  <si>
    <t>MCCB 30AT/100AF 3P 36 KA.</t>
  </si>
  <si>
    <t>MCCB 20AT/100AF 3P 36 KA.</t>
  </si>
  <si>
    <t>MCCB 16AT/100AF 3P 36 KA.</t>
  </si>
  <si>
    <t>MCCB 16AT/100AF 2P 36 KA.</t>
  </si>
  <si>
    <t>CUBICLE &amp; BUSBARS &amp; METERING พร้อมอุปกรณ์ประกอบ สำหรับ GCP</t>
  </si>
  <si>
    <t>CUBICLE &amp; BUSBARS &amp; METERING พร้อมอุปกรณ์ประกอบ สำหรับ 1DP1</t>
  </si>
  <si>
    <t>MCCB 630AT/630AF 3P 25 KA.</t>
  </si>
  <si>
    <t>MCCB 160AT/250AF 3P 25 KA.</t>
  </si>
  <si>
    <t>MCCB 125AT/250AF 3P 25 KA.</t>
  </si>
  <si>
    <t>MCCB 100AT/100AF 3P 25 KA.</t>
  </si>
  <si>
    <t>MCCB 80AT/100AF 3P 25 KA.</t>
  </si>
  <si>
    <t>MCCB 50AT/100AF 3P 25 KA.</t>
  </si>
  <si>
    <t>CUBICLE &amp; BUSBARS &amp; METERING พร้อมอุปกรณ์ประกอบ สำหรับ 1DP2</t>
  </si>
  <si>
    <t>CUBICLE &amp; BUSBARS &amp; METERING พร้อมอุปกรณ์ประกอบ สำหรับ 1EDP1</t>
  </si>
  <si>
    <t>MCCB 30AT/100AF 3P 25 KA.</t>
  </si>
  <si>
    <t>CUBICLE &amp; BUSBARS &amp; METERING พร้อมอุปกรณ์ประกอบ สำหรับ 1EDP2</t>
  </si>
  <si>
    <t>MCCB 40AT/100AF 3P 25 KA.</t>
  </si>
  <si>
    <t>MCCB 20AT/100AF 3P 25 KA.</t>
  </si>
  <si>
    <t>CUBICLE &amp; BUSBARS &amp; METERING พร้อมอุปกรณ์ประกอบ สำหรับ 4DP1</t>
  </si>
  <si>
    <t>CUBICLE &amp; BUSBARS &amp; METERING &amp; DPM PANEL พร้อมอุปกรณ์ประกอบ สำหรับ 4DP2</t>
  </si>
  <si>
    <t>MCCB 80AT/100AF 2P 25 KA.</t>
  </si>
  <si>
    <t>MCCB 40AT/100AF 2P 25 KA.</t>
  </si>
  <si>
    <t>CUBICLE &amp; BUSBARS &amp; METERING &amp; DPM PANEL พร้อมอุปกรณ์ประกอบ สำหรับ 4DP3</t>
  </si>
  <si>
    <t>MCCB 200AT/250AF 3P 25 KA.</t>
  </si>
  <si>
    <t>CUBICLE &amp; BUSBARS &amp; METERING พร้อมอุปกรณ์ประกอบ สำหรับ 4EDP1</t>
  </si>
  <si>
    <t>CUBICLE &amp; BUSBARS &amp; METERING &amp; DPM PANEL พร้อมอุปกรณ์ประกอบ สำหรับ 5DP1</t>
  </si>
  <si>
    <t>CUBICLE &amp; BUSBARS &amp; METERING &amp; DPM PANEL พร้อมอุปกรณ์ประกอบ สำหรับ 5DP2</t>
  </si>
  <si>
    <t>CUBICLE &amp; BUSBARS &amp; METERING &amp; DPM PANEL พร้อมอุปกรณ์ประกอบ สำหรับ 6DP1</t>
  </si>
  <si>
    <t>CUBICLE &amp; BUSBARS &amp; METERING &amp; DPM PANEL พร้อมอุปกรณ์ประกอบ สำหรับ 6DP2</t>
  </si>
  <si>
    <t>CUBICLE &amp; BUSBARS &amp; METERING &amp; DPM PANEL พร้อมอุปกรณ์ประกอบ สำหรับ 7DP1</t>
  </si>
  <si>
    <t>CUBICLE &amp; BUSBARS &amp; METERING &amp; DPM PANEL พร้อมอุปกรณ์ประกอบ สำหรับ 7DP2</t>
  </si>
  <si>
    <t>CUBICLE &amp; BUSBARS &amp; METERING พร้อมอุปกรณ์ประกอบ สำหรับ 7EDL1</t>
  </si>
  <si>
    <t>MCCB 16AT/100AF 2P 25 KA.</t>
  </si>
  <si>
    <t>ตู้เปล่าใส่เบรกเกอร์ สำหรับ Solar Cell</t>
  </si>
  <si>
    <t>MCCB 250AT/250AF 3P 25 KA.</t>
  </si>
  <si>
    <t>CUBICLE &amp; BUSBARS &amp; METERING พร้อมอุปกรณ์ประกอบ สำหรับ 7EDL2</t>
  </si>
  <si>
    <t>MCCB 63AT/100AF 3P 25 KA.</t>
  </si>
  <si>
    <t>LOAD  PANEL สำหรับ 1P1</t>
  </si>
  <si>
    <t>MCB 16 AT 1P 6 KA.</t>
  </si>
  <si>
    <t>MCB 20 AT 1P 6 KA.</t>
  </si>
  <si>
    <t>MCB 20 AT 3P 6 KA.</t>
  </si>
  <si>
    <t>RCBO 16 AT 1P 6 KA. 30mA.</t>
  </si>
  <si>
    <t>LOAD  PANEL สำหรับ 1P2</t>
  </si>
  <si>
    <t>MCB 30 AT 1P 6 KA.</t>
  </si>
  <si>
    <t>LOAD  PANEL สำหรับ 1P3</t>
  </si>
  <si>
    <t>MCB 40 AT 3P 6 KA.</t>
  </si>
  <si>
    <t>RCBO 20 AT 1P 6 KA. 30mA.</t>
  </si>
  <si>
    <t>LOAD  PANEL สำหรับ 1P4</t>
  </si>
  <si>
    <t>MCB 16 AT 3P 6 KA.</t>
  </si>
  <si>
    <t>MCB 30 AT 3P 6 KA.</t>
  </si>
  <si>
    <t>LOAD  PANEL สำหรับ 1EP1</t>
  </si>
  <si>
    <t>LOAD  PANEL สำหรับ 1EP2</t>
  </si>
  <si>
    <t>MCCB 20AT/100AF 1P 25 KA. พร้อมกล่องเหล็ก</t>
  </si>
  <si>
    <t>MCCB 40AT/100AF 3P 25 KA. พร้อมกล่องเหล็ก</t>
  </si>
  <si>
    <t>LOAD  PANEL สำหรับ 2P1</t>
  </si>
  <si>
    <t>MCCB 160AT/250AF 3P 18 KA.</t>
  </si>
  <si>
    <t>LOAD  PANEL สำหรับ 2P2</t>
  </si>
  <si>
    <t>MCCB 100AT/100AF 3P 18 KA.</t>
  </si>
  <si>
    <t>MCB 40 AT 1P 6 KA.</t>
  </si>
  <si>
    <t>LOAD  PANEL สำหรับ 2P3</t>
  </si>
  <si>
    <t>MCCB 125AT/250AF 3P 18 KA.</t>
  </si>
  <si>
    <t>LOAD  PANEL สำหรับ 2P4</t>
  </si>
  <si>
    <t>MCCB 80AT/100AF 3P 18 KA.</t>
  </si>
  <si>
    <t>LOAD  PANEL สำหรับ 2EP1</t>
  </si>
  <si>
    <t>MCCB 30AT/100AF 3P 18 KA.</t>
  </si>
  <si>
    <t>LOAD  PANEL สำหรับ 2EP2</t>
  </si>
  <si>
    <t>MCCB 20AT/100AF 3P 18 KA.</t>
  </si>
  <si>
    <t>LOAD  PANEL สำหรับ 3P1</t>
  </si>
  <si>
    <t>LOAD  PANEL สำหรับ 3P2</t>
  </si>
  <si>
    <t>LOAD  PANEL สำหรับ 3P3</t>
  </si>
  <si>
    <t>LOAD  PANEL สำหรับ 3P4</t>
  </si>
  <si>
    <t>LOAD  PANEL สำหรับ 3EP1</t>
  </si>
  <si>
    <t>LOAD  PANEL สำหรับ 3EP2</t>
  </si>
  <si>
    <t>LOAD  PANEL สำหรับ 4P1</t>
  </si>
  <si>
    <t>LOAD  PANEL สำหรับ 4EP1</t>
  </si>
  <si>
    <t>LOAD  PANEL สำหรับ 6P1</t>
  </si>
  <si>
    <t>LOAD  PANEL สำหรับ 6EP1</t>
  </si>
  <si>
    <t>MCCB 50AT/100AF 3P 18 KA.</t>
  </si>
  <si>
    <t>MCCB 16AT/100AF 2P 25 KA. พร้อมกล่องเหล็ก</t>
  </si>
  <si>
    <t>MCCB 250AT/250AF 2P 25 KA. พร้อมกล่องเหล็ก</t>
  </si>
  <si>
    <t>Consumer Unit 1CU1</t>
  </si>
  <si>
    <t>MCCB 32AT/100AF 2P 10 KA.</t>
  </si>
  <si>
    <t>Consumer Unit 1CU2</t>
  </si>
  <si>
    <t xml:space="preserve">สายไฟฟ้า IEC01 ขนาด 1x25 ตร.มม </t>
  </si>
  <si>
    <t xml:space="preserve">สายไฟฟ้า IEC01 ขนาด 1x50 ตร.มม </t>
  </si>
  <si>
    <t xml:space="preserve">สายไฟฟ้า IEC01 ขนาด 1x240 ตร.มม </t>
  </si>
  <si>
    <t xml:space="preserve">สายไฟฟ้า IEC01 ขนาด 1x300 ตร.มม </t>
  </si>
  <si>
    <t>สายทนไฟ FRC 1x25 ตร.มม</t>
  </si>
  <si>
    <t>สายทนไฟ FRC 1x300 ตร.มม</t>
  </si>
  <si>
    <t>Epoxy Wireway 300x150 mm. (1.6T)</t>
  </si>
  <si>
    <t xml:space="preserve">สายไฟฟ้า IEC01 ขนาด 1x2.5 ตร.มม </t>
  </si>
  <si>
    <t xml:space="preserve">สายไฟฟ้า IEC01 ขนาด 1x4 ตร.มม </t>
  </si>
  <si>
    <t xml:space="preserve">สายไฟฟ้า IEC01 ขนาด 1x6 ตร.มม </t>
  </si>
  <si>
    <t xml:space="preserve">สายไฟฟ้า IEC01 ขนาด 1x10 ตร.มม </t>
  </si>
  <si>
    <t xml:space="preserve">สายไฟฟ้า IEC01 ขนาด 1x16 ตร.มม </t>
  </si>
  <si>
    <t xml:space="preserve">สายไฟฟ้า IEC01 ขนาด 1x35 ตร.มม </t>
  </si>
  <si>
    <t xml:space="preserve">สายไฟฟ้า IEC01 ขนาด 1x95 ตร.มม </t>
  </si>
  <si>
    <t xml:space="preserve">สายไฟฟ้า IEC01 ขนาด 1x120 ตร.มม </t>
  </si>
  <si>
    <t xml:space="preserve">สายไฟฟ้า IEC01 ขนาด 1x185 ตร.มม </t>
  </si>
  <si>
    <t>สายทนไฟ FRC 1x2.5 ตร.มม</t>
  </si>
  <si>
    <t>สายทนไฟ FRC 1x4 ตร.มม</t>
  </si>
  <si>
    <t>ท่อ EMT ขนาด 1/2"</t>
  </si>
  <si>
    <t>ท่อ EMT ขนาด 3/4"</t>
  </si>
  <si>
    <t>ท่อ EMT ขนาด 1"</t>
  </si>
  <si>
    <t>ท่อ EMT ขนาด 1 1/4"</t>
  </si>
  <si>
    <t>ท่อ EMT ขนาด 1 1/2"</t>
  </si>
  <si>
    <t>ท่อ EMT ขนาด 2"</t>
  </si>
  <si>
    <t>ท่อ IMC ขนาด 2 1/2"</t>
  </si>
  <si>
    <t>ท่อ IMC ขนาด 3"</t>
  </si>
  <si>
    <t>ท่อ IMC ขนาด 4"</t>
  </si>
  <si>
    <t>สายทนไฟ FRC 1x6 ตร.มม</t>
  </si>
  <si>
    <t>สายทนไฟ FRC 1x10 ตร.มม</t>
  </si>
  <si>
    <t>สายทนไฟ FRC 1x16 ตร.มม</t>
  </si>
  <si>
    <t xml:space="preserve">สายไฟฟ้า NYY ขนาด 1x4 ตร.มม </t>
  </si>
  <si>
    <t xml:space="preserve">สายไฟฟ้า NYY ขนาด 1x10 ตร.มม </t>
  </si>
  <si>
    <t>ท่อ IMC ขนาด 1 1/2"</t>
  </si>
  <si>
    <t>ท่อ IMC ขนาด 1/2"</t>
  </si>
  <si>
    <t>ท่อ IMC ขนาด 1"</t>
  </si>
  <si>
    <t>ท่อ IMC ขนาด 1 1/4"</t>
  </si>
  <si>
    <t>ท่อ HDPE ขนาด 1 1/2"</t>
  </si>
  <si>
    <t>ท่ออ่อน FLEXIBLE ขนาด 1/2"</t>
  </si>
  <si>
    <t>โคมไฟ Type. DL10</t>
  </si>
  <si>
    <t>โคมไฟ Type. DL10C</t>
  </si>
  <si>
    <t>โคมไฟ Type. DL11P</t>
  </si>
  <si>
    <t>โคมไฟ Type. DL12</t>
  </si>
  <si>
    <t>โคมไฟ Type. DL13</t>
  </si>
  <si>
    <t>โคมไฟ Type. DL14C</t>
  </si>
  <si>
    <t>โคมไฟ Type. DL15C</t>
  </si>
  <si>
    <t>โคมไฟ Type. DL16P</t>
  </si>
  <si>
    <t>โคมไฟ Type. DL17C</t>
  </si>
  <si>
    <t>โคมไฟ Type. DL20P</t>
  </si>
  <si>
    <t>โคมไฟ Type. LF10C</t>
  </si>
  <si>
    <t>โคมไฟ Type. I1</t>
  </si>
  <si>
    <t>EMERGENCY BATTERY LIGHTING, 3 HRS. BACK-UP. 2x9 W. 12Vdc LEDS</t>
  </si>
  <si>
    <t>CENTRAL BATTERY EMERGENCY LIGHTING (230V/50Hz)</t>
  </si>
  <si>
    <t>EMERGENCY LIGHTING, 2 HRS. BACK-UP TIME. 2x9W. 220Vac LEDS</t>
  </si>
  <si>
    <t>EMERGENCY LIGHTING, 2 HRS. BACK-UP TIME. 1x9W. 220Vac LEDS</t>
  </si>
  <si>
    <t>FIRE EXIT SIGN LUMINAIRE, SLIM LINE,  3 HRS. BACK-UP</t>
  </si>
  <si>
    <t>โคมไฟ Type. B1</t>
  </si>
  <si>
    <t>โคมไฟ Type. B2</t>
  </si>
  <si>
    <t>โคมไฟ Type. E2</t>
  </si>
  <si>
    <t>โคมไฟ Type. C1wp</t>
  </si>
  <si>
    <t>โคมไฟ Type. LF11C</t>
  </si>
  <si>
    <t>โคมไฟ Type. SP21w พร้อม SWITCHING POWER SUPPLY</t>
  </si>
  <si>
    <t>โคมไฟ Type. DL1</t>
  </si>
  <si>
    <t>โคมไฟ Type. DL2</t>
  </si>
  <si>
    <t>โคมไฟ Type. DL3P</t>
  </si>
  <si>
    <t>โคมไฟ Type. LF1</t>
  </si>
  <si>
    <t>โคมไฟ Type. LF2</t>
  </si>
  <si>
    <t>โคมไฟ Type. E1</t>
  </si>
  <si>
    <t>โคมไฟ Type. SP20w พร้อม SWITCHING POWER SUPPLY</t>
  </si>
  <si>
    <t>โคมไฟ Type. LN20 IP65 พร้อม ALUMINIUM TRACK</t>
  </si>
  <si>
    <t>POWER SUPPLY FOR LED STRIPLIGHT</t>
  </si>
  <si>
    <t>สวิตซ์ 16A 250V, SINGLE POLE SWITCH (1 GANG)</t>
  </si>
  <si>
    <t>สวิตซ์ 16A 250V, SINGLE POLE SWITCH (2 GANG)</t>
  </si>
  <si>
    <t>สวิตซ์ 16A 250V, TWO WAY SWITCH (1 GANG)</t>
  </si>
  <si>
    <t>สวิตซ์ 16A 250V, SINGLE POLE SWITCH (3 GANG)</t>
  </si>
  <si>
    <t>เต้ารับเดี่ยว 16A 250V, SINGLE OUTLET</t>
  </si>
  <si>
    <t>เต้ารับคู่ 16A 250V, DUPLEX OUTLET</t>
  </si>
  <si>
    <t>เต้ารับคู่กันน้ำ 16A 250V, DUPLEX OUTLET</t>
  </si>
  <si>
    <t>เต้ารับคู่ฝังพื้น 16A 250V, DUPLEX OUTLET</t>
  </si>
  <si>
    <t>WEATHER PROOF ISOLATOR SWITCH 2P 20A</t>
  </si>
  <si>
    <t>WEATHER PROOF ISOLATOR SWITCH 2P 30A</t>
  </si>
  <si>
    <t>JUNCTION BOX</t>
  </si>
  <si>
    <t>WEATHER PROOF ISOLATOR SWITCH 2P 16A</t>
  </si>
  <si>
    <t>WEATHER PROOF ISOLATOR SWITCH 2P 40A</t>
  </si>
  <si>
    <t>WEATHER PROOF ISOLATOR SWITCH 2P 60A</t>
  </si>
  <si>
    <t>WEATHER PROOF ISOLATOR SWITCH 3P 30A</t>
  </si>
  <si>
    <t>สายไฟฟ้า BARE COPPER 70 ตร.มม.</t>
  </si>
  <si>
    <t>ท่อ PVC ขนาด 1 1/4"</t>
  </si>
  <si>
    <t>INSPECTION PIT</t>
  </si>
  <si>
    <t>สายไฟฟ้า BARE COPPER 35 ตร.มม.</t>
  </si>
  <si>
    <t>สายไฟฟ้า BARE COPPER 95 ตร.มม.</t>
  </si>
  <si>
    <t>ท่อ PVC ขนาด 1"</t>
  </si>
  <si>
    <t>CENTRAL CONTROL UNIT &amp; POWER SUPPLY 12Vdc.</t>
  </si>
  <si>
    <t>NURSE STATION</t>
  </si>
  <si>
    <t>PULLCORD (สวิทซ์แจ้งเหตุฉุกเฉินสำหรับห้องน้ำ)</t>
  </si>
  <si>
    <t>CORRIDOR LAMP (ดวงไฟแจ้งเหตุฉุกเฉิน)</t>
  </si>
  <si>
    <t>TERMINAL JUNCTION BOX</t>
  </si>
  <si>
    <t>TESTING AND COMMISSIONING สำหรับระบบสัญญาณเรียกพยาบาล ชั้น 1</t>
  </si>
  <si>
    <t>สาย TIEV 4C-0.65 มม.</t>
  </si>
  <si>
    <t>PATIENT STATION WITH INTERCOM (สวิทซ์แจ้งเหตุฉุกเฉินสำหรับห้องนอน)</t>
  </si>
  <si>
    <t>TESTING AND COMMISSIONING สำหรับระบบสัญญาณเรียกพยาบาล ชั้น 2</t>
  </si>
  <si>
    <t>TESTING AND COMMISSIONING สำหรับระบบสัญญาณเรียกพยาบาล ชั้น 3</t>
  </si>
  <si>
    <t>TESTING AND COMMISSIONING สำหรับระบบสัญญาณเรียกพยาบาล ชั้น 4-5</t>
  </si>
  <si>
    <t>SWITCHING POWER SUPPLY สำหรับระบบแจ้งเหตุเพลิงไหม้</t>
  </si>
  <si>
    <t>TESTING AND COMMISSIONING สำหรับระบบแจ้งเหตุเพลิงไหม้</t>
  </si>
  <si>
    <t>สายสัญญาณ 1 PAIR TWISTED PAIR SHIED 16 AWG WITH FIRE RESISTANT</t>
  </si>
  <si>
    <t>HEAT DETECTOR</t>
  </si>
  <si>
    <t xml:space="preserve">สายไฟฟ้า IEC01 ขนาด 1x1.5 ตร.มม </t>
  </si>
  <si>
    <t>สายทนไฟ FRC 1x1.5 ตร.มม</t>
  </si>
  <si>
    <t>แผงเสาอากาศ ระบบดิจิตอล (Digital TV Antenna) พร้อมเสาสูง 2 เมตร</t>
  </si>
  <si>
    <t>ชุด CHANNEL AMP และ POWER SUPPLY พร้อมติดตั้งภายในตู้ Wall Rack</t>
  </si>
  <si>
    <t>TESTING AND COMMISSIONING สำหรับระบบสัญญาณโทรทัศน์รวม</t>
  </si>
  <si>
    <t>สาย COAXIAL CABLE RG11</t>
  </si>
  <si>
    <t>TV OUTLET หน้ากากชนิดพลาสติก</t>
  </si>
  <si>
    <t>SPLITTER 3 WAY</t>
  </si>
  <si>
    <t>SPLITTER 6 WAY</t>
  </si>
  <si>
    <t>ตู้เก็บอุปกรณ์ ชั้น 1</t>
  </si>
  <si>
    <t>สาย COAXIAL CABLE RG6</t>
  </si>
  <si>
    <t>SPLITTER 2 WAY</t>
  </si>
  <si>
    <t>SPLITTER 4 WAY</t>
  </si>
  <si>
    <t>ตู้เก็บอุปกรณ์ ชั้น 2</t>
  </si>
  <si>
    <t>ตู้เก็บอุปกรณ์ ชั้น 3</t>
  </si>
  <si>
    <t>ตู้เก็บอุปกรณ์ ชั้น 4</t>
  </si>
  <si>
    <t>ตู้เก็บอุปกรณ์ ชั้น 5</t>
  </si>
  <si>
    <t>ตู้เก็บอุปกรณ์ ชั้น 6</t>
  </si>
  <si>
    <t>ตู้เก็บอุปกรณ์ ชั้น 7</t>
  </si>
  <si>
    <t>ตัวแปลงสัญญาณ Fiber Optic SFP Module แบบ Singlemode แบบ 2</t>
  </si>
  <si>
    <t>สายเชื่อมต่อแผงพักและกระจายสัญญาณ Fiber Optic แบบ SC Singlemode</t>
  </si>
  <si>
    <t>ตู้สื่อสารมาตรฐาน 19" ขนาด 42U" แบบติดตั้งพื้น พร้อมอุปกรณ์</t>
  </si>
  <si>
    <t>แผงพักและกระจายสัญญาณ CAT6 ขนาด 24 ช่อง</t>
  </si>
  <si>
    <t>สายเชื่อมต่อแผงพักและกระจายสัญญาณ CAT6 ขนาด 3.0 เมตร</t>
  </si>
  <si>
    <t>ตัวแปลงสัญญาณ Fiber Optic SFP Module แบบ Singlemode แบบ 1</t>
  </si>
  <si>
    <t>แผงพักและกระจายสัญญาณ Fiber Optic ขนาด 24 ช่อง แบบ SC Singlemode</t>
  </si>
  <si>
    <t>สายเชื่อมต่อสายสัญญาณพร้อมหัวต่อ Fiber Optic แบบ SC Singlemode ขนาด 1.5 เมตร</t>
  </si>
  <si>
    <t>สายเชื่อมต่อสายสัญญาณพร้อมหัวต่อ Fiber Optic แบบ SC Singlemode ขนาด 3 เมตร</t>
  </si>
  <si>
    <t>สายเชื่อมต่อสายสัญญาณพร้อมหัวต่อ Fiber Optic แบบ SC Singlemode (FIBER OPTIC PATCH CORD)</t>
  </si>
  <si>
    <t>Testing And Commissioning CCTV</t>
  </si>
  <si>
    <t>ค่าติดตั้งกล้องระบบโทรทัศน์วงจรปิด</t>
  </si>
  <si>
    <t>ค่าเข้าสายสัญญาณ TERMINATE UTP PATCH PANEL CAT6 สำหรับ CCTV</t>
  </si>
  <si>
    <t>สาย FIBER OPTIC 6C-9/125um, Indoor Type (SINGLE MODE)</t>
  </si>
  <si>
    <t>ค่าทดสอบ สาย FIBER OPTIC สำหรับ CCTV</t>
  </si>
  <si>
    <t>สาย 4P-UTP CAT 6</t>
  </si>
  <si>
    <t>Operation Unit</t>
  </si>
  <si>
    <t>POWER SUPPLY UNIT สำหรับ Lighting Cental Control</t>
  </si>
  <si>
    <t>PANEL&amp;ACCESSORIES สำหรับ Lighting Cental Control</t>
  </si>
  <si>
    <t>TESTING AND COMMISSIONING สำหรับ Lighting Control</t>
  </si>
  <si>
    <t>12 CHANNEL RELAY UNIT.</t>
  </si>
  <si>
    <t>LOCAL SWITCH 8 KEY INPUT &amp; PLAN FRAME</t>
  </si>
  <si>
    <t>PANEL&amp;ACCESSORIES สำหรับ 1LCP1</t>
  </si>
  <si>
    <t>4 CHANNEL RELAY UNIT.</t>
  </si>
  <si>
    <t>POWER SUPPLY UNIT สำหรับ 2LCP1</t>
  </si>
  <si>
    <t>PANEL&amp;ACCESSORIES สำหรับ 2LCP1</t>
  </si>
  <si>
    <t>PANEL&amp;ACCESSORIES สำหรับ 3LCP1</t>
  </si>
  <si>
    <t>POWER SUPPLY UNIT สำหรับ 3LCP1</t>
  </si>
  <si>
    <t>LOCAL SWITCH 4 KEY INPUT &amp; PLAN FRAME</t>
  </si>
  <si>
    <t>POWER SUPPLY UNIT สำหรับ 4LCP1</t>
  </si>
  <si>
    <t>PANEL&amp;ACCESSORIES สำหรับ 4LCP1</t>
  </si>
  <si>
    <t>8 CHANNEL RELAY UNIT.</t>
  </si>
  <si>
    <t>POWER SUPPLY UNIT สำหรับ 6LCP1</t>
  </si>
  <si>
    <t>GENERATOR 200KVA  (STANDBY RATED)</t>
  </si>
  <si>
    <t>SOUND ATTENUATOR AIR INLET ,OUTLET</t>
  </si>
  <si>
    <t>SOUND PROOF W/COVER NET</t>
  </si>
  <si>
    <t>COMMUNICATION PULL BOX (Hot Dip Galvanized. (กันน้ำ) ) หนา 1.2 mm.</t>
  </si>
  <si>
    <t>HAND HOLE (บ่อพักขนาดมาตรฐาน TYPE JUF-11)</t>
  </si>
  <si>
    <t>ท่อ HDPE ขนาด 4"</t>
  </si>
  <si>
    <t>แผงจัดเก็บสายเชื่อมต่อแผงพักและกระจายสัญญาณ</t>
  </si>
  <si>
    <t>สายเชื่อมต่อแผงพักและกระจายสัญญาณ Fiber Optic แบบ SC Singlemode ขนาด 3.0 เมตร</t>
  </si>
  <si>
    <t>ตู้สื่อสารมาตรฐาน 19" ขนาด 15U" แบบติดตั้งพื้น พร้อมอุปกรณ์</t>
  </si>
  <si>
    <t>ตู้สื่อสารมาตรฐาน 19" ขนาด 27U" แบบติดตั้งพื้น พร้อมอุปกรณ์</t>
  </si>
  <si>
    <t>TESTING AND COMMISSIONING สำหรับระบบโทรศัพท์ และสายสัญญาณคอมพิวเตอร์</t>
  </si>
  <si>
    <t>ค่าเข้าสายสัญญาณ TERMINATE UTP PATCH PANEL CAT6 สำหรับ ระบบโทรศัพท์ และสายสัญญาณคอมพิวเตอร์</t>
  </si>
  <si>
    <t>ค่าเข้าสายสัญญาณ FUSION SPLICE สำหรับ ระบบโทรศัพท์ และสายสัญญาณคอมพิวเตอร์</t>
  </si>
  <si>
    <t>ค่าทดสอบสายสัญญาณ TEST UTP CAT6 สำหรับ ระบบโทรศัพท์ และสายสัญญาณคอมพิวเตอร์</t>
  </si>
  <si>
    <t>ค่าทดสอบสายสัญญาณ TEST OTDR สำหรับ ระบบโทรศัพท์ และสายสัญญาณคอมพิวเตอร์</t>
  </si>
  <si>
    <t>ค่าทดสอบ สาย FIBER OPTIC สำหรับ ระบบโทรศัพท์ และสายสัญญาณคอมพิวเตอร์</t>
  </si>
  <si>
    <t>Epoxy Wireway 300x100 mm. (1.6T)</t>
  </si>
  <si>
    <t>Epoxy Wireway 200x100 mm. (1.6T)</t>
  </si>
  <si>
    <t>Epoxy Wireway 100x100 mm. (1.2T)</t>
  </si>
  <si>
    <t>TELEPHONE OUTLET หน้ากากชนิดพลาสติก (RJ45)</t>
  </si>
  <si>
    <t>COMPUTER  OUTLET หน้ากากชนิดพลาสติก (RJ45)</t>
  </si>
  <si>
    <t>TELEPHONE OUTLET หน้ากากชนิดพลาสติก (RJ45) ฝังพื้น (POP-UP)</t>
  </si>
  <si>
    <t>COMPUTER  OUTLET หน้ากากชนิดพลาสติก (RJ45) ฝังพื้น (POP-UP)</t>
  </si>
  <si>
    <t>ตู้ Rack เก็บอุปกรณ์ขนาด 42U พร้อมอุปกรณ์</t>
  </si>
  <si>
    <t>เครื่องควบคุมระบบประกาศเสียง</t>
  </si>
  <si>
    <t>เครื่องรับสัญญาณจากไมโครโฟน</t>
  </si>
  <si>
    <t>เครื่องจ่ายกระแสไฟดีซี 24 โวลท์</t>
  </si>
  <si>
    <t>เครื่องสลับการทำงานของขยายเสียง</t>
  </si>
  <si>
    <t>เครื่องเลือกโซน Zone Selector</t>
  </si>
  <si>
    <t>เครื่องขยายเสียง POWER AMPLIFIER 240W</t>
  </si>
  <si>
    <t>เครื่องขยายเสียง POWER AMPLIFIER 480W</t>
  </si>
  <si>
    <t>TESTING AND COMMISSIONING สำหรับระบบเสียง</t>
  </si>
  <si>
    <t>สายไฟฟ้า  VCT 4C ขนาด 2.5 ตร.มม.</t>
  </si>
  <si>
    <t>SOUND TERMINAL CABINET</t>
  </si>
  <si>
    <t>Volume Control ปรับระดับเสียง 200 วัตต์</t>
  </si>
  <si>
    <t>Ceiling Loundspeaker 6W.</t>
  </si>
  <si>
    <t>สายไฟฟ้า  VCT 2C ขนาด 2.5 ตร.มม.</t>
  </si>
  <si>
    <t>Volume Control ปรับระดับเสียง 120 วัตต์</t>
  </si>
  <si>
    <t>Volume Control ปรับระดับเสียง 60 วัตต์</t>
  </si>
  <si>
    <t>Digital Meter configuration (Device)</t>
  </si>
  <si>
    <t>RS485 to Ethernet Converter</t>
  </si>
  <si>
    <t>TESTING AND COMMISSIONING สำหรับระบบมอนิเตอร์มิเตอร์</t>
  </si>
  <si>
    <t xml:space="preserve">สาย CVV ขนาด 3Cx1.5 ตร.มม </t>
  </si>
  <si>
    <t>CONSUMER  PANEL Type P1</t>
  </si>
  <si>
    <t>MCB 40AT  2P 10 KA.</t>
  </si>
  <si>
    <t>CB 16 AT 1P 6 KA.</t>
  </si>
  <si>
    <t>CB 20 AT 1P 6 KA.</t>
  </si>
  <si>
    <t>CONSUMER  PANEL Type P2</t>
  </si>
  <si>
    <t>MCB 80AT  2P 10 KA.</t>
  </si>
  <si>
    <t>CB 40 AT 1P 6 KA.</t>
  </si>
  <si>
    <t>CONSUMER  PANEL Type P3</t>
  </si>
  <si>
    <t>CB 60 AT 1P 6 KA.</t>
  </si>
  <si>
    <t>โคมไฟ Type. R68 พร้อม SWITCHING POWER SUPPLY (อุปกรณ์ปักพื้น)</t>
  </si>
  <si>
    <t>โคมไฟ Type. R69 พร้อม SWITCHING POWER SUPPLY (อุปกรณ์ปักพื้น)</t>
  </si>
  <si>
    <t>โคมไฟ Type. R70 พร้อม SWITCHING POWER SUPPLY (อุปกรณ์ปักพื้น)</t>
  </si>
  <si>
    <t>โคมไฟ Type. R71 พร้อม SWITCHING POWER SUPPLY (เข็มขัดรัดต้นไม้)</t>
  </si>
  <si>
    <t xml:space="preserve">สายไฟฟ้า NYY ขนาด 1x2.5 ตร.มม </t>
  </si>
  <si>
    <t>ท่อ HDPE ขนาด 1 1/4"</t>
  </si>
  <si>
    <t xml:space="preserve">  - อุปกรณ์ประกอบ งาน  MAIN DISTRIBUTION BOARD</t>
  </si>
  <si>
    <t xml:space="preserve">  - อุปกรณ์ประกอบ งาน EMERGENCY MAIN DISTRIBUTION BOARD</t>
  </si>
  <si>
    <t xml:space="preserve">  - อุปกรณ์ประกอบ งาน DISTRIBUTION BOARD</t>
  </si>
  <si>
    <t xml:space="preserve">  - อุปกรณ์ประกอบ งานแผงไฟฟ้าย่อย</t>
  </si>
  <si>
    <t>Diesel Fire Pump Capacity 1000 GPM.TDH 135 Psi . &lt;3000rpm.</t>
  </si>
  <si>
    <t>CO2 extinguisher 10Ibs. ค่าแรง</t>
  </si>
  <si>
    <t>งานอื่นๆ</t>
  </si>
  <si>
    <t>CDU/FCU Split Type CC ; Air flow 36,000 Btu/hr ค่าแรง</t>
  </si>
  <si>
    <t>CDU/FCU Split Type CC ; Air flow 42,000 Btu/hr ค่าแรง</t>
  </si>
  <si>
    <t>CDU/FCU Split Type CE ; Air flow 24,000 Btu/hr ค่าแรง</t>
  </si>
  <si>
    <t>CDU/FCU Split Type CE ; Air flow 30,000 Btu/hr ค่าแรง</t>
  </si>
  <si>
    <t>CDU/FCU Split Type WM ; Air flow 9,000 Btu/hr ค่าแรง</t>
  </si>
  <si>
    <t>CDU/FCU Split Type WM ; Air flow 15,000 Btu/hr ค่าแรง</t>
  </si>
  <si>
    <t>CDU/FCU Split Type WM ; Air flow 18,000 Btu/hr ค่าแรง</t>
  </si>
  <si>
    <t>CDU/FCU Split Type WM ; Air flow 24,000 Btu/hr ค่าแรง</t>
  </si>
  <si>
    <t>CDU/FCU Split Type WM ; Air flow 30,000 Btu/hr ค่าแรง</t>
  </si>
  <si>
    <t>CDU/FCU Split Type WM ; Air flow 36,000 Btu/hr ค่าแรง</t>
  </si>
  <si>
    <t>Control for FCU 06,07</t>
  </si>
  <si>
    <t>Room thermostat w/3-Speed</t>
  </si>
  <si>
    <t>VF CCDL ; Air Flow Rate 50 CFM</t>
  </si>
  <si>
    <t>VF CCDL ; Air Flow Rate 200 CFM</t>
  </si>
  <si>
    <t>VF CCDL ; Air Flow Rate 250 CFM</t>
  </si>
  <si>
    <t>VF CCDL ; Air Flow Rate 300 CFM</t>
  </si>
  <si>
    <t>VF CCDL ; Air Flow Rate 400 CFM</t>
  </si>
  <si>
    <t>VF CCDL ; Air Flow Rate 600 CFM</t>
  </si>
  <si>
    <t>VF CFID ; Air Flow Rate 800 CFM</t>
  </si>
  <si>
    <t>VF CFID ; Air Flow Rate 1120 CFM</t>
  </si>
  <si>
    <t>VF CFID ; Air Flow Rate 1,400 CFM</t>
  </si>
  <si>
    <t>VF CMDD ; Air Flow Rate 50 CFM</t>
  </si>
  <si>
    <t>VF CMDD ; Air Flow Rate 70 CFM</t>
  </si>
  <si>
    <t>VF CMDD ; Air Flow Rate 100 CFM</t>
  </si>
  <si>
    <t>VF CMDD ; Air Flow Rate 150 CFM</t>
  </si>
  <si>
    <t>VF CMDD ; Air Flow Rate 200 CFM</t>
  </si>
  <si>
    <t>VF CMSD ; Air Flow Rate 200 CFM</t>
  </si>
  <si>
    <t>VF CMSD ; Air Flow Rate 300 CFM</t>
  </si>
  <si>
    <t>FAN Dia 16"</t>
  </si>
  <si>
    <t>FAN Dia 48"</t>
  </si>
  <si>
    <t>FAN Dia 56"</t>
  </si>
  <si>
    <t>Local on-off switch</t>
  </si>
  <si>
    <t>Thermostat for exhaust fan</t>
  </si>
  <si>
    <t>Copper Soft drew SWG#22 size 1/4"</t>
  </si>
  <si>
    <t>Copper type M size 1/2"</t>
  </si>
  <si>
    <t>Copper type M size 3/8"</t>
  </si>
  <si>
    <t>Copper type M size 5/8"</t>
  </si>
  <si>
    <t>Insulation for copper THK 3/4" size 1/4"</t>
  </si>
  <si>
    <t>Insulation for copper THK 3/4" size 1/2"</t>
  </si>
  <si>
    <t>Insulation for copper THK 3/4" size 3/8"</t>
  </si>
  <si>
    <t>Insulation for copper THK 3/4" size 5/8"</t>
  </si>
  <si>
    <t>PVC class 8.5 size 3/4"</t>
  </si>
  <si>
    <t>PVC class 8.5 size 1"</t>
  </si>
  <si>
    <t>PVC class 8.5 size 1-1/4"</t>
  </si>
  <si>
    <t>PVC class 8.5 size 2"</t>
  </si>
  <si>
    <t>Insulation for copper THK 1/2" size 3/4"</t>
  </si>
  <si>
    <t>Insulation for copper THK 1/2" size 1"</t>
  </si>
  <si>
    <t>Insulation for copper THK 1/2" size 1-1/4"</t>
  </si>
  <si>
    <t>Insulation for copper THK 1/2" size 2"</t>
  </si>
  <si>
    <t>GSS BWG No.22</t>
  </si>
  <si>
    <t>GSS BWG No.24</t>
  </si>
  <si>
    <t>GSS BWG No.26</t>
  </si>
  <si>
    <t>Flex duct 4"</t>
  </si>
  <si>
    <t>Flex duct 6"</t>
  </si>
  <si>
    <t>Flex duct 8"</t>
  </si>
  <si>
    <t>EAG 6"x6"</t>
  </si>
  <si>
    <t>EAG 8"x8"</t>
  </si>
  <si>
    <t>EAG 10"x10"</t>
  </si>
  <si>
    <t>EAG 12"x12"</t>
  </si>
  <si>
    <t>EAG w/IS 6"x6"</t>
  </si>
  <si>
    <t>EAG w/IS 10"x6"</t>
  </si>
  <si>
    <t>EAG w/IS 10"x8"</t>
  </si>
  <si>
    <t>EAG w/IS 12"x8"</t>
  </si>
  <si>
    <t>EAG w/IS 14"x8"</t>
  </si>
  <si>
    <t>EAG w/IS 16"x6"</t>
  </si>
  <si>
    <t>EAG w/IS 16"x8"</t>
  </si>
  <si>
    <t>EAG w/IS 18"x8"</t>
  </si>
  <si>
    <t>EAG w/IS 20"x8"</t>
  </si>
  <si>
    <t>EAG w/IS 24"x8"</t>
  </si>
  <si>
    <t>EAG w/IS 24"x12"</t>
  </si>
  <si>
    <t>EAG w/IS 26"x12"</t>
  </si>
  <si>
    <t>EAG w/IS 36"x8"</t>
  </si>
  <si>
    <t>EAG w/IS 40"x16"</t>
  </si>
  <si>
    <t>EAG w/VD 6"x6"</t>
  </si>
  <si>
    <t>EAG w/VD 8"x6"</t>
  </si>
  <si>
    <t>EAG w/VD 8"x8"</t>
  </si>
  <si>
    <t>EAG w/VD 10"x8"</t>
  </si>
  <si>
    <t>EAG w/VD 10"x10"</t>
  </si>
  <si>
    <t>EAG w/VD 16"x10"</t>
  </si>
  <si>
    <t>FAG w/IS 22"x22"</t>
  </si>
  <si>
    <t>FAG w/VD 16"x10"</t>
  </si>
  <si>
    <t>วงกบเหล็กกล่อง 2"x4" thk 2.3mm size 6"x6"</t>
  </si>
  <si>
    <t>วงกบเหล็กกล่อง 2"x4" thk 2.3mm size 8"x6"</t>
  </si>
  <si>
    <t>วงกบเหล็กกล่อง 2"x4" thk 2.3mm size 8"x8"</t>
  </si>
  <si>
    <t>วงกบเหล็กกล่อง 2"x4" thk 2.3mm size 10"x6"</t>
  </si>
  <si>
    <t>วงกบเหล็กกล่อง 2"x4" thk 2.3mm size 10"x8"</t>
  </si>
  <si>
    <t>วงกบเหล็กกล่อง 2"x4" thk 2.3mm size 10"x10"</t>
  </si>
  <si>
    <t>วงกบเหล็กกล่อง 2"x4" thk 2.3mm size 12"x8"</t>
  </si>
  <si>
    <t xml:space="preserve">วงกบเหล็กกล่อง 2"x4" thk 2.3mm size 12"x12" </t>
  </si>
  <si>
    <t xml:space="preserve">วงกบเหล็กกล่อง 2"x4" thk 2.3mm size 14"x8" </t>
  </si>
  <si>
    <t>วงกบเหล็กกล่อง 2"x4" thk 2.3mm size 16"x6"</t>
  </si>
  <si>
    <t xml:space="preserve">วงกบเหล็กกล่อง 2"x4" thk 2.3mm size 16"x8" </t>
  </si>
  <si>
    <t xml:space="preserve">วงกบเหล็กกล่อง 2"x4" thk 2.3mm size 16"x10" </t>
  </si>
  <si>
    <t>วงกบเหล็กกล่อง 2"x4" thk 2.3mm size 18"x8"</t>
  </si>
  <si>
    <t xml:space="preserve">วงกบเหล็กกล่อง 2"x4" thk 2.3mm size 20"x8" </t>
  </si>
  <si>
    <t xml:space="preserve">วงกบเหล็กกล่อง 2"x4" thk 2.3mm size 22"x22" </t>
  </si>
  <si>
    <t xml:space="preserve">วงกบเหล็กกล่อง 2"x4" thk 2.3mm size 24"x8" </t>
  </si>
  <si>
    <t xml:space="preserve">วงกบเหล็กกล่อง 2"x4" thk 2.3mm size 24"x12" </t>
  </si>
  <si>
    <t xml:space="preserve">วงกบเหล็กกล่อง 2"x4" thk 2.3mm size 26"x12" </t>
  </si>
  <si>
    <t>วงกบเหล็กกล่อง 2"x4" thk 2.3mm size 36"x8"</t>
  </si>
  <si>
    <t xml:space="preserve">วงกบเหล็กกล่อง 2"x4" thk 2.3mm size 40"x16" </t>
  </si>
  <si>
    <t>สายไฟฟ้า IEC01 2.5 ตร.มม.</t>
  </si>
  <si>
    <t>สายไฟฟ้า IEC01 4 ตร.มม.</t>
  </si>
  <si>
    <t>ท่อ EMT ขนาด 15 มม.</t>
  </si>
  <si>
    <t>ท่อ EMT ขนาด 20 มม.</t>
  </si>
  <si>
    <t>ระบบสระว่ายน้ำธาราบำบัด</t>
  </si>
  <si>
    <t>งานกระเบื้องสระว่ายน้ำ</t>
  </si>
  <si>
    <t>ค่าแรงระบบดับเพลิงพิเศษ สำหรับห้อง Server</t>
  </si>
  <si>
    <t>ค่าแรงงานติดตั้งอุปกรณ์ และ ทดสอบ สำหรับระบบอัจฉริยะ</t>
  </si>
  <si>
    <t>ท่อ EMT. ขนาด 1/2"</t>
  </si>
  <si>
    <t>FIBER OPTIC 6C-9/125um SINGLEMODE INDOOR TYPE</t>
  </si>
  <si>
    <t>สาย UTP CAT 6</t>
  </si>
  <si>
    <t>ค่าแรงเครื่องกระตุกไฟฟ้าหัวใจ (AED)</t>
  </si>
  <si>
    <t>ค่าแรงเครื่องคอมพิวเตอร์ All In One สำหรับงานประมวลผล</t>
  </si>
  <si>
    <t>ค่าแรงเรดาร์ตรวจจับการล้ม สำหรับการดูแลผู้สูงอายุ</t>
  </si>
  <si>
    <t>ค่าแรงเรดาร์ตรวจจับสัญญาณชีพ (vital signs) สำหรับการดูแลผู้สูงอายุ</t>
  </si>
  <si>
    <t>ค่าแรงแผงสวิทช์หัวเตียงเรียกพยาบาล (Nurse Call Panel)</t>
  </si>
  <si>
    <t>ค่าแรงกล้องวงจรปิดชนิดเครือข่ายแบบถ่ายภาพความร้อนสำหรับติดตั้งภายในห้องพัก</t>
  </si>
  <si>
    <t>ค่าแรงขาจับอุปกรณ์แท๊บเล็ต</t>
  </si>
  <si>
    <t>ค่าแรงคอมพิวเตอร์แม่ข่ายสำหรับบริหารจัดการระบบเฝ้าระวังผู้สูงอายุ</t>
  </si>
  <si>
    <t>ค่าแรงซอฟแวร์สำหรับบริหารจัดการระบบเฝ้าระวังผู้สูงอายุ</t>
  </si>
  <si>
    <t xml:space="preserve">ค่าแรงระบบรักษาความปลอดภัย Access Control ชั้น 1 </t>
  </si>
  <si>
    <t xml:space="preserve">ค่าแรงอุปกรณ์แท๊บเล็ต ขนาด 13 นิ้วพร้อมปุ่มกด </t>
  </si>
  <si>
    <t>ค่าแรงอุปกรณ์แท๊บเล็ต สำหรับระบบเฝ้าระวังผู้อายุอัจฉริยะ</t>
  </si>
  <si>
    <t>ค่าแรงอุปกรณ์ปุ่มกดฉุกเฉิน (Emergency Button)</t>
  </si>
  <si>
    <t xml:space="preserve"> หม้อแกงเบอร์ 36 เบอร์ </t>
  </si>
  <si>
    <t xml:space="preserve"> ตู้แช่เย็นสแตนเลส 6 ประตู </t>
  </si>
  <si>
    <t>ภาชนะใส่อาหาร</t>
  </si>
  <si>
    <t>เสาไฟฟ้าแรงสูง สูง 12 เมตร พร้อม OVERHEAD LINE WITH SPACER AND OVERHEAD GROUND WIRE  และอุปกรณ์แรงสูง</t>
  </si>
  <si>
    <t>Copper TAPE 25 มม. x 3 มม.</t>
  </si>
  <si>
    <t>Include</t>
  </si>
  <si>
    <t>-</t>
  </si>
  <si>
    <t xml:space="preserve"> ตู้ครัวสแตนเลส 0.60 x (1.50+1.50+0.80) ม. </t>
  </si>
  <si>
    <t xml:space="preserve"> ตู้ครัวสแตนเลส 0.60 x 0.80 ม. </t>
  </si>
  <si>
    <t xml:space="preserve"> ตู้ครัวสแตนเลส 0.60 x (1.50+1.50) ม. </t>
  </si>
  <si>
    <t xml:space="preserve"> ตู้ครัวสแตนเลส 0.60 x (1.20+1.20+1.20) ม. </t>
  </si>
  <si>
    <t>- ราวเหล็กกันตก</t>
  </si>
  <si>
    <t xml:space="preserve">งานประตู - หน้าต่าง </t>
  </si>
  <si>
    <t xml:space="preserve">   24kV, CB 200A, 16kA/1sec. With Short circuit indicators, Termination kits</t>
  </si>
  <si>
    <t>ตารางที่ 16. Energy Recovery Ventilation</t>
  </si>
  <si>
    <t>L01บานเกล็ดระบายอากาศติดตาย อลูมิเนียม ดูแบบขยายบานมุ้งไฟเบอร์ชนิดถอดล้างได้ กรอบบานอลูมิเนียม</t>
  </si>
  <si>
    <t>L02บานเกล็ดระบายอากาศติดตาย อลูมิเนียม ดูแบบขยายบานมุ้งไฟเบอร์ชนิดถอดล้างได้ กรอบบานอลูมิเนียม</t>
  </si>
  <si>
    <t>Group บานเลื่อน</t>
  </si>
  <si>
    <t>อุปกรณ์ประตู Group 1</t>
  </si>
  <si>
    <t>อุปกรณ์ประตู Group 2</t>
  </si>
  <si>
    <t>อุปกรณ์ประตู Group 4</t>
  </si>
  <si>
    <t>อุปกรณ์ประตู Group 6</t>
  </si>
  <si>
    <t>อุปกรณ์ประตู Group 5</t>
  </si>
  <si>
    <t>อุปกรณ์ประตู Group 3</t>
  </si>
  <si>
    <t>อุปกรณ์ประตู Group 3A</t>
  </si>
  <si>
    <t>อุปกรณ์ประตู Group 7</t>
  </si>
  <si>
    <t>อุปกรณ์ประตู Group 8</t>
  </si>
  <si>
    <t>อุปกรณ์ประตู Group 9</t>
  </si>
  <si>
    <t>อุปกรณ์ประตู Group บานเลื่อน</t>
  </si>
  <si>
    <t>Preaction System UL/FM For MDB Room</t>
  </si>
  <si>
    <t>Sprinkler head 1/2" for MDB</t>
  </si>
  <si>
    <t>Piping work for MDB</t>
  </si>
  <si>
    <t>Electrical work for MDB</t>
  </si>
  <si>
    <t>- Piping work</t>
  </si>
  <si>
    <t>- Electrical work</t>
  </si>
  <si>
    <t>อ่างล้างจาน</t>
  </si>
  <si>
    <t>ชั้นวางของสแตนเลส 304 แบบซี่กลม 4 ชั้น</t>
  </si>
  <si>
    <t xml:space="preserve"> ตู้เย็นขนาด 5 คิว</t>
  </si>
  <si>
    <t>รถเข็นอาหาร</t>
  </si>
  <si>
    <t xml:space="preserve">ลำโพงล้อลากพร้อมไมค์ </t>
  </si>
  <si>
    <t>หม้อหุงข้าวแบบแก๊สขนาด 10 ลิตร</t>
  </si>
  <si>
    <t>หม้อทอดแรงดันขนาด 30 ลิตร</t>
  </si>
  <si>
    <t>หม้ออัดแรงดันขนาด 5-6 ลิตร</t>
  </si>
  <si>
    <t xml:space="preserve"> อ่างล้างมือ</t>
  </si>
  <si>
    <t>เก้าอี้อเนกประสงค์</t>
  </si>
  <si>
    <t>เครื่องกรองน้ำอุตสาหกรรม</t>
  </si>
  <si>
    <t xml:space="preserve">     - MCCB 40/100AF 2P 25KA. </t>
  </si>
  <si>
    <t>ก่อสร้างอาคารพักผู้สูงอายุ 7 ชั้น (โครงการอาคารสุขสันติ์)</t>
  </si>
  <si>
    <t>ตามหนังสือ ที่ กค. 0433.2/ ว 499 ลงวันที่ 28 สิงหาคม 2566</t>
  </si>
  <si>
    <t>กรมบัญชีกลาง หน้าที่ 105</t>
  </si>
  <si>
    <t xml:space="preserve"> หลักเกณฑ์การคำนวณราคากลาง หน้าที่ 596</t>
  </si>
  <si>
    <t xml:space="preserve"> หลักเกณฑ์การคำนวณราคากลาง หน้าที่ 598</t>
  </si>
  <si>
    <t xml:space="preserve"> หลักเกณฑ์การคำนวณราคากลาง หน้าที่ 597</t>
  </si>
  <si>
    <t>กรมบัญชีกลาง หน้าที่ 108</t>
  </si>
  <si>
    <t>กรมบัญชีกลาง หน้าที่ 107</t>
  </si>
  <si>
    <t xml:space="preserve"> ใบเสนอราคา หน้าที่ 442</t>
  </si>
  <si>
    <t xml:space="preserve"> ใบเสนอราคา หน้าที่ 443</t>
  </si>
  <si>
    <t xml:space="preserve"> ใบเสนอราคา หน้าที่ 444</t>
  </si>
  <si>
    <t xml:space="preserve"> ใบเสนอราคา หน้าที่ 445</t>
  </si>
  <si>
    <t>ใบเสนอราคาหน้าที่ 463</t>
  </si>
  <si>
    <t>ใบเสนอราคาหน้าที่ 464</t>
  </si>
  <si>
    <t>ใบเสนอราคา หน้าที่ 464</t>
  </si>
  <si>
    <t>ใบเสนอราคา หน้าที่ 465</t>
  </si>
  <si>
    <t>ใบเสนอราคา หน้าที่ 536</t>
  </si>
  <si>
    <t>หลักเกณฑ์การคำนวณราคากลาง หน้าที่ 578</t>
  </si>
  <si>
    <t>ใบเสนอราคา หน้าที่ 394</t>
  </si>
  <si>
    <t>ใบเสนอราคา หน้าที่ 401</t>
  </si>
  <si>
    <t>ใบเสนอราคา หน้าที่ 402</t>
  </si>
  <si>
    <t>ใบเสนอราคา หน้าที่ 408</t>
  </si>
  <si>
    <t>ใบเสนอราคา หน้าที่ 537</t>
  </si>
  <si>
    <t>ใบเสนอราคา หน้าที่ 538</t>
  </si>
  <si>
    <t>ใบเสนอราคา หน้าที่ 395</t>
  </si>
  <si>
    <t>ใบเสนอราคา หน้าที่ 539</t>
  </si>
  <si>
    <t>ใบเสนอราคา หน้าที่ 396</t>
  </si>
  <si>
    <t>ใบเสนอราคา หน้าที่ 409</t>
  </si>
  <si>
    <t>ใบเสนอราคา หน้าที่ 540</t>
  </si>
  <si>
    <t>ใบเสนอราคา หน้าที่ 541</t>
  </si>
  <si>
    <t>ใบเสนอราคา หน้าที่ 397</t>
  </si>
  <si>
    <t>ใบเสนอราคา หน้าที่ 480</t>
  </si>
  <si>
    <t>ใบเสนอราคา หน้าที่ 481</t>
  </si>
  <si>
    <t>ใบเสนอราคา หน้าที่ 482</t>
  </si>
  <si>
    <t>ใบเสนอราคา หน้าที่ 483</t>
  </si>
  <si>
    <t>ใบเสนอราคา หน้าที่ 484</t>
  </si>
  <si>
    <t>ใบเสนอราคา หน้าที่ 485</t>
  </si>
  <si>
    <t>ใบเสนอราคา หน้าที่ 486</t>
  </si>
  <si>
    <t>ใบเสนอราคา หน้าที่ 487</t>
  </si>
  <si>
    <t>ใบเสนอราคา หน้าที่ 488</t>
  </si>
  <si>
    <t>ใบเสนอราคา หน้าที่ 489</t>
  </si>
  <si>
    <t>ใบเสนอราคา หน้าที่ 490</t>
  </si>
  <si>
    <t>ใบเสนอราคา หน้าที่ 491</t>
  </si>
  <si>
    <t>ใบเสนอราคา หน้าที่ 492</t>
  </si>
  <si>
    <t>ใบเสนอราคา หน้าที่ 493</t>
  </si>
  <si>
    <t>ใบเสนอราคา หน้าที่ 494</t>
  </si>
  <si>
    <t>ใบเสนอราคา หน้าที่ 495</t>
  </si>
  <si>
    <t>ใบเสนอราคา หน้าที่ 496</t>
  </si>
  <si>
    <t>ใบเสนอราคา หน้าที่ 497</t>
  </si>
  <si>
    <t>ใบเสนอราคา หน้าที่ 506</t>
  </si>
  <si>
    <t>ใบเสนอราคา หน้าที่ 507</t>
  </si>
  <si>
    <t>ใบเสนอราคา หน้าที่ 10</t>
  </si>
  <si>
    <t>ใบเสนอราคา หน้าที่ 11</t>
  </si>
  <si>
    <t>ใบเสนอราคา หน้าที่ 12</t>
  </si>
  <si>
    <t>ใบเสนอราคา หน้าที่ 14</t>
  </si>
  <si>
    <t>งานถมดินในผัง</t>
  </si>
  <si>
    <t xml:space="preserve">  - ราวบันไดเหล็ก (รวมงานทาสี)</t>
  </si>
  <si>
    <t xml:space="preserve">  - ราวบันไดเหล็ก ยึดผนัง(รวมงานทาสี)</t>
  </si>
  <si>
    <t xml:space="preserve">  - ราวบันไดเหล็กกลาง แบบเดี่ยว (รวมงานทาสี)</t>
  </si>
  <si>
    <t xml:space="preserve">  - ราวบันไดเหล็กกลาง แบบคู่ (รวมงานทาสี)</t>
  </si>
  <si>
    <t xml:space="preserve">  - บันไดเหล็ก Dia. 1 1/2" (รวมงานทาสี)</t>
  </si>
  <si>
    <t>FL6 พื้นปูกระเบื้องยางลายไม้ SPC ขนาด 230x1520 มม. ผิวหน้า Zwear Layer) หนา 0.5 มม.</t>
  </si>
  <si>
    <t xml:space="preserve">     - ทาสีท่อดับเพลิง ท่อ BSP.</t>
  </si>
  <si>
    <t>งานรื้อถอนโครงสร้าง ค.ส.ล. รื้อขนไป</t>
  </si>
  <si>
    <t>งานรื้อถอนผนังก่ออิฐฉาบปูนหนาครึ่งแผ่น (วัสดุก่อ/ฉาบ) รื้อขนไป</t>
  </si>
  <si>
    <t>งานรื้อถอนโครงหลังคา (ทุกรูปทรงของหลังคา)  - รื้อกอง</t>
  </si>
  <si>
    <t>งานรื้อถอนวัสดุมุงหลังคา (ลอนคู่หรือลักษณะใกล้เคียง) - รื้อกอง</t>
  </si>
  <si>
    <t>งานรื้อถอนฝ้าโครงเคร่า ที-บาร์ พร้อมโครงเคร่า - รื้อขนไป</t>
  </si>
  <si>
    <t>งานรื้อถอนฝ้าแผ่นเรียบพร้อมโครงเคร่า - รื้อขนไป</t>
  </si>
  <si>
    <t>งานรื้อถอนฝาไม้ยาง/ไม้สำเร็จรูป พร้อมโครงเคร่า - รื้อกอง</t>
  </si>
  <si>
    <t>งานรื้อถอนฝาไม้อัดบุสองด้าน พร้อมโครงเคร่า - รื้อกอง</t>
  </si>
  <si>
    <t>งานรื้อถอนพื้นไม้ พร้อมตงและคาน - รื้อกอง</t>
  </si>
  <si>
    <t>งานรื้อถอนบันไดไม้พร้อมราวลูกกรง - รื้อกอง</t>
  </si>
  <si>
    <t>งานรื้อถอนราวลูกกรงบันไดหรือระเบียง - รื้อกอง</t>
  </si>
  <si>
    <t>งานรื้อถอนประตูพร้อมวงกบ 1 บาน (บานเปิดเดี่ยว) - รื้อกอง</t>
  </si>
  <si>
    <t>งานรื้อถอนประตูพร้อมวงกบ 1 บาน (บานเปิดคู่) - รื้อกอง</t>
  </si>
  <si>
    <t>งานรื้อถอนชุดประตูอลูมิเนียมพร้อมกระจก - รื้อกอง</t>
  </si>
  <si>
    <t>งานรื้อถอนชุดประตูเหล็กม้วน - รื้อกอง</t>
  </si>
  <si>
    <t>งานรื้อถอนหน้าต่างไม้พร้อมวงกบไม้ 1 ช่อง (บานเปิดเดี่ยว) - รื้อกอง</t>
  </si>
  <si>
    <t>งานรื้อถอนหน้าต่างไม้พร้อมวงกบไม้ 2 ช่อง (บานเปิดคู่) - รื้อกอง</t>
  </si>
  <si>
    <t>งานรื้อถอนชุดหน้าต่างอลูมิเนียมพร้อมกระจก - รื้อกอง</t>
  </si>
  <si>
    <t>งานรื้อถอนสุขภัณฑ์ ทุกขนาด/ทุกชนิด - รื้อกอง</t>
  </si>
  <si>
    <t>งานรื้อถอนอ่างล้างหน้า ทุกขนาด/ทุกชนิด - รื้อกอง</t>
  </si>
  <si>
    <t>งานรื้อถอนดวงโคมพร้อมสายไฟฟ้า ฟลูออเรสเซนต์ - รื้อกอง</t>
  </si>
  <si>
    <t>งานรื้อถอนดวงโคมพร้อมสายไฟฟ้า ชุดดาวไลน์ - รื้อกอง</t>
  </si>
  <si>
    <t>งานรื้อถอนครุภัณฑ์จัดสร้าง (ตู้เตี้ย เคาน์เตอร์ ตู้ลอย) - รื้อกอง</t>
  </si>
  <si>
    <t>งานรื้อถอนผนังปูกระเบื้อง ทุกชนิด - รื้อขนไป</t>
  </si>
  <si>
    <t>บ่อบำบัดน้ำเสีย - รื้อขนไป</t>
  </si>
  <si>
    <t>บ่อพัก ค.ส.ล. - รื้อขนไป</t>
  </si>
  <si>
    <t xml:space="preserve"> - รางน้ำสแตนเลสกว้าง0.15x0.30ม. หนา 1.2 มม.</t>
  </si>
  <si>
    <t xml:space="preserve">  -พื้นระบบ POST TENSION  หนา 25 cm. SDL 350 kg/m2 LL 300 kg/m2</t>
  </si>
  <si>
    <t>ปูนทรายปรับระดับ สำหรับกระเบื้องยาง (ความหนาไม่เกิน 3 มม. )</t>
  </si>
  <si>
    <t xml:space="preserve"> - ราวมือจับเหล็กท่อกลม ขนาดรอบนอก 38 มม. หนา 2.3 มม. (รวมงานทาสี)</t>
  </si>
  <si>
    <t>ชื่อโครงการ        :   ก่อสร้างอาคารพักผู้สูงอายุ 7 ชั้น (โครงการอาคารสุขสันต์)</t>
  </si>
  <si>
    <t>ตารางที่ 17.งานทดสอบ</t>
  </si>
  <si>
    <t>งานทดสอบ</t>
  </si>
  <si>
    <t>งานเจาะสำรวจดิน</t>
  </si>
  <si>
    <t xml:space="preserve"> - งานเจาะสำรวจดิน</t>
  </si>
  <si>
    <t>จุด</t>
  </si>
  <si>
    <t>งานทดสอบเสาเข็ม</t>
  </si>
  <si>
    <t xml:space="preserve"> .-เสาเข็มรูปตัวไอ ขนาด 0.22x0.22x8.00 ม. </t>
  </si>
  <si>
    <t xml:space="preserve"> - แผงเซลล์แสงอาทิตย์ (PV Module)</t>
  </si>
  <si>
    <t xml:space="preserve"> - อินเวอร์เตอร์ชนิดต่อร่วมกับระบบไฟฟ้า (Grid Connected Inverter)</t>
  </si>
  <si>
    <t xml:space="preserve"> - โครงสร้างรองรับชุดแผงเซลล์แสงอาทิตย์ และ อุปกรณ์ประกอบ</t>
  </si>
  <si>
    <t xml:space="preserve"> - อุปกรณ์เพิ่มประสิทธิภาพแผงและหยุดทำงานฉุกเฉิน (Optimizer)</t>
  </si>
  <si>
    <t xml:space="preserve"> - ราง และ ท่อร้อยสายไฟฟ้า ติดตั้งบนหลังคา</t>
  </si>
  <si>
    <t xml:space="preserve"> - สายไฟฟ้า และ สายสัญญาณ</t>
  </si>
  <si>
    <t>คอนกรีต 280 ksc.กันซึม ภูมิ</t>
  </si>
  <si>
    <t xml:space="preserve">  -งานระบบกำจัดปลวก</t>
  </si>
  <si>
    <t>3.8</t>
  </si>
  <si>
    <t xml:space="preserve">ระบบระบายน้ำฝน ห้อง RMU </t>
  </si>
  <si>
    <t>รวมเป็นเงิน 3.8</t>
  </si>
  <si>
    <t>RCP dia. 0.60 ม.</t>
  </si>
  <si>
    <t>งานระบบภายในห้อง RMU</t>
  </si>
  <si>
    <t xml:space="preserve"> หลักเกณฑ์การคำนวณราคากลาง </t>
  </si>
  <si>
    <t>งานสวิทช์และเต้ารับไฟฟ้า</t>
  </si>
  <si>
    <t>งานรื้อถอนเสาไฟฟ้า - รื้อกอง ประกอบไปด้วย</t>
  </si>
  <si>
    <t xml:space="preserve"> - งานเดินสายไฟฟ้าใหม่</t>
  </si>
  <si>
    <t xml:space="preserve"> - งานปักเสาเพิ่ม พร้อมอุปกณร์ประกอบเสา</t>
  </si>
  <si>
    <t xml:space="preserve"> - งานModify ตู้</t>
  </si>
  <si>
    <t xml:space="preserve"> - งานติดตั้งสายสื่อสารใหม่</t>
  </si>
  <si>
    <t>งานติดตั้งเสาไฟฟ้าแรงสูง สำหรับอาคารโสมสวลี (เนื่องจากต้องย้ายของเดิม) ประกอบไปด้วย</t>
  </si>
  <si>
    <t xml:space="preserve">  - โคมไฟ Type. LF10c</t>
  </si>
  <si>
    <t>โคมไฟ Type. LF10c</t>
  </si>
  <si>
    <t>ค่าใช้จ่ายในกรณีไม่อนุญาตให้คนงานพักในบริเวณที่ก่อสร้าง (ค่าพาหนะ)</t>
  </si>
  <si>
    <t xml:space="preserve">  -คอนกรีต รูปทรงกระบอก 280 กก./ตร.ซม. (ผสมน้ำยากันซึม) Low Heat </t>
  </si>
  <si>
    <t>Floor drain with P-Trap 2"</t>
  </si>
  <si>
    <t>Floor drain with P-Trap 3"</t>
  </si>
  <si>
    <t xml:space="preserve"> - P6 บุกระเบื้อง PORCELAIN  ผิวด้าน ขนาด 600x600 มม.</t>
  </si>
  <si>
    <t xml:space="preserve"> - P8 บุไม้เทียม ติดตั้งตามมาตรฐานผู้ผลิต </t>
  </si>
  <si>
    <t xml:space="preserve"> - P9 ALUMINIUM COMPOSITE PANEL  หนา 4 มม. รอยต่อเว้นร่อง 10 มม. ยาแนวด้วย NON-STAINTNG SILICONE SEALANT แบ่งแนว ตามแบบ โครงเคร่าวเหล็ก ติดตั้งตามารตรฐานผู้ผลิต </t>
  </si>
  <si>
    <t xml:space="preserve"> - P10 ทำผิวหินล้าง  หินเบอร์ 3+4 สีขาว ตีเส้นแบ่งแนว ตามแบบขยาย</t>
  </si>
  <si>
    <t xml:space="preserve"> - CT1 ผนังกระเบื้องพอร์ซเลน (สีเท่าอ่อน) หนา 10 มม. ขนาด 600X600 มม.  ติดตั้งตามมาตรฐานผู้ผลิต </t>
  </si>
  <si>
    <t xml:space="preserve"> -CT2 ผนังกระเบื้องพอร์ซเลน (สีครีม) หนา 10 มม. ขนาด 600X600 มม. ติดตั้งตามมาตรฐานผู้ผลิต </t>
  </si>
  <si>
    <t xml:space="preserve"> - CT3 ผนังกระเบื้องพอร์ซเลน (สีครีม) หนา 10 มม. ขนาด 600X600 มม. ติดตั้งตามมาตรฐานผู้ผลิต </t>
  </si>
  <si>
    <t xml:space="preserve"> - CT4 ผนังกระเบื้อง Subway สีขาว ผิวมัน ขอบเพโดยรอบ ขนาด 75X150 มม. </t>
  </si>
  <si>
    <t xml:space="preserve"> - L1 กรุแผ่น HPL. Laminate (ลายไม้) </t>
  </si>
  <si>
    <t xml:space="preserve"> - L1.1  ระแนง ขนาด 25x20 mm. @ 25 mm. กรุแผ่น HPL. Laminate (ลายไม้) </t>
  </si>
  <si>
    <t xml:space="preserve"> - L2 กรุแผ่น HPL. Laminate (สีเรียบ)</t>
  </si>
  <si>
    <t xml:space="preserve"> - AW1-3  กรุแผ่นซับเสียงสี Almond ขนาดแผ่น 1220x2800 หนา 12 มม.  จัดลวดลายตามแบบ ค่าซับเสียงไม่น้อยกว่า (NRC) 0.45 พร้อมใบรับรองค่าการทนไฟตามมาตรฐาน EN 13501-1 Class B-s1, d0 การจำแนกปฏิกิริยาทนไฟสำหรับวัสดุ </t>
  </si>
  <si>
    <t xml:space="preserve"> - F4 พื้น ค.ส.ล. เทปูนทรายปรับระดับ ปูกระเบื้อง PORCELAIN สีเทา ผิวด้าน ขนาด 600x600 มม.</t>
  </si>
  <si>
    <t xml:space="preserve"> - F5 พื้น ค.ส.ล. เทปูนทรายปรับระดับ ปูกระเบื้อง PORCELAIN  สีครีม ผิวด้าน ขนาด 600x600 มม.</t>
  </si>
  <si>
    <t xml:space="preserve"> - F6 พื้น ค.ส.ล. เทปูนทรายปรับระดับ ปูกระเบื้อง PORCELAIN ลายไม้  ผิวหยาบ ขนาด 150x600 มม.</t>
  </si>
  <si>
    <t xml:space="preserve"> - F7 พื้น ค.ส.ล. เทปูนทรายปรับระดับ ทาผิวหินล้าง  หินเบอร์ 3+4 สีขาว ตีเส้นแบ่งแนว ตามแบบขยาย</t>
  </si>
  <si>
    <t>FL7 พื้นปูกระเบื้องยาง</t>
  </si>
  <si>
    <t xml:space="preserve"> - C4 บุไม้เทียม   ติดตั้งตามมาตรฐานผู้ผลิต</t>
  </si>
  <si>
    <t>CL3 ฝ้ายิปซั่มบอร์ดเคลือบสี หนา 12 มม. ขอบเรียบขนาด 600x1200 มม.</t>
  </si>
  <si>
    <t xml:space="preserve">CL4 ฝ้ายิปซั่มบอร์ด หนา 9 มม. ชนิดทนชื้น ขอบลาดรอยต่อฉาบเรียบ </t>
  </si>
  <si>
    <t>CL5 ฝ้ายิปซั่มบอร์ด หนา 9 มม. ชนิดทนชื้น ขอบลาดรอยต่อฉาบเรียบ</t>
  </si>
  <si>
    <t>CL6 ฝ้ายิปซั่มบอร์ดำหรับงานชายคาภายนอก  (ติดฟอยล์) หนา 9 มม. ขอบลาด แบบเรียบ ขนาด 1200x2400 มม.</t>
  </si>
  <si>
    <t xml:space="preserve"> - P3 ทาสี ภายใน  TOA หรือ เทียบเท่า</t>
  </si>
  <si>
    <t xml:space="preserve"> - P1 ผนังทาสี 100% Acrylic emulsion paint. (ป้องกันเชื้อรา) ภายใน</t>
  </si>
  <si>
    <t xml:space="preserve"> - P2 ผนังทาสี 100% Acrylic emulsion paint. (ป้องกันเชื้อรา) ภายใน</t>
  </si>
  <si>
    <t xml:space="preserve"> - P3 ผนังทาสี 100% Acrylic emulsion paint. (ป้องกันเชื้อรา)  ภายใน</t>
  </si>
  <si>
    <t xml:space="preserve"> - P4 ผนังทาสี 100% Acrylic emulsion paint. (ป้องกันเชื้อรา)  ภายใน</t>
  </si>
  <si>
    <t xml:space="preserve"> - P2 ทาสี ภายนอก  ผิวด้าน หรือ เทียบเท่า</t>
  </si>
  <si>
    <t xml:space="preserve"> - P7 พ่นสี TEXTURE ลายไข่ปลา </t>
  </si>
  <si>
    <t xml:space="preserve"> - P4 ทาสีเหล็ก EPOXY-POLYURETHANE </t>
  </si>
  <si>
    <t>ระบบสุขาภิบาล ชั้นที่ 5 - 7</t>
  </si>
  <si>
    <t>งานบ่อพักและท่อระบายน้ำ</t>
  </si>
  <si>
    <t>งานโครงสร้าง Hardcsape</t>
  </si>
  <si>
    <t xml:space="preserve">  - MCCB 50AT/100AF  3P , IC 25 KA. พร้อมกล่องเหล็ก</t>
  </si>
  <si>
    <t xml:space="preserve"> - ค่าติดตั้ง และรื้อถอนนั่งร้าน พร้อมขนย้าย จำนวน 2,560 ชุด ค่าแรงชุดละ 20 บาท</t>
  </si>
  <si>
    <t xml:space="preserve">   รวมค่าคนขับพร้อม ค่าน้ำมันเชื้อเพลิง  (คิดระยะทางไป - กลับ 40 กิโลเมตร/วัน)</t>
  </si>
  <si>
    <t xml:space="preserve"> - จำนวนทำงาน</t>
  </si>
  <si>
    <t>เดือน</t>
  </si>
  <si>
    <t xml:space="preserve"> - ค่าใช้จ่ายใช้ 3 คัน  จำนวนคนงาน 105 คน</t>
  </si>
  <si>
    <t xml:space="preserve">ลิฟต์โดยสาร 1600 kg 21คน จอดรับส่ง 7 ชั้น 7 ประตู (60m/min) Simplex Selective Collective Control </t>
  </si>
  <si>
    <t>ตารางที่ 17 งานทดสอบ</t>
  </si>
  <si>
    <t>ตารางที่ 17. งานทดสอบ</t>
  </si>
  <si>
    <t xml:space="preserve"> - งานรั้วขึง ผ้าใบข้างอาคารโสมสวลี สูง 12.00 ม. ยาว 56 ม. ราคา เมตร ละ  3,500.00 บาท</t>
  </si>
  <si>
    <t xml:space="preserve"> - ค่าเช่า TOWER CRANE  1 ชุด @ 95,000 บาท/เดือน</t>
  </si>
  <si>
    <t xml:space="preserve"> - ค่าขนส่ง ไป กลับ ครั้งละ 30,000.00 บาท </t>
  </si>
  <si>
    <t xml:space="preserve"> - Universal Jack 9 ชุด @ 3,000 บาท</t>
  </si>
  <si>
    <t xml:space="preserve"> - Pre-Loading 8 Point @ 2,000 บาท</t>
  </si>
  <si>
    <t xml:space="preserve"> - Release-Loading 8 Point @ 1,500 บาท</t>
  </si>
  <si>
    <t>ค่ารถรับ - ส่งคนงาน 36 เดือน</t>
  </si>
  <si>
    <t xml:space="preserve">  - 40AT  2P , IC 10 KA. 17 ชุด</t>
  </si>
  <si>
    <t xml:space="preserve">  - CB 16 AT  1P , IC 6 KA. 17 ชุด</t>
  </si>
  <si>
    <t xml:space="preserve">  - CB 20 AT  1P , IC 6 KA. 17 ชุด</t>
  </si>
  <si>
    <t xml:space="preserve">  - RCBO 20 AT  1P , IC 6 KA. 30mA. 17 ชุด</t>
  </si>
  <si>
    <t xml:space="preserve">  - RCBO 16 AT  1P , IC 6 KA. 30mA. 1 ชุด</t>
  </si>
  <si>
    <t xml:space="preserve">  - 80AT  2P , IC 10 KA. 1 ชุด</t>
  </si>
  <si>
    <t xml:space="preserve">  - CB 16 AT  1P , IC 6 KA. 1 ชุด</t>
  </si>
  <si>
    <t xml:space="preserve">  - CB 40 AT  1P , IC 6 KA. 1 ชุด</t>
  </si>
  <si>
    <t xml:space="preserve">  - RCBO 16 AT  1P , IC 6 KA. 30mA. 3 ชุด</t>
  </si>
  <si>
    <t xml:space="preserve">  - RCBO 20 AT  1P , IC 6 KA. 30mA. 1 ชุด</t>
  </si>
  <si>
    <t xml:space="preserve">  - 80AT  2P , IC 10 KA. 2 ชุด</t>
  </si>
  <si>
    <t xml:space="preserve">  - CB 16 AT  1P , IC 6 KA. 2 ชุด</t>
  </si>
  <si>
    <t xml:space="preserve">  - CB 60 AT  1P , IC 6 KA. 2 ชุด</t>
  </si>
  <si>
    <t xml:space="preserve">  - RCBO 16 AT  1P , IC 6 KA. 30mA. 6 ชุด</t>
  </si>
  <si>
    <t xml:space="preserve">  - RCBO 20 AT  1P , IC 6 KA. 30mA. 2 ชุด</t>
  </si>
  <si>
    <t xml:space="preserve">  - RCBO 20 AT  1P , IC 6 KA. 30mA. 71 ชุด</t>
  </si>
  <si>
    <t xml:space="preserve">  - CB 16 AT  1P , IC 6 KA. 2  ชุด</t>
  </si>
  <si>
    <t xml:space="preserve">  - CB 60 AT  1P , IC 6 KA. 6 ชุด</t>
  </si>
  <si>
    <t xml:space="preserve"> - ค่าเช่ารถบรรทุก 6 ล้อ รับส่งคนงาน  (1 คันโดยสารได้ 30-35 คนวันละ 2,000*30)  / เดือน</t>
  </si>
  <si>
    <t>ลำดับ 3 เนื่องจากเป็นอาคารสูง 7 ชั้น และมีระยะเวลาก่อสร้างที่จำกัดจึงต้องใช้ เครื่องส่งคอนกรีต ช่วยในการเทคอนกรีตให้เร็วขึ้น</t>
  </si>
  <si>
    <t>แผงเหล็กกันวัสดุตก โดยรอบอาคารขนาด สูง1.20 ม.ยาว 1,886.00 ม. ราคาเมตรละ 700 บาท (คิด 80%)</t>
  </si>
  <si>
    <t xml:space="preserve"> - ตะแกรงป้องกันฝุ่นตกหล่น จำนวน 1,392 ตร.ม.@2.10 บาท/ ตร.ม./ วัน(เช่า 540 วัน</t>
  </si>
  <si>
    <t xml:space="preserve"> - แนวรั้ว Metal sheet สูง 6.00 ม. แนวพื้นที่ก่อสร้าง ยาว 268 ม. ราคาเมตรละ 4,614 บาท (คิด 80%) พร้อมรื้อถอน</t>
  </si>
  <si>
    <t xml:space="preserve">  -พื้นระบบ POST TENSION  หนา 30 cm. SDL 120 kg/m2 LL 1000 kg/m2</t>
  </si>
  <si>
    <t xml:space="preserve">      - บานประตูเหล็กกันไฟเปิดทางเดียวพร้อมวงกบครบชุด ประกอบด้วย</t>
  </si>
  <si>
    <t xml:space="preserve">      - บานประตูไฟเบอร์กลาส ขนาด 0.90 x 2.35 ม.ประกอบด้วย</t>
  </si>
  <si>
    <t>.-D02 บานเปิดเดี่ยว ขนาด 0.90 x 2.35 ม. (ไม้เนื้อแข็ง)</t>
  </si>
  <si>
    <t>.-D02 บานเปิดเดี่ยว ขนาด 0.90 x 2.15 ม.  (ไม้เนื้อแข็ง)</t>
  </si>
  <si>
    <t>.-D03 บานเปิดคู่ ขนาด 1.50 x 2.15 ม.  (ไม้เนื้อแข็ง)</t>
  </si>
  <si>
    <t>.-D04 บานเปิดคู่ ขนาด 1.50 x 2.15 ม.   (ไม้เนื้อแข็ง)</t>
  </si>
  <si>
    <t>.-D06 บานเปิดคู่ ขนาด 1.10 x 1.30 ม.  (ไม้เนื้อแข็ง)</t>
  </si>
  <si>
    <t>.-D07 บานเปิดเดี่ยว ขนาด 1.00 x 2.35 ม.  (ไม้เนื้อแข็ง)</t>
  </si>
  <si>
    <t>.-D1 บานเปิดเดี่ยว ขนาด 1.20x2.30 ม.  (ไม้เนื้อแข็ง)</t>
  </si>
  <si>
    <t>.-D5 บานเลื่อนเดี่ยว ขนาด 1.20x2.22 ม.  (ไม้เนื้อแข็ง)</t>
  </si>
  <si>
    <t>.-D7 บานเลื่อนเดี่ยว ขนาด  1.05x2.22 ม.  (ไม้เนื้อแข็ง)</t>
  </si>
  <si>
    <t>.-D9 บานเปิดเดี่ยว ขนาด 0.80 x 2.15 ม.  (ไม้เนื้อแข็ง)</t>
  </si>
  <si>
    <t xml:space="preserve"> งานวงกบประตู-หน้าต่าง(ไม่รวมทาสี) รวมติดตั้ง</t>
  </si>
  <si>
    <t xml:space="preserve"> - แนวรั้ว Metal sheet สูง 3.00 ม.พร้อมฐานราก  ยาว 203 ม. ราคาเมตรละ 3,743 บาท (คิด 80%) พร้อมรื้อถอน</t>
  </si>
  <si>
    <t xml:space="preserve"> - แนวรั้ว Metal sheet สูง 3.00 ม.ติดตั้งบนรั้วเดิม  ยาว 79 ม. ราคาเมตรละ 1,178 บาท (คิด 80%) พร้อมรื้อถอน</t>
  </si>
  <si>
    <t xml:space="preserve"> งานดินถมพร้อมบดอัด</t>
  </si>
  <si>
    <t>งานรื้อถอนท่อระบายน้ำ ค.ส.ล. ขนาดท่อ ศก. 0.40-0.60 ม. (รื้อขนไป)</t>
  </si>
  <si>
    <t xml:space="preserve"> - ผ้าใบโดยรอบอาคาร สูง 10.00 ม. -  23.00 ม. = 4,961 ตร.ม. ราคา ตร.ม. ละๆ  45.00 บาท</t>
  </si>
  <si>
    <t xml:space="preserve"> - ซื้อนั่งร้าน ( คิด 50% ) จำนวน 1,033 ชุด ( 2,067 ชุด ) ราคาชุดละ 1,000 บาท</t>
  </si>
  <si>
    <t xml:space="preserve"> เตา 4 หัวขนาด 70 * 180 * 75 cm สแตนเลส    304 </t>
  </si>
  <si>
    <t xml:space="preserve"> - ตู้ lockerเหล็ก 18 ช่อง </t>
  </si>
  <si>
    <t xml:space="preserve"> - โทรศัพท์ตั้งโต๊ะหน้าจอ LED แสดงผล 3 บรรทัด มองเห็นได้ชัดเจน</t>
  </si>
  <si>
    <t>เครื่องคอมพิวเตอร์โน๊ตบุ๊ก สำหรับงานประมวลผล พร้อมชุดโปรแกรมระบบปฏิบัติการสำหรับเครื่องคอมพิวเตอร์และคอมพิวเตอร์โน๊ตบุ๊ก แบบสิทธิการใช้งานภายในสำนักงาน ประเภทติดตั้งมาจากโรงงาน (OEM) ที่มีลิขสิทธิ์ถูกต้องตามกฎหมาย และชุดโปรแกรมจัดการสำนักงาน แบบที่ 3 ที่มีลิขสิทธิ์ถูกต้องตามกฎหมาย พร้อมโปรแกรมป้องกันไวรัส</t>
  </si>
  <si>
    <t>เครื่องคอมพิวเตอร์สำหรับงานประมวลผลแบบที่ 1 (จอแสดงภาพขนาดไม่น้อยกว่า 23 นิ้ว) พร้อมเครื่องสำรองไฟฟ้า ขนาด 800 VA พร้อมชุดโปรแกรมระบบปฏิบัติการสำหรับเครื่องคอมพิวเตอร์และคอมพิวเตอร์โน๊ตบุ๊ก แบบสิทธิการใช้งานภายในสำนักงาน ประเภทติดตั้งมาจากโรงงาน (OEM) ที่มีลิขสิทธิ์ถูกต้องตามกฎหมาย และชุดโปรแกรมจัดการสำนักงาน แบบที่ 3 ที่มีลิขสิทธิ์ถูกต้องตามกฎหมาย พร้อมชุดโปรแกรมป้องกันไวรัส</t>
  </si>
  <si>
    <t xml:space="preserve">โทรทัศน์ แอล อี ดี (LED TV) แบบ Smart TV ระดับความละเอียดจอภาพ 3840 x 2160 พิกเซล ขนาด 75 นิ้ว </t>
  </si>
  <si>
    <t>ชุดไมค์ประชุมดิจิตอล สำหรับ 21 ท่าน</t>
  </si>
  <si>
    <t>6.3.3</t>
  </si>
  <si>
    <t xml:space="preserve"> - อุปกรณ์ฟิตเนส แบบลู่วิ่ง</t>
  </si>
  <si>
    <t xml:space="preserve"> - อุปกรณ์ฟิตเนส แบบจักรยาน</t>
  </si>
  <si>
    <t xml:space="preserve"> - อุปกรณ์ฟิตเนส แบบอุปกรณ์ยกน้ำหนัก</t>
  </si>
  <si>
    <t xml:space="preserve"> - อุปกรณ์ฟิตเนส แบบบาร์</t>
  </si>
  <si>
    <t xml:space="preserve"> - อุปกรณ์ฟิตเนส แบบม้านั่ง</t>
  </si>
  <si>
    <t>ห้องพระ</t>
  </si>
  <si>
    <t xml:space="preserve"> - โต๊ะหมู่บูชา</t>
  </si>
  <si>
    <t xml:space="preserve"> - เตียงเดี่ยว ที่นอนพร้อมชุดเครื่องนอน</t>
  </si>
  <si>
    <t xml:space="preserve">  - เตียงผู้สูงอายุที่นอนพร้อมชุดเครื่องนอน</t>
  </si>
  <si>
    <t xml:space="preserve"> - เตียงผู้สูงอายุที่นอนพร้อมชุดเครื่องนอน</t>
  </si>
  <si>
    <t xml:space="preserve"> - ตู้เหล็กแบบ 2 บาน</t>
  </si>
  <si>
    <t>ห้องประชุมใหญ่</t>
  </si>
  <si>
    <t>งานสถาปัตย์ สำหรับระบบสระในสระว่ายน้ำประกอบด้วย</t>
  </si>
  <si>
    <t xml:space="preserve"> - ระบบอุปกรณ์ธาราบำบัดพร้อมติดตั้ง และอื่นๆ </t>
  </si>
  <si>
    <t>งานก่อสร้างอาคารพักผู้สูงอายุ 7 ชั้น</t>
  </si>
  <si>
    <t xml:space="preserve">รวมเงิน 6,480,000 บาท คิด 80 % (ผู้รับจ้างอาจเสร็จก่อนสัญญาจ้าง)  </t>
  </si>
  <si>
    <t xml:space="preserve">   โต๊ะสัมนาชนิดมีล้อแบบพับได้ขนาด 1.8 x 0.8 x 0.75 ม.</t>
  </si>
  <si>
    <t>BIN2 ถังขยะแบบเหยียบ ระบบปิดนุ่มนวล บรรจุไม่น้อยกว่า 8 ลิตร</t>
  </si>
  <si>
    <t>ลำดับ 5 และ 6  เป็นไปตามขอบเขตงานกำหนด</t>
  </si>
  <si>
    <t xml:space="preserve"> - งานขนย้าย เสาเข็มเจาะ จากการตัด จำนวน 62 เที่ยว เที่ยวละ 2,000.00 บาท จำนวน 245 ท่อน@ 1.50 ม.</t>
  </si>
  <si>
    <t>งานระบบสัญญาณเรียกพยาบาล  ชั้นที่ 4 - 7</t>
  </si>
  <si>
    <t>งานระบบเสียง  ชั้นที่ 4-7</t>
  </si>
  <si>
    <t>งานระบบโทรศัพท์ และสายสัญญาณคอมพิวเตอร์ (ส่วนกลาง ชั้นที่ 4-7)</t>
  </si>
  <si>
    <t>งานระบบดับเพลิง ชั้นที่ 4 - 6</t>
  </si>
  <si>
    <t>รวมเงิน 1.4 ( ชั้นที่ 4 - 6 )</t>
  </si>
  <si>
    <t>แบบสรุปค่าใช้จ่ายพิเศษตามข้อกำหนดฯ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</si>
</sst>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&quot;$&quot;#,##0_);[Red]\(&quot;$&quot;#,##0\)"/>
    <numFmt numFmtId="188" formatCode="&quot;$&quot;#,##0.00_);\(&quot;$&quot;#,##0.00\)"/>
    <numFmt numFmtId="189" formatCode="&quot;$&quot;#,##0.00_);[Red]\(&quot;$&quot;#,##0.00\)"/>
    <numFmt numFmtId="190" formatCode="_(* #,##0.00_);_(* \(#,##0.00\);_(* &quot;-&quot;??_);_(@_)"/>
    <numFmt numFmtId="191" formatCode="_(* #,##0_);_(* \(#,##0\);_(* &quot;-&quot;??_);_(@_)"/>
    <numFmt numFmtId="192" formatCode="_-* #,##0_-;\-* #,##0_-;_-* &quot;-&quot;??_-;_-@_-"/>
    <numFmt numFmtId="193" formatCode="0.0"/>
    <numFmt numFmtId="194" formatCode="#,##0.0000_);\(#,##0.0000\)"/>
    <numFmt numFmtId="195" formatCode="#,##0;\(#,##0\)"/>
    <numFmt numFmtId="196" formatCode="\t#,##0_);[Red]\(\t#,##0\)"/>
    <numFmt numFmtId="197" formatCode="\$#,##0.00;\(\$#,##0.00\)"/>
    <numFmt numFmtId="198" formatCode="\$#,##0;\(\$#,##0\)"/>
    <numFmt numFmtId="199" formatCode="0.00_)"/>
    <numFmt numFmtId="200" formatCode="_ * #,##0_ ;_ * \-#,##0_ ;_ * &quot;-&quot;_ ;_ @_ "/>
    <numFmt numFmtId="201" formatCode="&quot;฿&quot;#,##0.00"/>
    <numFmt numFmtId="202" formatCode="_ * #,##0.00_ ;_ * \-#,##0.00_ ;_ * &quot;-&quot;??_ ;_ @_ "/>
    <numFmt numFmtId="203" formatCode="_ &quot;\&quot;* #,##0_ ;_ &quot;\&quot;* \-#,##0_ ;_ &quot;\&quot;* &quot;-&quot;_ ;_ @_ "/>
    <numFmt numFmtId="204" formatCode="_ &quot;\&quot;* #,##0.00_ ;_ &quot;\&quot;* \-#,##0.00_ ;_ &quot;\&quot;* &quot;-&quot;??_ ;_ @_ "/>
    <numFmt numFmtId="205" formatCode="#,##0_ ;\-#,##0\ "/>
    <numFmt numFmtId="206" formatCode="#,##0.0;[Blue]\(\-#,##0.0\);\ &quot; &quot;"/>
    <numFmt numFmtId="207" formatCode="[$-187041E]d\ mmmm\ yyyy;@"/>
    <numFmt numFmtId="208" formatCode="_-* #,##0.0000_-;\-* #,##0.0000_-;_-* &quot;-&quot;??_-;_-@_-"/>
    <numFmt numFmtId="209" formatCode="_-* #,##0.00_-;\-* #,##0.00_-;_-* \-??_-;_-@_-"/>
    <numFmt numFmtId="210" formatCode="0.0000"/>
    <numFmt numFmtId="211" formatCode="_(* #,##0.000000_);_(* \(#,##0.000000\);_(* &quot;-&quot;??_);_(@_)"/>
  </numFmts>
  <fonts count="73">
    <font>
      <sz val="14"/>
      <name val="Cordia New"/>
      <family val="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indexed="8"/>
      <name val="Tahoma"/>
      <family val="2"/>
      <charset val="222"/>
    </font>
    <font>
      <sz val="14"/>
      <name val="Cordia New"/>
      <family val="2"/>
    </font>
    <font>
      <sz val="14"/>
      <name val="TH SarabunPSK"/>
      <family val="2"/>
    </font>
    <font>
      <sz val="10"/>
      <name val="Arial"/>
      <family val="2"/>
    </font>
    <font>
      <sz val="14"/>
      <name val="AngsanaUPC"/>
      <family val="1"/>
      <charset val="1"/>
    </font>
    <font>
      <sz val="10"/>
      <name val="Arial"/>
      <family val="2"/>
      <charset val="222"/>
    </font>
    <font>
      <sz val="14"/>
      <name val="Cordia New"/>
      <family val="2"/>
    </font>
    <font>
      <u/>
      <sz val="14"/>
      <color indexed="12"/>
      <name val="Cordia New"/>
      <family val="2"/>
    </font>
    <font>
      <u/>
      <sz val="14"/>
      <color indexed="36"/>
      <name val="Cordia New"/>
      <family val="2"/>
    </font>
    <font>
      <sz val="16"/>
      <color indexed="8"/>
      <name val="AngsanaUPC"/>
      <family val="2"/>
      <charset val="1"/>
    </font>
    <font>
      <sz val="16"/>
      <name val="AngsanaUPC"/>
      <family val="1"/>
      <charset val="1"/>
    </font>
    <font>
      <sz val="16"/>
      <name val="AngsanaUPC"/>
      <family val="1"/>
      <charset val="1"/>
    </font>
    <font>
      <sz val="11"/>
      <color indexed="8"/>
      <name val="Tahoma"/>
      <family val="2"/>
      <charset val="222"/>
    </font>
    <font>
      <sz val="10"/>
      <name val="Times New Roman"/>
      <family val="1"/>
    </font>
    <font>
      <sz val="16"/>
      <name val="DilleniaUPC"/>
      <family val="1"/>
      <charset val="1"/>
    </font>
    <font>
      <sz val="12"/>
      <name val="Arial"/>
      <family val="2"/>
    </font>
    <font>
      <sz val="11"/>
      <color indexed="8"/>
      <name val="Cordia New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EucrosiaUPC"/>
      <family val="1"/>
      <charset val="1"/>
    </font>
    <font>
      <sz val="11"/>
      <color indexed="8"/>
      <name val="Tahoma"/>
      <family val="2"/>
    </font>
    <font>
      <sz val="12"/>
      <name val="นูลมรผ"/>
      <charset val="222"/>
    </font>
    <font>
      <sz val="16"/>
      <name val="Cordia New"/>
      <family val="2"/>
    </font>
    <font>
      <sz val="14"/>
      <name val="Cordia New"/>
      <family val="2"/>
    </font>
    <font>
      <u/>
      <sz val="10"/>
      <color indexed="12"/>
      <name val="Arial"/>
      <family val="2"/>
    </font>
    <font>
      <sz val="16"/>
      <name val="Cordia New"/>
      <family val="2"/>
    </font>
    <font>
      <sz val="14"/>
      <name val="AngsanaUPC"/>
      <family val="1"/>
      <charset val="1"/>
    </font>
    <font>
      <sz val="11"/>
      <color indexed="8"/>
      <name val="Tahoma"/>
      <family val="2"/>
      <charset val="222"/>
    </font>
    <font>
      <sz val="14"/>
      <name val="AngsanaUPC"/>
      <family val="1"/>
    </font>
    <font>
      <sz val="11"/>
      <color theme="1"/>
      <name val="Tahoma"/>
      <family val="2"/>
      <charset val="222"/>
      <scheme val="minor"/>
    </font>
    <font>
      <sz val="16"/>
      <color theme="1"/>
      <name val="AngsanaUPC"/>
      <family val="2"/>
      <charset val="1"/>
    </font>
    <font>
      <sz val="11"/>
      <color theme="1"/>
      <name val="Tahoma"/>
      <family val="2"/>
      <scheme val="minor"/>
    </font>
    <font>
      <b/>
      <sz val="16"/>
      <name val="Cordia New"/>
      <family val="2"/>
    </font>
    <font>
      <sz val="14"/>
      <name val="CordiaUPC"/>
      <family val="2"/>
    </font>
    <font>
      <b/>
      <u/>
      <sz val="16"/>
      <name val="Cordia New"/>
      <family val="2"/>
    </font>
    <font>
      <b/>
      <sz val="16"/>
      <color theme="1"/>
      <name val="Cordia New"/>
      <family val="2"/>
    </font>
    <font>
      <sz val="16"/>
      <color theme="1"/>
      <name val="Cordia New"/>
      <family val="2"/>
    </font>
    <font>
      <sz val="8"/>
      <name val="Cordia New"/>
      <family val="2"/>
    </font>
    <font>
      <b/>
      <sz val="16"/>
      <name val="Cordia New"/>
      <family val="2"/>
      <charset val="222"/>
    </font>
    <font>
      <sz val="16"/>
      <name val="Cordia New"/>
      <family val="2"/>
      <charset val="222"/>
    </font>
    <font>
      <sz val="12"/>
      <name val="Cordia New"/>
      <family val="2"/>
    </font>
    <font>
      <b/>
      <sz val="14"/>
      <name val="TH SarabunPSK"/>
      <family val="2"/>
    </font>
    <font>
      <sz val="15"/>
      <name val="TH SarabunPSK"/>
      <family val="2"/>
    </font>
    <font>
      <sz val="14"/>
      <name val="TH SarabunPSK"/>
      <family val="2"/>
      <charset val="222"/>
    </font>
    <font>
      <b/>
      <sz val="18"/>
      <name val="Cordia New"/>
      <family val="2"/>
    </font>
    <font>
      <sz val="16"/>
      <name val="TH SarabunPSK"/>
      <family val="2"/>
      <charset val="222"/>
    </font>
    <font>
      <b/>
      <sz val="20"/>
      <name val="TH SarabunPSK"/>
      <family val="2"/>
    </font>
    <font>
      <b/>
      <sz val="20"/>
      <name val="Cordia New"/>
      <family val="2"/>
    </font>
    <font>
      <sz val="18"/>
      <name val="Cordia New"/>
      <family val="2"/>
    </font>
    <font>
      <b/>
      <sz val="18"/>
      <name val="Cordia New"/>
      <family val="2"/>
      <charset val="222"/>
    </font>
    <font>
      <b/>
      <sz val="28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0000"/>
      </bottom>
      <diagonal/>
    </border>
  </borders>
  <cellStyleXfs count="193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6" fillId="0" borderId="0" applyFont="0" applyFill="0" applyBorder="0" applyAlignment="0" applyProtection="0"/>
    <xf numFmtId="190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43" fontId="20" fillId="0" borderId="0" applyFont="0" applyFill="0" applyBorder="0" applyAlignment="0" applyProtection="0"/>
    <xf numFmtId="190" fontId="46" fillId="0" borderId="0" applyFont="0" applyFill="0" applyBorder="0" applyAlignment="0" applyProtection="0"/>
    <xf numFmtId="190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187" fontId="21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30" fillId="0" borderId="0"/>
    <xf numFmtId="3" fontId="20" fillId="2" borderId="0"/>
    <xf numFmtId="196" fontId="31" fillId="0" borderId="1" applyFont="0" applyAlignment="0">
      <alignment horizontal="center"/>
    </xf>
    <xf numFmtId="44" fontId="2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" fontId="30" fillId="2" borderId="0"/>
    <xf numFmtId="197" fontId="30" fillId="0" borderId="0"/>
    <xf numFmtId="0" fontId="32" fillId="0" borderId="0" applyProtection="0"/>
    <xf numFmtId="198" fontId="30" fillId="0" borderId="0"/>
    <xf numFmtId="188" fontId="33" fillId="0" borderId="0" applyFill="0" applyBorder="0" applyAlignment="0" applyProtection="0"/>
    <xf numFmtId="2" fontId="20" fillId="2" borderId="0"/>
    <xf numFmtId="38" fontId="34" fillId="3" borderId="0" applyNumberFormat="0" applyBorder="0" applyAlignment="0" applyProtection="0"/>
    <xf numFmtId="0" fontId="35" fillId="0" borderId="2" applyNumberFormat="0" applyAlignment="0" applyProtection="0">
      <alignment horizontal="left" vertical="center"/>
    </xf>
    <xf numFmtId="0" fontId="35" fillId="0" borderId="3">
      <alignment horizontal="left" vertical="center"/>
    </xf>
    <xf numFmtId="0" fontId="36" fillId="0" borderId="0" applyProtection="0"/>
    <xf numFmtId="0" fontId="35" fillId="0" borderId="0" applyProtection="0"/>
    <xf numFmtId="0" fontId="44" fillId="0" borderId="0" applyNumberFormat="0" applyFill="0" applyBorder="0" applyAlignment="0" applyProtection="0">
      <alignment vertical="top"/>
      <protection locked="0"/>
    </xf>
    <xf numFmtId="10" fontId="34" fillId="4" borderId="4" applyNumberFormat="0" applyBorder="0" applyAlignment="0" applyProtection="0"/>
    <xf numFmtId="37" fontId="37" fillId="0" borderId="0"/>
    <xf numFmtId="199" fontId="3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49" fillId="0" borderId="0"/>
    <xf numFmtId="0" fontId="50" fillId="0" borderId="0"/>
    <xf numFmtId="0" fontId="20" fillId="0" borderId="0"/>
    <xf numFmtId="0" fontId="18" fillId="0" borderId="0"/>
    <xf numFmtId="0" fontId="20" fillId="0" borderId="0"/>
    <xf numFmtId="0" fontId="21" fillId="0" borderId="0"/>
    <xf numFmtId="0" fontId="46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20" fillId="0" borderId="0"/>
    <xf numFmtId="0" fontId="45" fillId="0" borderId="0"/>
    <xf numFmtId="0" fontId="18" fillId="0" borderId="0"/>
    <xf numFmtId="0" fontId="18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0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39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" fontId="20" fillId="0" borderId="5" applyNumberFormat="0" applyFill="0" applyAlignment="0" applyProtection="0">
      <alignment horizontal="center" vertical="center"/>
    </xf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0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33" fillId="0" borderId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1" fontId="40" fillId="0" borderId="0" applyFont="0" applyFill="0" applyBorder="0" applyAlignment="0" applyProtection="0"/>
    <xf numFmtId="201" fontId="40" fillId="0" borderId="0" applyFont="0" applyFill="0" applyBorder="0" applyAlignment="0" applyProtection="0"/>
    <xf numFmtId="43" fontId="29" fillId="0" borderId="0" applyFont="0" applyFill="0" applyBorder="0" applyAlignment="0" applyProtection="0"/>
    <xf numFmtId="200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9" fillId="0" borderId="0"/>
    <xf numFmtId="0" fontId="20" fillId="0" borderId="0"/>
    <xf numFmtId="0" fontId="22" fillId="0" borderId="0"/>
    <xf numFmtId="0" fontId="22" fillId="0" borderId="0"/>
    <xf numFmtId="0" fontId="18" fillId="0" borderId="0"/>
    <xf numFmtId="0" fontId="21" fillId="0" borderId="0"/>
    <xf numFmtId="0" fontId="40" fillId="0" borderId="0"/>
    <xf numFmtId="0" fontId="20" fillId="0" borderId="0"/>
    <xf numFmtId="0" fontId="22" fillId="0" borderId="0"/>
    <xf numFmtId="0" fontId="29" fillId="0" borderId="0"/>
    <xf numFmtId="0" fontId="17" fillId="0" borderId="0"/>
    <xf numFmtId="0" fontId="27" fillId="0" borderId="0"/>
    <xf numFmtId="0" fontId="18" fillId="0" borderId="0"/>
    <xf numFmtId="0" fontId="29" fillId="0" borderId="0"/>
    <xf numFmtId="0" fontId="18" fillId="0" borderId="0"/>
    <xf numFmtId="0" fontId="48" fillId="0" borderId="0"/>
    <xf numFmtId="0" fontId="29" fillId="0" borderId="0"/>
    <xf numFmtId="0" fontId="46" fillId="0" borderId="0"/>
    <xf numFmtId="0" fontId="17" fillId="0" borderId="0"/>
    <xf numFmtId="0" fontId="20" fillId="0" borderId="0"/>
    <xf numFmtId="0" fontId="4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49" fillId="0" borderId="0"/>
    <xf numFmtId="0" fontId="29" fillId="0" borderId="0"/>
    <xf numFmtId="0" fontId="17" fillId="0" borderId="0"/>
    <xf numFmtId="0" fontId="48" fillId="0" borderId="0"/>
    <xf numFmtId="207" fontId="20" fillId="0" borderId="0"/>
    <xf numFmtId="0" fontId="19" fillId="0" borderId="0"/>
    <xf numFmtId="0" fontId="18" fillId="0" borderId="0"/>
    <xf numFmtId="200" fontId="41" fillId="0" borderId="0" applyFont="0" applyFill="0" applyBorder="0" applyAlignment="0" applyProtection="0"/>
    <xf numFmtId="202" fontId="41" fillId="0" borderId="0" applyFont="0" applyFill="0" applyBorder="0" applyAlignment="0" applyProtection="0"/>
    <xf numFmtId="203" fontId="41" fillId="0" borderId="0" applyFont="0" applyFill="0" applyBorder="0" applyAlignment="0" applyProtection="0"/>
    <xf numFmtId="204" fontId="41" fillId="0" borderId="0" applyFont="0" applyFill="0" applyBorder="0" applyAlignment="0" applyProtection="0"/>
    <xf numFmtId="0" fontId="20" fillId="0" borderId="0"/>
    <xf numFmtId="0" fontId="41" fillId="0" borderId="0"/>
    <xf numFmtId="9" fontId="18" fillId="0" borderId="0" applyFont="0" applyFill="0" applyBorder="0" applyAlignment="0" applyProtection="0"/>
    <xf numFmtId="0" fontId="49" fillId="0" borderId="0"/>
    <xf numFmtId="190" fontId="16" fillId="0" borderId="0" applyFont="0" applyFill="0" applyBorder="0" applyAlignment="0" applyProtection="0"/>
    <xf numFmtId="209" fontId="53" fillId="0" borderId="0" applyFill="0" applyBorder="0" applyAlignment="0" applyProtection="0"/>
    <xf numFmtId="190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42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2" fillId="0" borderId="0"/>
    <xf numFmtId="0" fontId="15" fillId="0" borderId="0"/>
    <xf numFmtId="9" fontId="17" fillId="0" borderId="0" applyFont="0" applyFill="0" applyBorder="0" applyAlignment="0" applyProtection="0"/>
    <xf numFmtId="0" fontId="21" fillId="0" borderId="0"/>
    <xf numFmtId="190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4" fillId="0" borderId="0"/>
    <xf numFmtId="190" fontId="14" fillId="0" borderId="0" applyFont="0" applyFill="0" applyBorder="0" applyAlignment="0" applyProtection="0"/>
    <xf numFmtId="0" fontId="14" fillId="0" borderId="0"/>
    <xf numFmtId="190" fontId="14" fillId="0" borderId="0" applyFont="0" applyFill="0" applyBorder="0" applyAlignment="0" applyProtection="0"/>
    <xf numFmtId="0" fontId="13" fillId="0" borderId="0"/>
    <xf numFmtId="190" fontId="1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9" fillId="0" borderId="0"/>
    <xf numFmtId="0" fontId="48" fillId="0" borderId="0"/>
    <xf numFmtId="0" fontId="20" fillId="0" borderId="0"/>
    <xf numFmtId="0" fontId="49" fillId="0" borderId="0"/>
    <xf numFmtId="9" fontId="20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190" fontId="11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9" fillId="0" borderId="0"/>
    <xf numFmtId="19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19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0" fontId="4" fillId="0" borderId="0"/>
    <xf numFmtId="19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0" fontId="3" fillId="0" borderId="0"/>
    <xf numFmtId="19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90" fontId="2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</cellStyleXfs>
  <cellXfs count="1177">
    <xf numFmtId="0" fontId="0" fillId="0" borderId="0" xfId="0"/>
    <xf numFmtId="0" fontId="42" fillId="0" borderId="0" xfId="267" applyFont="1" applyAlignment="1">
      <alignment horizontal="center"/>
    </xf>
    <xf numFmtId="0" fontId="42" fillId="0" borderId="0" xfId="267" applyFont="1"/>
    <xf numFmtId="0" fontId="52" fillId="0" borderId="0" xfId="267" applyFont="1"/>
    <xf numFmtId="0" fontId="42" fillId="0" borderId="17" xfId="267" applyFont="1" applyBorder="1"/>
    <xf numFmtId="0" fontId="42" fillId="0" borderId="42" xfId="267" applyFont="1" applyBorder="1"/>
    <xf numFmtId="10" fontId="42" fillId="0" borderId="16" xfId="267" applyNumberFormat="1" applyFont="1" applyBorder="1"/>
    <xf numFmtId="0" fontId="42" fillId="0" borderId="29" xfId="267" applyFont="1" applyBorder="1"/>
    <xf numFmtId="10" fontId="42" fillId="0" borderId="23" xfId="267" applyNumberFormat="1" applyFont="1" applyBorder="1"/>
    <xf numFmtId="0" fontId="42" fillId="0" borderId="6" xfId="267" applyFont="1" applyBorder="1"/>
    <xf numFmtId="0" fontId="42" fillId="0" borderId="31" xfId="267" applyFont="1" applyBorder="1"/>
    <xf numFmtId="10" fontId="42" fillId="0" borderId="18" xfId="267" applyNumberFormat="1" applyFont="1" applyBorder="1"/>
    <xf numFmtId="0" fontId="42" fillId="0" borderId="23" xfId="267" applyFont="1" applyBorder="1"/>
    <xf numFmtId="0" fontId="42" fillId="0" borderId="29" xfId="267" applyFont="1" applyBorder="1" applyAlignment="1">
      <alignment horizontal="right"/>
    </xf>
    <xf numFmtId="0" fontId="42" fillId="0" borderId="0" xfId="267" applyFont="1" applyAlignment="1">
      <alignment horizontal="right"/>
    </xf>
    <xf numFmtId="0" fontId="42" fillId="0" borderId="31" xfId="267" applyFont="1" applyBorder="1" applyAlignment="1">
      <alignment horizontal="center"/>
    </xf>
    <xf numFmtId="0" fontId="42" fillId="0" borderId="0" xfId="267" applyFont="1" applyAlignment="1">
      <alignment horizontal="left"/>
    </xf>
    <xf numFmtId="190" fontId="42" fillId="0" borderId="18" xfId="270" applyFont="1" applyBorder="1"/>
    <xf numFmtId="0" fontId="42" fillId="0" borderId="42" xfId="267" applyFont="1" applyBorder="1" applyAlignment="1">
      <alignment horizontal="center"/>
    </xf>
    <xf numFmtId="0" fontId="42" fillId="0" borderId="18" xfId="267" applyFont="1" applyBorder="1"/>
    <xf numFmtId="0" fontId="42" fillId="0" borderId="16" xfId="267" applyFont="1" applyBorder="1"/>
    <xf numFmtId="0" fontId="42" fillId="0" borderId="29" xfId="267" applyFont="1" applyBorder="1" applyAlignment="1">
      <alignment horizontal="center"/>
    </xf>
    <xf numFmtId="0" fontId="42" fillId="0" borderId="23" xfId="267" applyFont="1" applyBorder="1" applyAlignment="1">
      <alignment horizontal="center"/>
    </xf>
    <xf numFmtId="210" fontId="42" fillId="6" borderId="29" xfId="267" applyNumberFormat="1" applyFont="1" applyFill="1" applyBorder="1"/>
    <xf numFmtId="210" fontId="42" fillId="6" borderId="0" xfId="267" applyNumberFormat="1" applyFont="1" applyFill="1"/>
    <xf numFmtId="43" fontId="42" fillId="6" borderId="0" xfId="267" applyNumberFormat="1" applyFont="1" applyFill="1"/>
    <xf numFmtId="43" fontId="42" fillId="6" borderId="23" xfId="267" applyNumberFormat="1" applyFont="1" applyFill="1" applyBorder="1"/>
    <xf numFmtId="0" fontId="52" fillId="5" borderId="3" xfId="267" applyFont="1" applyFill="1" applyBorder="1" applyAlignment="1">
      <alignment horizontal="center"/>
    </xf>
    <xf numFmtId="210" fontId="52" fillId="5" borderId="3" xfId="267" applyNumberFormat="1" applyFont="1" applyFill="1" applyBorder="1"/>
    <xf numFmtId="0" fontId="42" fillId="5" borderId="19" xfId="267" applyFont="1" applyFill="1" applyBorder="1"/>
    <xf numFmtId="0" fontId="54" fillId="0" borderId="0" xfId="267" applyFont="1"/>
    <xf numFmtId="210" fontId="42" fillId="0" borderId="0" xfId="267" applyNumberFormat="1" applyFont="1"/>
    <xf numFmtId="43" fontId="42" fillId="0" borderId="0" xfId="267" applyNumberFormat="1" applyFont="1"/>
    <xf numFmtId="190" fontId="42" fillId="0" borderId="0" xfId="267" applyNumberFormat="1" applyFont="1"/>
    <xf numFmtId="211" fontId="42" fillId="0" borderId="0" xfId="267" applyNumberFormat="1" applyFont="1"/>
    <xf numFmtId="43" fontId="42" fillId="0" borderId="0" xfId="3" applyFont="1"/>
    <xf numFmtId="43" fontId="42" fillId="0" borderId="4" xfId="271" applyFont="1" applyFill="1" applyBorder="1"/>
    <xf numFmtId="210" fontId="42" fillId="0" borderId="4" xfId="267" applyNumberFormat="1" applyFont="1" applyBorder="1"/>
    <xf numFmtId="190" fontId="52" fillId="0" borderId="15" xfId="25" quotePrefix="1" applyNumberFormat="1" applyFont="1" applyFill="1" applyBorder="1" applyAlignment="1">
      <alignment horizontal="left" vertical="center" wrapText="1"/>
    </xf>
    <xf numFmtId="43" fontId="42" fillId="0" borderId="21" xfId="3" applyFont="1" applyFill="1" applyBorder="1" applyAlignment="1">
      <alignment horizontal="right" vertical="center"/>
    </xf>
    <xf numFmtId="190" fontId="42" fillId="0" borderId="21" xfId="25" applyNumberFormat="1" applyFont="1" applyFill="1" applyBorder="1" applyAlignment="1">
      <alignment horizontal="center" vertical="center"/>
    </xf>
    <xf numFmtId="1" fontId="52" fillId="0" borderId="21" xfId="25" applyNumberFormat="1" applyFont="1" applyFill="1" applyBorder="1" applyAlignment="1">
      <alignment horizontal="left" vertical="center"/>
    </xf>
    <xf numFmtId="43" fontId="42" fillId="0" borderId="9" xfId="3" applyFont="1" applyFill="1" applyBorder="1" applyAlignment="1" applyProtection="1">
      <alignment vertical="center"/>
    </xf>
    <xf numFmtId="190" fontId="42" fillId="0" borderId="9" xfId="25" applyNumberFormat="1" applyFont="1" applyFill="1" applyBorder="1" applyAlignment="1">
      <alignment horizontal="center" vertical="center"/>
    </xf>
    <xf numFmtId="43" fontId="42" fillId="0" borderId="9" xfId="3" applyFont="1" applyFill="1" applyBorder="1" applyAlignment="1">
      <alignment horizontal="right" vertical="center"/>
    </xf>
    <xf numFmtId="43" fontId="42" fillId="0" borderId="14" xfId="3" applyFont="1" applyFill="1" applyBorder="1" applyAlignment="1">
      <alignment horizontal="right" vertical="center"/>
    </xf>
    <xf numFmtId="190" fontId="42" fillId="0" borderId="14" xfId="25" applyNumberFormat="1" applyFont="1" applyFill="1" applyBorder="1" applyAlignment="1">
      <alignment horizontal="center" vertical="center"/>
    </xf>
    <xf numFmtId="43" fontId="42" fillId="0" borderId="24" xfId="3" applyFont="1" applyFill="1" applyBorder="1" applyAlignment="1">
      <alignment horizontal="right" vertical="center"/>
    </xf>
    <xf numFmtId="190" fontId="42" fillId="0" borderId="24" xfId="25" applyNumberFormat="1" applyFont="1" applyFill="1" applyBorder="1" applyAlignment="1">
      <alignment horizontal="center" vertical="center"/>
    </xf>
    <xf numFmtId="4" fontId="42" fillId="0" borderId="0" xfId="17" applyNumberFormat="1" applyFont="1" applyFill="1" applyAlignment="1">
      <alignment vertical="top"/>
    </xf>
    <xf numFmtId="190" fontId="52" fillId="0" borderId="8" xfId="272" applyFont="1" applyFill="1" applyBorder="1" applyAlignment="1">
      <alignment horizontal="center" vertical="top"/>
    </xf>
    <xf numFmtId="190" fontId="52" fillId="0" borderId="15" xfId="25" quotePrefix="1" applyNumberFormat="1" applyFont="1" applyFill="1" applyBorder="1" applyAlignment="1">
      <alignment horizontal="left" vertical="top" wrapText="1"/>
    </xf>
    <xf numFmtId="43" fontId="42" fillId="0" borderId="21" xfId="3" applyFont="1" applyFill="1" applyBorder="1" applyAlignment="1">
      <alignment horizontal="right" vertical="top"/>
    </xf>
    <xf numFmtId="190" fontId="42" fillId="0" borderId="21" xfId="25" applyNumberFormat="1" applyFont="1" applyFill="1" applyBorder="1" applyAlignment="1">
      <alignment horizontal="center" vertical="top"/>
    </xf>
    <xf numFmtId="1" fontId="52" fillId="0" borderId="21" xfId="25" applyNumberFormat="1" applyFont="1" applyFill="1" applyBorder="1" applyAlignment="1">
      <alignment horizontal="left" vertical="top"/>
    </xf>
    <xf numFmtId="43" fontId="42" fillId="0" borderId="9" xfId="3" applyFont="1" applyFill="1" applyBorder="1" applyAlignment="1" applyProtection="1">
      <alignment vertical="top"/>
    </xf>
    <xf numFmtId="43" fontId="52" fillId="0" borderId="9" xfId="3" applyFont="1" applyFill="1" applyBorder="1" applyAlignment="1">
      <alignment horizontal="right" vertical="top"/>
    </xf>
    <xf numFmtId="43" fontId="42" fillId="0" borderId="9" xfId="3" applyFont="1" applyFill="1" applyBorder="1" applyAlignment="1">
      <alignment horizontal="right" vertical="top"/>
    </xf>
    <xf numFmtId="190" fontId="42" fillId="0" borderId="9" xfId="25" applyNumberFormat="1" applyFont="1" applyFill="1" applyBorder="1" applyAlignment="1">
      <alignment horizontal="center" vertical="top"/>
    </xf>
    <xf numFmtId="43" fontId="42" fillId="0" borderId="14" xfId="3" applyFont="1" applyFill="1" applyBorder="1" applyAlignment="1">
      <alignment horizontal="right" vertical="top"/>
    </xf>
    <xf numFmtId="190" fontId="42" fillId="0" borderId="14" xfId="25" applyNumberFormat="1" applyFont="1" applyFill="1" applyBorder="1" applyAlignment="1">
      <alignment horizontal="center" vertical="top"/>
    </xf>
    <xf numFmtId="43" fontId="42" fillId="0" borderId="24" xfId="3" applyFont="1" applyFill="1" applyBorder="1" applyAlignment="1">
      <alignment horizontal="right" vertical="top"/>
    </xf>
    <xf numFmtId="190" fontId="42" fillId="0" borderId="24" xfId="25" applyNumberFormat="1" applyFont="1" applyFill="1" applyBorder="1" applyAlignment="1">
      <alignment horizontal="center" vertical="top"/>
    </xf>
    <xf numFmtId="43" fontId="42" fillId="0" borderId="12" xfId="3" applyFont="1" applyFill="1" applyBorder="1" applyAlignment="1" applyProtection="1">
      <alignment vertical="top"/>
    </xf>
    <xf numFmtId="0" fontId="42" fillId="0" borderId="9" xfId="6" applyNumberFormat="1" applyFont="1" applyFill="1" applyBorder="1" applyAlignment="1">
      <alignment horizontal="center" vertical="top"/>
    </xf>
    <xf numFmtId="43" fontId="42" fillId="0" borderId="9" xfId="6" applyFont="1" applyFill="1" applyBorder="1" applyAlignment="1" applyProtection="1">
      <alignment horizontal="left" vertical="top" wrapText="1"/>
    </xf>
    <xf numFmtId="43" fontId="42" fillId="0" borderId="7" xfId="6" applyFont="1" applyFill="1" applyBorder="1" applyAlignment="1" applyProtection="1">
      <alignment horizontal="left" vertical="top" wrapText="1"/>
    </xf>
    <xf numFmtId="43" fontId="42" fillId="0" borderId="7" xfId="3" applyFont="1" applyFill="1" applyBorder="1" applyAlignment="1" applyProtection="1">
      <alignment vertical="top"/>
    </xf>
    <xf numFmtId="43" fontId="42" fillId="0" borderId="11" xfId="3" applyFont="1" applyFill="1" applyBorder="1" applyAlignment="1" applyProtection="1">
      <alignment vertical="top"/>
    </xf>
    <xf numFmtId="43" fontId="42" fillId="0" borderId="12" xfId="6" applyFont="1" applyFill="1" applyBorder="1" applyAlignment="1" applyProtection="1">
      <alignment horizontal="center" vertical="top"/>
    </xf>
    <xf numFmtId="43" fontId="42" fillId="0" borderId="9" xfId="6" quotePrefix="1" applyFont="1" applyFill="1" applyBorder="1" applyAlignment="1" applyProtection="1">
      <alignment horizontal="left" vertical="top" wrapText="1"/>
    </xf>
    <xf numFmtId="43" fontId="42" fillId="0" borderId="11" xfId="6" applyFont="1" applyFill="1" applyBorder="1" applyAlignment="1" applyProtection="1">
      <alignment horizontal="center" vertical="top"/>
    </xf>
    <xf numFmtId="43" fontId="42" fillId="0" borderId="14" xfId="6" applyFont="1" applyFill="1" applyBorder="1" applyAlignment="1" applyProtection="1">
      <alignment horizontal="left" vertical="top" wrapText="1"/>
    </xf>
    <xf numFmtId="43" fontId="42" fillId="0" borderId="14" xfId="3" applyFont="1" applyFill="1" applyBorder="1" applyAlignment="1" applyProtection="1">
      <alignment vertical="top"/>
    </xf>
    <xf numFmtId="43" fontId="42" fillId="0" borderId="28" xfId="6" applyFont="1" applyFill="1" applyBorder="1" applyAlignment="1" applyProtection="1">
      <alignment horizontal="center" vertical="top"/>
    </xf>
    <xf numFmtId="43" fontId="42" fillId="0" borderId="7" xfId="3" applyFont="1" applyFill="1" applyBorder="1" applyAlignment="1">
      <alignment horizontal="right" vertical="top"/>
    </xf>
    <xf numFmtId="43" fontId="42" fillId="0" borderId="5" xfId="3" applyFont="1" applyFill="1" applyBorder="1" applyAlignment="1">
      <alignment vertical="top"/>
    </xf>
    <xf numFmtId="190" fontId="52" fillId="0" borderId="8" xfId="22" applyFont="1" applyFill="1" applyBorder="1" applyAlignment="1">
      <alignment horizontal="center" vertical="top"/>
    </xf>
    <xf numFmtId="43" fontId="42" fillId="0" borderId="0" xfId="3" applyFont="1" applyFill="1" applyAlignment="1">
      <alignment vertical="top"/>
    </xf>
    <xf numFmtId="4" fontId="42" fillId="0" borderId="0" xfId="17" applyNumberFormat="1" applyFont="1" applyFill="1" applyAlignment="1" applyProtection="1">
      <alignment vertical="top"/>
    </xf>
    <xf numFmtId="43" fontId="42" fillId="0" borderId="32" xfId="3" applyFont="1" applyFill="1" applyBorder="1" applyAlignment="1">
      <alignment horizontal="center" vertical="top"/>
    </xf>
    <xf numFmtId="43" fontId="42" fillId="0" borderId="8" xfId="3" applyFont="1" applyFill="1" applyBorder="1" applyAlignment="1">
      <alignment horizontal="center" vertical="top"/>
    </xf>
    <xf numFmtId="43" fontId="42" fillId="0" borderId="11" xfId="3" applyFont="1" applyFill="1" applyBorder="1" applyAlignment="1">
      <alignment vertical="top"/>
    </xf>
    <xf numFmtId="4" fontId="42" fillId="0" borderId="11" xfId="57" applyNumberFormat="1" applyFont="1" applyFill="1" applyBorder="1" applyAlignment="1">
      <alignment vertical="top"/>
    </xf>
    <xf numFmtId="43" fontId="42" fillId="0" borderId="14" xfId="3" applyFont="1" applyFill="1" applyBorder="1" applyAlignment="1">
      <alignment horizontal="center" vertical="top"/>
    </xf>
    <xf numFmtId="43" fontId="42" fillId="0" borderId="14" xfId="3" applyFont="1" applyFill="1" applyBorder="1" applyAlignment="1" applyProtection="1">
      <alignment horizontal="center" vertical="top"/>
    </xf>
    <xf numFmtId="43" fontId="42" fillId="0" borderId="9" xfId="3" applyFont="1" applyFill="1" applyBorder="1" applyAlignment="1">
      <alignment vertical="top"/>
    </xf>
    <xf numFmtId="43" fontId="42" fillId="0" borderId="9" xfId="3" applyFont="1" applyFill="1" applyBorder="1" applyAlignment="1" applyProtection="1">
      <alignment horizontal="center" vertical="top"/>
    </xf>
    <xf numFmtId="43" fontId="42" fillId="0" borderId="8" xfId="3" applyFont="1" applyFill="1" applyBorder="1" applyAlignment="1">
      <alignment vertical="top"/>
    </xf>
    <xf numFmtId="43" fontId="42" fillId="0" borderId="7" xfId="3" applyFont="1" applyFill="1" applyBorder="1" applyAlignment="1">
      <alignment vertical="top"/>
    </xf>
    <xf numFmtId="43" fontId="42" fillId="0" borderId="0" xfId="3" applyFont="1" applyFill="1" applyBorder="1" applyAlignment="1">
      <alignment vertical="top"/>
    </xf>
    <xf numFmtId="43" fontId="42" fillId="0" borderId="22" xfId="6" applyFont="1" applyFill="1" applyBorder="1" applyAlignment="1">
      <alignment horizontal="center" vertical="top"/>
    </xf>
    <xf numFmtId="43" fontId="42" fillId="0" borderId="8" xfId="6" applyFont="1" applyFill="1" applyBorder="1" applyAlignment="1">
      <alignment horizontal="center" vertical="top"/>
    </xf>
    <xf numFmtId="43" fontId="42" fillId="0" borderId="26" xfId="6" applyFont="1" applyFill="1" applyBorder="1" applyAlignment="1">
      <alignment horizontal="center" vertical="top"/>
    </xf>
    <xf numFmtId="43" fontId="52" fillId="0" borderId="9" xfId="17" applyFont="1" applyFill="1" applyBorder="1" applyAlignment="1">
      <alignment horizontal="left" vertical="top" wrapText="1"/>
    </xf>
    <xf numFmtId="43" fontId="42" fillId="0" borderId="7" xfId="17" applyFont="1" applyFill="1" applyBorder="1" applyAlignment="1">
      <alignment horizontal="center" vertical="top"/>
    </xf>
    <xf numFmtId="43" fontId="42" fillId="0" borderId="9" xfId="17" applyFont="1" applyFill="1" applyBorder="1" applyAlignment="1">
      <alignment horizontal="center" vertical="top"/>
    </xf>
    <xf numFmtId="4" fontId="42" fillId="0" borderId="0" xfId="6" applyNumberFormat="1" applyFont="1" applyFill="1" applyAlignment="1">
      <alignment horizontal="center" vertical="top"/>
    </xf>
    <xf numFmtId="191" fontId="42" fillId="0" borderId="24" xfId="6" applyNumberFormat="1" applyFont="1" applyFill="1" applyBorder="1" applyAlignment="1">
      <alignment horizontal="right" vertical="top"/>
    </xf>
    <xf numFmtId="4" fontId="42" fillId="0" borderId="0" xfId="6" applyNumberFormat="1" applyFont="1" applyFill="1" applyAlignment="1">
      <alignment vertical="top"/>
    </xf>
    <xf numFmtId="191" fontId="42" fillId="0" borderId="0" xfId="6" applyNumberFormat="1" applyFont="1" applyFill="1" applyAlignment="1">
      <alignment horizontal="right" vertical="top"/>
    </xf>
    <xf numFmtId="43" fontId="52" fillId="0" borderId="0" xfId="11" quotePrefix="1" applyFont="1" applyFill="1" applyBorder="1" applyAlignment="1">
      <alignment horizontal="center" vertical="top"/>
    </xf>
    <xf numFmtId="43" fontId="52" fillId="0" borderId="0" xfId="3" applyFont="1" applyFill="1" applyBorder="1" applyAlignment="1">
      <alignment horizontal="right" vertical="top"/>
    </xf>
    <xf numFmtId="49" fontId="52" fillId="0" borderId="9" xfId="3" applyNumberFormat="1" applyFont="1" applyFill="1" applyBorder="1" applyAlignment="1">
      <alignment horizontal="center" vertical="top"/>
    </xf>
    <xf numFmtId="0" fontId="52" fillId="0" borderId="8" xfId="35" quotePrefix="1" applyNumberFormat="1" applyFont="1" applyFill="1" applyBorder="1" applyAlignment="1">
      <alignment horizontal="left" vertical="top" wrapText="1"/>
    </xf>
    <xf numFmtId="43" fontId="42" fillId="0" borderId="9" xfId="3" quotePrefix="1" applyFont="1" applyFill="1" applyBorder="1" applyAlignment="1">
      <alignment vertical="top"/>
    </xf>
    <xf numFmtId="0" fontId="42" fillId="0" borderId="9" xfId="35" quotePrefix="1" applyNumberFormat="1" applyFont="1" applyFill="1" applyBorder="1" applyAlignment="1">
      <alignment horizontal="left" vertical="top"/>
    </xf>
    <xf numFmtId="0" fontId="42" fillId="0" borderId="9" xfId="35" quotePrefix="1" applyNumberFormat="1" applyFont="1" applyFill="1" applyBorder="1" applyAlignment="1">
      <alignment horizontal="center" vertical="top"/>
    </xf>
    <xf numFmtId="43" fontId="42" fillId="0" borderId="7" xfId="3" quotePrefix="1" applyFont="1" applyFill="1" applyBorder="1" applyAlignment="1">
      <alignment vertical="top"/>
    </xf>
    <xf numFmtId="4" fontId="42" fillId="0" borderId="9" xfId="35" quotePrefix="1" applyNumberFormat="1" applyFont="1" applyFill="1" applyBorder="1" applyAlignment="1">
      <alignment horizontal="center" vertical="top"/>
    </xf>
    <xf numFmtId="43" fontId="42" fillId="0" borderId="10" xfId="3" quotePrefix="1" applyFont="1" applyFill="1" applyBorder="1" applyAlignment="1">
      <alignment vertical="top"/>
    </xf>
    <xf numFmtId="0" fontId="42" fillId="0" borderId="8" xfId="35" quotePrefix="1" applyNumberFormat="1" applyFont="1" applyFill="1" applyBorder="1" applyAlignment="1">
      <alignment horizontal="left" vertical="top" wrapText="1"/>
    </xf>
    <xf numFmtId="0" fontId="42" fillId="0" borderId="15" xfId="35" quotePrefix="1" applyNumberFormat="1" applyFont="1" applyFill="1" applyBorder="1" applyAlignment="1">
      <alignment horizontal="left" vertical="top" wrapText="1"/>
    </xf>
    <xf numFmtId="43" fontId="42" fillId="0" borderId="9" xfId="3" quotePrefix="1" applyFont="1" applyFill="1" applyBorder="1" applyAlignment="1">
      <alignment horizontal="center" vertical="top"/>
    </xf>
    <xf numFmtId="49" fontId="42" fillId="0" borderId="9" xfId="3" applyNumberFormat="1" applyFont="1" applyFill="1" applyBorder="1" applyAlignment="1">
      <alignment horizontal="center" vertical="top"/>
    </xf>
    <xf numFmtId="4" fontId="42" fillId="0" borderId="9" xfId="3" quotePrefix="1" applyNumberFormat="1" applyFont="1" applyFill="1" applyBorder="1" applyAlignment="1">
      <alignment horizontal="center" vertical="top"/>
    </xf>
    <xf numFmtId="0" fontId="42" fillId="0" borderId="32" xfId="35" quotePrefix="1" applyNumberFormat="1" applyFont="1" applyFill="1" applyBorder="1" applyAlignment="1">
      <alignment horizontal="left" vertical="top" wrapText="1"/>
    </xf>
    <xf numFmtId="0" fontId="42" fillId="0" borderId="14" xfId="35" quotePrefix="1" applyNumberFormat="1" applyFont="1" applyFill="1" applyBorder="1" applyAlignment="1">
      <alignment horizontal="center" vertical="top"/>
    </xf>
    <xf numFmtId="49" fontId="52" fillId="0" borderId="7" xfId="3" applyNumberFormat="1" applyFont="1" applyFill="1" applyBorder="1" applyAlignment="1">
      <alignment horizontal="center" vertical="top"/>
    </xf>
    <xf numFmtId="0" fontId="42" fillId="0" borderId="7" xfId="35" quotePrefix="1" applyNumberFormat="1" applyFont="1" applyFill="1" applyBorder="1" applyAlignment="1">
      <alignment horizontal="center" vertical="top"/>
    </xf>
    <xf numFmtId="43" fontId="42" fillId="0" borderId="14" xfId="3" quotePrefix="1" applyFont="1" applyFill="1" applyBorder="1" applyAlignment="1">
      <alignment vertical="top"/>
    </xf>
    <xf numFmtId="43" fontId="42" fillId="0" borderId="9" xfId="3" applyFont="1" applyFill="1" applyBorder="1" applyAlignment="1">
      <alignment horizontal="center" vertical="top"/>
    </xf>
    <xf numFmtId="43" fontId="42" fillId="0" borderId="13" xfId="3" quotePrefix="1" applyFont="1" applyFill="1" applyBorder="1" applyAlignment="1">
      <alignment vertical="top"/>
    </xf>
    <xf numFmtId="0" fontId="42" fillId="0" borderId="13" xfId="35" quotePrefix="1" applyNumberFormat="1" applyFont="1" applyFill="1" applyBorder="1" applyAlignment="1">
      <alignment horizontal="left" vertical="top" wrapText="1"/>
    </xf>
    <xf numFmtId="0" fontId="42" fillId="0" borderId="12" xfId="35" quotePrefix="1" applyNumberFormat="1" applyFont="1" applyFill="1" applyBorder="1" applyAlignment="1">
      <alignment horizontal="center" vertical="top"/>
    </xf>
    <xf numFmtId="43" fontId="42" fillId="0" borderId="7" xfId="3" quotePrefix="1" applyFont="1" applyFill="1" applyBorder="1" applyAlignment="1">
      <alignment horizontal="center" vertical="top"/>
    </xf>
    <xf numFmtId="49" fontId="42" fillId="0" borderId="14" xfId="3" applyNumberFormat="1" applyFont="1" applyFill="1" applyBorder="1" applyAlignment="1">
      <alignment horizontal="center" vertical="top"/>
    </xf>
    <xf numFmtId="4" fontId="42" fillId="0" borderId="0" xfId="3" applyNumberFormat="1" applyFont="1" applyFill="1" applyBorder="1" applyAlignment="1">
      <alignment horizontal="center" vertical="top"/>
    </xf>
    <xf numFmtId="43" fontId="52" fillId="0" borderId="7" xfId="3" applyFont="1" applyFill="1" applyBorder="1" applyAlignment="1" applyProtection="1">
      <alignment horizontal="center" vertical="top"/>
    </xf>
    <xf numFmtId="43" fontId="52" fillId="0" borderId="11" xfId="3" applyFont="1" applyFill="1" applyBorder="1" applyAlignment="1" applyProtection="1">
      <alignment vertical="top"/>
    </xf>
    <xf numFmtId="43" fontId="52" fillId="0" borderId="7" xfId="3" applyFont="1" applyFill="1" applyBorder="1" applyAlignment="1" applyProtection="1">
      <alignment vertical="top"/>
    </xf>
    <xf numFmtId="43" fontId="42" fillId="0" borderId="5" xfId="3" applyFont="1" applyFill="1" applyBorder="1" applyAlignment="1" applyProtection="1">
      <alignment vertical="top"/>
    </xf>
    <xf numFmtId="43" fontId="42" fillId="0" borderId="23" xfId="3" applyFont="1" applyFill="1" applyBorder="1" applyAlignment="1" applyProtection="1">
      <alignment vertical="top"/>
    </xf>
    <xf numFmtId="43" fontId="52" fillId="0" borderId="9" xfId="3" applyFont="1" applyFill="1" applyBorder="1" applyAlignment="1" applyProtection="1">
      <alignment vertical="top"/>
    </xf>
    <xf numFmtId="43" fontId="52" fillId="0" borderId="12" xfId="3" applyFont="1" applyFill="1" applyBorder="1" applyAlignment="1" applyProtection="1">
      <alignment vertical="top"/>
    </xf>
    <xf numFmtId="43" fontId="42" fillId="0" borderId="24" xfId="3" applyFont="1" applyFill="1" applyBorder="1" applyAlignment="1" applyProtection="1">
      <alignment vertical="top"/>
    </xf>
    <xf numFmtId="43" fontId="42" fillId="0" borderId="25" xfId="3" applyFont="1" applyFill="1" applyBorder="1" applyAlignment="1" applyProtection="1">
      <alignment vertical="top"/>
    </xf>
    <xf numFmtId="43" fontId="42" fillId="0" borderId="14" xfId="3" applyFont="1" applyFill="1" applyBorder="1" applyAlignment="1">
      <alignment vertical="top"/>
    </xf>
    <xf numFmtId="43" fontId="42" fillId="0" borderId="28" xfId="3" applyFont="1" applyFill="1" applyBorder="1" applyAlignment="1" applyProtection="1">
      <alignment vertical="top"/>
    </xf>
    <xf numFmtId="43" fontId="42" fillId="0" borderId="24" xfId="3" applyFont="1" applyFill="1" applyBorder="1" applyAlignment="1">
      <alignment vertical="top"/>
    </xf>
    <xf numFmtId="43" fontId="42" fillId="0" borderId="16" xfId="6" quotePrefix="1" applyFont="1" applyFill="1" applyBorder="1" applyAlignment="1" applyProtection="1">
      <alignment horizontal="right" vertical="top"/>
    </xf>
    <xf numFmtId="43" fontId="42" fillId="0" borderId="12" xfId="6" quotePrefix="1" applyFont="1" applyFill="1" applyBorder="1" applyAlignment="1" applyProtection="1">
      <alignment horizontal="right" vertical="top"/>
    </xf>
    <xf numFmtId="49" fontId="52" fillId="0" borderId="21" xfId="3" applyNumberFormat="1" applyFont="1" applyFill="1" applyBorder="1" applyAlignment="1">
      <alignment horizontal="center" vertical="top"/>
    </xf>
    <xf numFmtId="0" fontId="52" fillId="0" borderId="21" xfId="35" quotePrefix="1" applyNumberFormat="1" applyFont="1" applyFill="1" applyBorder="1" applyAlignment="1">
      <alignment horizontal="left" vertical="top" wrapText="1"/>
    </xf>
    <xf numFmtId="43" fontId="42" fillId="0" borderId="20" xfId="3" applyFont="1" applyFill="1" applyBorder="1" applyAlignment="1" applyProtection="1">
      <alignment horizontal="center" vertical="top"/>
    </xf>
    <xf numFmtId="43" fontId="42" fillId="0" borderId="21" xfId="3" quotePrefix="1" applyFont="1" applyFill="1" applyBorder="1" applyAlignment="1">
      <alignment horizontal="right" vertical="top"/>
    </xf>
    <xf numFmtId="43" fontId="42" fillId="0" borderId="20" xfId="3" applyFont="1" applyFill="1" applyBorder="1" applyAlignment="1" applyProtection="1">
      <alignment vertical="top"/>
    </xf>
    <xf numFmtId="43" fontId="42" fillId="0" borderId="20" xfId="3" quotePrefix="1" applyFont="1" applyFill="1" applyBorder="1" applyAlignment="1">
      <alignment horizontal="right" vertical="top"/>
    </xf>
    <xf numFmtId="43" fontId="42" fillId="0" borderId="21" xfId="3" applyFont="1" applyFill="1" applyBorder="1" applyAlignment="1" applyProtection="1">
      <alignment vertical="top"/>
    </xf>
    <xf numFmtId="43" fontId="42" fillId="0" borderId="12" xfId="3" applyFont="1" applyFill="1" applyBorder="1" applyAlignment="1">
      <alignment vertical="top"/>
    </xf>
    <xf numFmtId="0" fontId="52" fillId="0" borderId="7" xfId="35" quotePrefix="1" applyNumberFormat="1" applyFont="1" applyFill="1" applyBorder="1" applyAlignment="1">
      <alignment horizontal="left" vertical="top" wrapText="1"/>
    </xf>
    <xf numFmtId="0" fontId="42" fillId="0" borderId="9" xfId="35" quotePrefix="1" applyNumberFormat="1" applyFont="1" applyFill="1" applyBorder="1" applyAlignment="1">
      <alignment horizontal="left" vertical="top" wrapText="1"/>
    </xf>
    <xf numFmtId="49" fontId="42" fillId="0" borderId="5" xfId="3" applyNumberFormat="1" applyFont="1" applyFill="1" applyBorder="1" applyAlignment="1">
      <alignment horizontal="center" vertical="top"/>
    </xf>
    <xf numFmtId="0" fontId="42" fillId="0" borderId="5" xfId="35" quotePrefix="1" applyNumberFormat="1" applyFont="1" applyFill="1" applyBorder="1" applyAlignment="1">
      <alignment horizontal="left" vertical="top" wrapText="1"/>
    </xf>
    <xf numFmtId="43" fontId="42" fillId="0" borderId="5" xfId="3" quotePrefix="1" applyFont="1" applyFill="1" applyBorder="1" applyAlignment="1">
      <alignment vertical="top"/>
    </xf>
    <xf numFmtId="0" fontId="42" fillId="0" borderId="5" xfId="35" quotePrefix="1" applyNumberFormat="1" applyFont="1" applyFill="1" applyBorder="1" applyAlignment="1">
      <alignment horizontal="center" vertical="top"/>
    </xf>
    <xf numFmtId="43" fontId="42" fillId="0" borderId="10" xfId="3" applyFont="1" applyFill="1" applyBorder="1" applyAlignment="1" applyProtection="1">
      <alignment vertical="top"/>
    </xf>
    <xf numFmtId="0" fontId="42" fillId="0" borderId="34" xfId="35" quotePrefix="1" applyNumberFormat="1" applyFont="1" applyFill="1" applyBorder="1" applyAlignment="1">
      <alignment horizontal="left" vertical="top" wrapText="1"/>
    </xf>
    <xf numFmtId="43" fontId="42" fillId="0" borderId="5" xfId="3" quotePrefix="1" applyFont="1" applyFill="1" applyBorder="1" applyAlignment="1">
      <alignment horizontal="center" vertical="top"/>
    </xf>
    <xf numFmtId="43" fontId="42" fillId="0" borderId="0" xfId="3" quotePrefix="1" applyFont="1" applyFill="1" applyBorder="1" applyAlignment="1">
      <alignment vertical="top"/>
    </xf>
    <xf numFmtId="43" fontId="42" fillId="0" borderId="0" xfId="3" applyFont="1" applyFill="1" applyAlignment="1">
      <alignment horizontal="center" vertical="top"/>
    </xf>
    <xf numFmtId="43" fontId="42" fillId="0" borderId="26" xfId="3" applyFont="1" applyFill="1" applyBorder="1" applyAlignment="1">
      <alignment horizontal="center" vertical="top"/>
    </xf>
    <xf numFmtId="43" fontId="42" fillId="0" borderId="24" xfId="3" applyFont="1" applyFill="1" applyBorder="1" applyAlignment="1" applyProtection="1">
      <alignment horizontal="center" vertical="top"/>
    </xf>
    <xf numFmtId="191" fontId="42" fillId="0" borderId="0" xfId="17" applyNumberFormat="1" applyFont="1" applyFill="1" applyAlignment="1" applyProtection="1">
      <alignment horizontal="left" vertical="top"/>
    </xf>
    <xf numFmtId="43" fontId="42" fillId="0" borderId="13" xfId="164" applyFont="1" applyFill="1" applyBorder="1" applyAlignment="1">
      <alignment horizontal="center" vertical="top"/>
    </xf>
    <xf numFmtId="191" fontId="42" fillId="0" borderId="0" xfId="164" applyNumberFormat="1" applyFont="1" applyFill="1" applyAlignment="1">
      <alignment vertical="top"/>
    </xf>
    <xf numFmtId="43" fontId="42" fillId="0" borderId="7" xfId="3" applyFont="1" applyFill="1" applyBorder="1" applyAlignment="1">
      <alignment vertical="center"/>
    </xf>
    <xf numFmtId="43" fontId="42" fillId="0" borderId="7" xfId="3" applyFont="1" applyFill="1" applyBorder="1" applyAlignment="1">
      <alignment horizontal="center" vertical="top"/>
    </xf>
    <xf numFmtId="43" fontId="52" fillId="0" borderId="9" xfId="3" applyFont="1" applyFill="1" applyBorder="1" applyAlignment="1" applyProtection="1">
      <alignment horizontal="center" vertical="top"/>
    </xf>
    <xf numFmtId="43" fontId="42" fillId="0" borderId="7" xfId="3" applyFont="1" applyFill="1" applyBorder="1" applyAlignment="1" applyProtection="1">
      <alignment horizontal="center" vertical="top"/>
    </xf>
    <xf numFmtId="43" fontId="42" fillId="0" borderId="5" xfId="3" applyFont="1" applyFill="1" applyBorder="1" applyAlignment="1" applyProtection="1">
      <alignment horizontal="center" vertical="top"/>
    </xf>
    <xf numFmtId="43" fontId="42" fillId="0" borderId="11" xfId="3" applyFont="1" applyFill="1" applyBorder="1" applyAlignment="1" applyProtection="1">
      <alignment horizontal="center" vertical="top"/>
    </xf>
    <xf numFmtId="43" fontId="42" fillId="0" borderId="0" xfId="3" applyFont="1" applyFill="1" applyBorder="1" applyAlignment="1">
      <alignment horizontal="center" vertical="top"/>
    </xf>
    <xf numFmtId="4" fontId="42" fillId="0" borderId="26" xfId="6" applyNumberFormat="1" applyFont="1" applyFill="1" applyBorder="1" applyAlignment="1">
      <alignment horizontal="center" vertical="top"/>
    </xf>
    <xf numFmtId="43" fontId="42" fillId="0" borderId="11" xfId="3" applyFont="1" applyFill="1" applyBorder="1" applyAlignment="1">
      <alignment horizontal="center" vertical="top"/>
    </xf>
    <xf numFmtId="43" fontId="42" fillId="0" borderId="21" xfId="3" applyFont="1" applyFill="1" applyBorder="1" applyAlignment="1">
      <alignment horizontal="center" vertical="top"/>
    </xf>
    <xf numFmtId="43" fontId="42" fillId="0" borderId="21" xfId="3" applyFont="1" applyFill="1" applyBorder="1" applyAlignment="1">
      <alignment vertical="top"/>
    </xf>
    <xf numFmtId="43" fontId="42" fillId="0" borderId="28" xfId="3" applyFont="1" applyFill="1" applyBorder="1" applyAlignment="1">
      <alignment vertical="top"/>
    </xf>
    <xf numFmtId="0" fontId="42" fillId="0" borderId="7" xfId="35" quotePrefix="1" applyNumberFormat="1" applyFont="1" applyFill="1" applyBorder="1" applyAlignment="1">
      <alignment horizontal="left" vertical="top"/>
    </xf>
    <xf numFmtId="43" fontId="52" fillId="0" borderId="12" xfId="3" applyFont="1" applyFill="1" applyBorder="1" applyAlignment="1" applyProtection="1">
      <alignment horizontal="center" vertical="top"/>
    </xf>
    <xf numFmtId="43" fontId="58" fillId="0" borderId="11" xfId="3" applyFont="1" applyFill="1" applyBorder="1" applyAlignment="1" applyProtection="1">
      <alignment vertical="top"/>
    </xf>
    <xf numFmtId="43" fontId="58" fillId="0" borderId="7" xfId="3" applyFont="1" applyFill="1" applyBorder="1" applyAlignment="1" applyProtection="1">
      <alignment vertical="top"/>
    </xf>
    <xf numFmtId="43" fontId="59" fillId="0" borderId="9" xfId="3" applyFont="1" applyFill="1" applyBorder="1" applyAlignment="1">
      <alignment horizontal="center" vertical="top"/>
    </xf>
    <xf numFmtId="43" fontId="59" fillId="0" borderId="9" xfId="3" applyFont="1" applyFill="1" applyBorder="1" applyAlignment="1">
      <alignment vertical="top"/>
    </xf>
    <xf numFmtId="43" fontId="59" fillId="0" borderId="7" xfId="3" applyFont="1" applyFill="1" applyBorder="1" applyAlignment="1" applyProtection="1">
      <alignment vertical="top"/>
    </xf>
    <xf numFmtId="43" fontId="59" fillId="0" borderId="11" xfId="3" applyFont="1" applyFill="1" applyBorder="1" applyAlignment="1" applyProtection="1">
      <alignment vertical="top"/>
    </xf>
    <xf numFmtId="43" fontId="58" fillId="0" borderId="9" xfId="3" applyFont="1" applyFill="1" applyBorder="1" applyAlignment="1" applyProtection="1">
      <alignment vertical="top"/>
    </xf>
    <xf numFmtId="43" fontId="59" fillId="0" borderId="9" xfId="3" applyFont="1" applyFill="1" applyBorder="1" applyAlignment="1" applyProtection="1">
      <alignment vertical="top"/>
    </xf>
    <xf numFmtId="43" fontId="59" fillId="0" borderId="14" xfId="3" applyFont="1" applyFill="1" applyBorder="1" applyAlignment="1">
      <alignment horizontal="center" vertical="top"/>
    </xf>
    <xf numFmtId="43" fontId="59" fillId="0" borderId="14" xfId="3" applyFont="1" applyFill="1" applyBorder="1" applyAlignment="1">
      <alignment vertical="top"/>
    </xf>
    <xf numFmtId="43" fontId="59" fillId="0" borderId="7" xfId="3" applyFont="1" applyFill="1" applyBorder="1" applyAlignment="1">
      <alignment horizontal="center" vertical="top"/>
    </xf>
    <xf numFmtId="43" fontId="59" fillId="0" borderId="24" xfId="3" applyFont="1" applyFill="1" applyBorder="1" applyAlignment="1">
      <alignment vertical="top"/>
    </xf>
    <xf numFmtId="43" fontId="59" fillId="0" borderId="7" xfId="3" applyFont="1" applyFill="1" applyBorder="1" applyAlignment="1">
      <alignment vertical="top"/>
    </xf>
    <xf numFmtId="43" fontId="59" fillId="0" borderId="0" xfId="3" applyFont="1" applyFill="1" applyAlignment="1">
      <alignment vertical="top"/>
    </xf>
    <xf numFmtId="205" fontId="52" fillId="0" borderId="31" xfId="56" applyNumberFormat="1" applyFont="1" applyFill="1" applyBorder="1" applyAlignment="1">
      <alignment vertical="top"/>
    </xf>
    <xf numFmtId="43" fontId="52" fillId="0" borderId="0" xfId="3" applyFont="1" applyFill="1" applyAlignment="1">
      <alignment horizontal="left" vertical="center"/>
    </xf>
    <xf numFmtId="43" fontId="52" fillId="0" borderId="0" xfId="3" applyFont="1" applyFill="1" applyAlignment="1">
      <alignment horizontal="left" vertical="top"/>
    </xf>
    <xf numFmtId="43" fontId="42" fillId="0" borderId="0" xfId="3" applyFont="1" applyFill="1" applyAlignment="1">
      <alignment horizontal="left" vertical="top"/>
    </xf>
    <xf numFmtId="43" fontId="52" fillId="0" borderId="0" xfId="3" applyFont="1" applyFill="1" applyAlignment="1">
      <alignment horizontal="center" vertical="top"/>
    </xf>
    <xf numFmtId="43" fontId="52" fillId="0" borderId="31" xfId="3" applyFont="1" applyFill="1" applyBorder="1" applyAlignment="1">
      <alignment horizontal="center" vertical="top"/>
    </xf>
    <xf numFmtId="43" fontId="52" fillId="0" borderId="0" xfId="3" applyFont="1" applyFill="1" applyAlignment="1">
      <alignment vertical="top"/>
    </xf>
    <xf numFmtId="205" fontId="52" fillId="0" borderId="31" xfId="280" applyNumberFormat="1" applyFont="1" applyFill="1" applyBorder="1" applyAlignment="1">
      <alignment vertical="top"/>
    </xf>
    <xf numFmtId="43" fontId="52" fillId="0" borderId="31" xfId="3" applyFont="1" applyFill="1" applyBorder="1" applyAlignment="1">
      <alignment horizontal="left" vertical="top"/>
    </xf>
    <xf numFmtId="208" fontId="42" fillId="0" borderId="7" xfId="3" applyNumberFormat="1" applyFont="1" applyFill="1" applyBorder="1" applyAlignment="1" applyProtection="1">
      <alignment horizontal="center" vertical="top"/>
    </xf>
    <xf numFmtId="208" fontId="42" fillId="0" borderId="9" xfId="3" applyNumberFormat="1" applyFont="1" applyFill="1" applyBorder="1" applyAlignment="1">
      <alignment horizontal="right" vertical="top"/>
    </xf>
    <xf numFmtId="1" fontId="42" fillId="0" borderId="7" xfId="280" applyNumberFormat="1" applyFont="1" applyFill="1" applyBorder="1" applyAlignment="1">
      <alignment horizontal="center" vertical="top"/>
    </xf>
    <xf numFmtId="1" fontId="42" fillId="0" borderId="9" xfId="280" applyNumberFormat="1" applyFont="1" applyFill="1" applyBorder="1" applyAlignment="1">
      <alignment horizontal="center" vertical="top"/>
    </xf>
    <xf numFmtId="1" fontId="42" fillId="0" borderId="24" xfId="280" applyNumberFormat="1" applyFont="1" applyFill="1" applyBorder="1" applyAlignment="1">
      <alignment horizontal="center" vertical="top"/>
    </xf>
    <xf numFmtId="43" fontId="52" fillId="0" borderId="0" xfId="3" applyFont="1" applyFill="1" applyBorder="1" applyAlignment="1">
      <alignment vertical="top"/>
    </xf>
    <xf numFmtId="43" fontId="42" fillId="0" borderId="0" xfId="6" applyFont="1" applyFill="1" applyAlignment="1">
      <alignment vertical="top"/>
    </xf>
    <xf numFmtId="43" fontId="42" fillId="0" borderId="22" xfId="3" applyFont="1" applyFill="1" applyBorder="1" applyAlignment="1">
      <alignment vertical="top"/>
    </xf>
    <xf numFmtId="43" fontId="52" fillId="0" borderId="8" xfId="3" applyFont="1" applyFill="1" applyBorder="1" applyAlignment="1">
      <alignment vertical="top"/>
    </xf>
    <xf numFmtId="43" fontId="52" fillId="0" borderId="26" xfId="3" applyFont="1" applyFill="1" applyBorder="1" applyAlignment="1">
      <alignment vertical="top"/>
    </xf>
    <xf numFmtId="43" fontId="42" fillId="0" borderId="9" xfId="3" applyFont="1" applyFill="1" applyBorder="1" applyAlignment="1">
      <alignment horizontal="left" vertical="top"/>
    </xf>
    <xf numFmtId="43" fontId="52" fillId="0" borderId="7" xfId="3" applyFont="1" applyFill="1" applyBorder="1" applyAlignment="1">
      <alignment vertical="top"/>
    </xf>
    <xf numFmtId="43" fontId="52" fillId="0" borderId="7" xfId="3" applyFont="1" applyFill="1" applyBorder="1" applyAlignment="1">
      <alignment horizontal="center" vertical="top"/>
    </xf>
    <xf numFmtId="43" fontId="42" fillId="0" borderId="7" xfId="3" applyFont="1" applyFill="1" applyBorder="1" applyAlignment="1">
      <alignment horizontal="left" vertical="top"/>
    </xf>
    <xf numFmtId="43" fontId="52" fillId="0" borderId="7" xfId="3" applyFont="1" applyFill="1" applyBorder="1" applyAlignment="1">
      <alignment horizontal="left" vertical="top"/>
    </xf>
    <xf numFmtId="43" fontId="52" fillId="0" borderId="9" xfId="3" quotePrefix="1" applyFont="1" applyFill="1" applyBorder="1" applyAlignment="1">
      <alignment vertical="top"/>
    </xf>
    <xf numFmtId="43" fontId="52" fillId="0" borderId="9" xfId="3" quotePrefix="1" applyFont="1" applyFill="1" applyBorder="1" applyAlignment="1">
      <alignment horizontal="center" vertical="top"/>
    </xf>
    <xf numFmtId="43" fontId="52" fillId="0" borderId="7" xfId="3" quotePrefix="1" applyFont="1" applyFill="1" applyBorder="1" applyAlignment="1">
      <alignment vertical="top"/>
    </xf>
    <xf numFmtId="43" fontId="52" fillId="0" borderId="7" xfId="3" quotePrefix="1" applyFont="1" applyFill="1" applyBorder="1" applyAlignment="1">
      <alignment horizontal="center" vertical="top"/>
    </xf>
    <xf numFmtId="43" fontId="52" fillId="0" borderId="11" xfId="3" applyFont="1" applyFill="1" applyBorder="1" applyAlignment="1">
      <alignment horizontal="left" vertical="top"/>
    </xf>
    <xf numFmtId="43" fontId="52" fillId="0" borderId="11" xfId="3" applyFont="1" applyFill="1" applyBorder="1" applyAlignment="1">
      <alignment horizontal="center" vertical="top"/>
    </xf>
    <xf numFmtId="43" fontId="52" fillId="0" borderId="5" xfId="3" applyFont="1" applyFill="1" applyBorder="1" applyAlignment="1">
      <alignment horizontal="center" vertical="top"/>
    </xf>
    <xf numFmtId="4" fontId="42" fillId="0" borderId="0" xfId="16" applyNumberFormat="1" applyFont="1" applyFill="1" applyAlignment="1">
      <alignment horizontal="right" vertical="top"/>
    </xf>
    <xf numFmtId="43" fontId="42" fillId="0" borderId="38" xfId="3" applyFont="1" applyFill="1" applyBorder="1" applyAlignment="1">
      <alignment vertical="top"/>
    </xf>
    <xf numFmtId="43" fontId="42" fillId="0" borderId="7" xfId="3" applyFont="1" applyFill="1" applyBorder="1" applyAlignment="1" applyProtection="1">
      <alignment horizontal="left" vertical="top"/>
    </xf>
    <xf numFmtId="43" fontId="42" fillId="0" borderId="9" xfId="3" applyFont="1" applyFill="1" applyBorder="1" applyAlignment="1" applyProtection="1">
      <alignment horizontal="left" vertical="top"/>
    </xf>
    <xf numFmtId="43" fontId="52" fillId="0" borderId="7" xfId="3" applyFont="1" applyFill="1" applyBorder="1" applyAlignment="1" applyProtection="1">
      <alignment horizontal="left" vertical="top"/>
    </xf>
    <xf numFmtId="43" fontId="42" fillId="0" borderId="14" xfId="3" applyFont="1" applyFill="1" applyBorder="1" applyAlignment="1" applyProtection="1">
      <alignment horizontal="left" vertical="top"/>
    </xf>
    <xf numFmtId="43" fontId="42" fillId="0" borderId="21" xfId="3" applyFont="1" applyFill="1" applyBorder="1" applyAlignment="1" applyProtection="1">
      <alignment horizontal="center" vertical="top"/>
    </xf>
    <xf numFmtId="43" fontId="42" fillId="0" borderId="34" xfId="3" applyFont="1" applyFill="1" applyBorder="1" applyAlignment="1" applyProtection="1">
      <alignment horizontal="center" vertical="top"/>
    </xf>
    <xf numFmtId="43" fontId="52" fillId="0" borderId="21" xfId="3" applyFont="1" applyFill="1" applyBorder="1" applyAlignment="1">
      <alignment horizontal="center" vertical="top"/>
    </xf>
    <xf numFmtId="43" fontId="42" fillId="0" borderId="0" xfId="3" applyFont="1" applyFill="1" applyBorder="1" applyAlignment="1">
      <alignment horizontal="left" vertical="top"/>
    </xf>
    <xf numFmtId="4" fontId="42" fillId="0" borderId="7" xfId="6" applyNumberFormat="1" applyFont="1" applyFill="1" applyBorder="1" applyAlignment="1">
      <alignment horizontal="left" vertical="top"/>
    </xf>
    <xf numFmtId="4" fontId="42" fillId="0" borderId="26" xfId="6" applyNumberFormat="1" applyFont="1" applyFill="1" applyBorder="1" applyAlignment="1">
      <alignment horizontal="left" vertical="top"/>
    </xf>
    <xf numFmtId="4" fontId="42" fillId="0" borderId="0" xfId="6" applyNumberFormat="1" applyFont="1" applyFill="1" applyAlignment="1">
      <alignment horizontal="left" vertical="top"/>
    </xf>
    <xf numFmtId="43" fontId="42" fillId="0" borderId="12" xfId="3" applyFont="1" applyFill="1" applyBorder="1" applyAlignment="1" applyProtection="1">
      <alignment horizontal="center" vertical="top"/>
    </xf>
    <xf numFmtId="43" fontId="52" fillId="0" borderId="0" xfId="6" applyFont="1" applyFill="1" applyAlignment="1">
      <alignment vertical="center"/>
    </xf>
    <xf numFmtId="0" fontId="52" fillId="0" borderId="21" xfId="6" applyNumberFormat="1" applyFont="1" applyFill="1" applyBorder="1" applyAlignment="1">
      <alignment horizontal="center" vertical="top"/>
    </xf>
    <xf numFmtId="43" fontId="52" fillId="0" borderId="10" xfId="6" applyFont="1" applyFill="1" applyBorder="1" applyAlignment="1" applyProtection="1">
      <alignment horizontal="left" vertical="top" wrapText="1"/>
    </xf>
    <xf numFmtId="43" fontId="52" fillId="0" borderId="21" xfId="6" applyFont="1" applyFill="1" applyBorder="1" applyAlignment="1" applyProtection="1">
      <alignment horizontal="center" vertical="top"/>
    </xf>
    <xf numFmtId="43" fontId="52" fillId="0" borderId="9" xfId="6" applyFont="1" applyFill="1" applyBorder="1" applyAlignment="1">
      <alignment horizontal="center" vertical="top"/>
    </xf>
    <xf numFmtId="0" fontId="52" fillId="0" borderId="7" xfId="6" applyNumberFormat="1" applyFont="1" applyFill="1" applyBorder="1" applyAlignment="1">
      <alignment horizontal="center" vertical="top"/>
    </xf>
    <xf numFmtId="43" fontId="52" fillId="0" borderId="9" xfId="6" applyFont="1" applyFill="1" applyBorder="1" applyAlignment="1" applyProtection="1">
      <alignment horizontal="center" vertical="top"/>
    </xf>
    <xf numFmtId="43" fontId="52" fillId="0" borderId="9" xfId="3" applyFont="1" applyFill="1" applyBorder="1" applyAlignment="1" applyProtection="1">
      <alignment horizontal="left" vertical="top"/>
    </xf>
    <xf numFmtId="43" fontId="42" fillId="0" borderId="9" xfId="6" applyFont="1" applyFill="1" applyBorder="1" applyAlignment="1">
      <alignment horizontal="center" vertical="top"/>
    </xf>
    <xf numFmtId="0" fontId="42" fillId="0" borderId="5" xfId="6" applyNumberFormat="1" applyFont="1" applyFill="1" applyBorder="1" applyAlignment="1">
      <alignment horizontal="center" vertical="top"/>
    </xf>
    <xf numFmtId="43" fontId="42" fillId="0" borderId="5" xfId="6" applyFont="1" applyFill="1" applyBorder="1" applyAlignment="1" applyProtection="1">
      <alignment horizontal="left" vertical="top" wrapText="1"/>
    </xf>
    <xf numFmtId="43" fontId="42" fillId="0" borderId="23" xfId="6" applyFont="1" applyFill="1" applyBorder="1" applyAlignment="1" applyProtection="1">
      <alignment horizontal="center" vertical="top"/>
    </xf>
    <xf numFmtId="43" fontId="42" fillId="0" borderId="5" xfId="6" applyFont="1" applyFill="1" applyBorder="1" applyAlignment="1">
      <alignment horizontal="center" vertical="top"/>
    </xf>
    <xf numFmtId="43" fontId="42" fillId="0" borderId="23" xfId="3" applyFont="1" applyFill="1" applyBorder="1" applyAlignment="1" applyProtection="1">
      <alignment horizontal="center" vertical="top"/>
    </xf>
    <xf numFmtId="43" fontId="42" fillId="0" borderId="5" xfId="3" applyFont="1" applyFill="1" applyBorder="1" applyAlignment="1" applyProtection="1">
      <alignment horizontal="left" vertical="top"/>
    </xf>
    <xf numFmtId="43" fontId="52" fillId="0" borderId="11" xfId="3" applyFont="1" applyFill="1" applyBorder="1" applyAlignment="1" applyProtection="1">
      <alignment horizontal="center" vertical="top"/>
    </xf>
    <xf numFmtId="0" fontId="52" fillId="0" borderId="9" xfId="6" applyNumberFormat="1" applyFont="1" applyFill="1" applyBorder="1" applyAlignment="1">
      <alignment horizontal="center" vertical="top"/>
    </xf>
    <xf numFmtId="43" fontId="52" fillId="0" borderId="9" xfId="6" applyFont="1" applyFill="1" applyBorder="1" applyAlignment="1" applyProtection="1">
      <alignment horizontal="left" vertical="top" wrapText="1"/>
    </xf>
    <xf numFmtId="43" fontId="42" fillId="0" borderId="9" xfId="6" applyFont="1" applyFill="1" applyBorder="1" applyAlignment="1" applyProtection="1">
      <alignment horizontal="center" vertical="top"/>
    </xf>
    <xf numFmtId="0" fontId="42" fillId="0" borderId="14" xfId="6" applyNumberFormat="1" applyFont="1" applyFill="1" applyBorder="1" applyAlignment="1">
      <alignment horizontal="center" vertical="top"/>
    </xf>
    <xf numFmtId="43" fontId="52" fillId="0" borderId="7" xfId="6" applyFont="1" applyFill="1" applyBorder="1" applyAlignment="1" applyProtection="1">
      <alignment horizontal="center" vertical="top"/>
    </xf>
    <xf numFmtId="43" fontId="52" fillId="0" borderId="7" xfId="6" applyFont="1" applyFill="1" applyBorder="1" applyAlignment="1">
      <alignment horizontal="center" vertical="top"/>
    </xf>
    <xf numFmtId="43" fontId="52" fillId="0" borderId="21" xfId="3" applyFont="1" applyFill="1" applyBorder="1" applyAlignment="1" applyProtection="1">
      <alignment horizontal="center" vertical="top"/>
    </xf>
    <xf numFmtId="43" fontId="52" fillId="0" borderId="7" xfId="6" applyFont="1" applyFill="1" applyBorder="1" applyAlignment="1" applyProtection="1">
      <alignment horizontal="left" vertical="top" wrapText="1"/>
    </xf>
    <xf numFmtId="43" fontId="42" fillId="0" borderId="9" xfId="6" applyFont="1" applyFill="1" applyBorder="1" applyAlignment="1">
      <alignment horizontal="left" vertical="top"/>
    </xf>
    <xf numFmtId="43" fontId="52" fillId="0" borderId="11" xfId="6" applyFont="1" applyFill="1" applyBorder="1" applyAlignment="1" applyProtection="1">
      <alignment horizontal="center" vertical="top"/>
    </xf>
    <xf numFmtId="43" fontId="42" fillId="0" borderId="7" xfId="6" quotePrefix="1" applyFont="1" applyFill="1" applyBorder="1" applyAlignment="1" applyProtection="1">
      <alignment horizontal="left" vertical="top" wrapText="1"/>
    </xf>
    <xf numFmtId="0" fontId="42" fillId="0" borderId="24" xfId="6" applyNumberFormat="1" applyFont="1" applyFill="1" applyBorder="1" applyAlignment="1">
      <alignment horizontal="center" vertical="top"/>
    </xf>
    <xf numFmtId="43" fontId="42" fillId="0" borderId="24" xfId="6" applyFont="1" applyFill="1" applyBorder="1" applyAlignment="1" applyProtection="1">
      <alignment horizontal="left" vertical="top" wrapText="1"/>
    </xf>
    <xf numFmtId="43" fontId="42" fillId="0" borderId="25" xfId="6" applyFont="1" applyFill="1" applyBorder="1" applyAlignment="1" applyProtection="1">
      <alignment horizontal="center" vertical="top"/>
    </xf>
    <xf numFmtId="43" fontId="42" fillId="0" borderId="24" xfId="6" applyFont="1" applyFill="1" applyBorder="1" applyAlignment="1">
      <alignment horizontal="center" vertical="top"/>
    </xf>
    <xf numFmtId="43" fontId="42" fillId="0" borderId="25" xfId="3" applyFont="1" applyFill="1" applyBorder="1" applyAlignment="1" applyProtection="1">
      <alignment horizontal="center" vertical="top"/>
    </xf>
    <xf numFmtId="43" fontId="42" fillId="0" borderId="24" xfId="3" applyFont="1" applyFill="1" applyBorder="1" applyAlignment="1" applyProtection="1">
      <alignment horizontal="left" vertical="top"/>
    </xf>
    <xf numFmtId="2" fontId="52" fillId="0" borderId="9" xfId="6" applyNumberFormat="1" applyFont="1" applyFill="1" applyBorder="1" applyAlignment="1">
      <alignment horizontal="center" vertical="top"/>
    </xf>
    <xf numFmtId="43" fontId="42" fillId="0" borderId="18" xfId="3" applyFont="1" applyFill="1" applyBorder="1" applyAlignment="1" applyProtection="1">
      <alignment horizontal="center" vertical="top"/>
    </xf>
    <xf numFmtId="43" fontId="42" fillId="0" borderId="34" xfId="3" applyFont="1" applyFill="1" applyBorder="1" applyAlignment="1" applyProtection="1">
      <alignment horizontal="left" vertical="top"/>
    </xf>
    <xf numFmtId="43" fontId="42" fillId="0" borderId="8" xfId="6" applyFont="1" applyFill="1" applyBorder="1" applyAlignment="1" applyProtection="1">
      <alignment horizontal="left" vertical="top" wrapText="1"/>
    </xf>
    <xf numFmtId="43" fontId="42" fillId="0" borderId="7" xfId="6" applyFont="1" applyFill="1" applyBorder="1" applyAlignment="1" applyProtection="1">
      <alignment horizontal="center" vertical="top"/>
    </xf>
    <xf numFmtId="43" fontId="52" fillId="0" borderId="21" xfId="3" applyFont="1" applyFill="1" applyBorder="1" applyAlignment="1" applyProtection="1">
      <alignment horizontal="left" vertical="top"/>
    </xf>
    <xf numFmtId="193" fontId="52" fillId="0" borderId="9" xfId="6" applyNumberFormat="1" applyFont="1" applyFill="1" applyBorder="1" applyAlignment="1">
      <alignment horizontal="center" vertical="top"/>
    </xf>
    <xf numFmtId="0" fontId="42" fillId="0" borderId="7" xfId="6" applyNumberFormat="1" applyFont="1" applyFill="1" applyBorder="1" applyAlignment="1">
      <alignment horizontal="center" vertical="top"/>
    </xf>
    <xf numFmtId="43" fontId="42" fillId="0" borderId="7" xfId="6" applyFont="1" applyFill="1" applyBorder="1" applyAlignment="1">
      <alignment horizontal="center" vertical="top"/>
    </xf>
    <xf numFmtId="43" fontId="52" fillId="0" borderId="12" xfId="6" applyFont="1" applyFill="1" applyBorder="1" applyAlignment="1" applyProtection="1">
      <alignment horizontal="center" vertical="top"/>
    </xf>
    <xf numFmtId="192" fontId="42" fillId="0" borderId="9" xfId="6" applyNumberFormat="1" applyFont="1" applyFill="1" applyBorder="1" applyAlignment="1" applyProtection="1">
      <alignment horizontal="left" vertical="top" wrapText="1"/>
    </xf>
    <xf numFmtId="192" fontId="42" fillId="0" borderId="12" xfId="6" applyNumberFormat="1" applyFont="1" applyFill="1" applyBorder="1" applyAlignment="1" applyProtection="1">
      <alignment horizontal="center" vertical="top"/>
    </xf>
    <xf numFmtId="192" fontId="42" fillId="0" borderId="0" xfId="6" applyNumberFormat="1" applyFont="1" applyFill="1" applyAlignment="1">
      <alignment vertical="top"/>
    </xf>
    <xf numFmtId="192" fontId="42" fillId="0" borderId="9" xfId="6" quotePrefix="1" applyNumberFormat="1" applyFont="1" applyFill="1" applyBorder="1" applyAlignment="1" applyProtection="1">
      <alignment horizontal="left" vertical="top" wrapText="1"/>
    </xf>
    <xf numFmtId="43" fontId="42" fillId="0" borderId="14" xfId="6" applyFont="1" applyFill="1" applyBorder="1" applyAlignment="1">
      <alignment horizontal="center" vertical="top"/>
    </xf>
    <xf numFmtId="43" fontId="52" fillId="0" borderId="7" xfId="6" quotePrefix="1" applyFont="1" applyFill="1" applyBorder="1" applyAlignment="1" applyProtection="1">
      <alignment horizontal="left" vertical="top" wrapText="1"/>
    </xf>
    <xf numFmtId="43" fontId="42" fillId="0" borderId="8" xfId="6" quotePrefix="1" applyFont="1" applyFill="1" applyBorder="1" applyAlignment="1" applyProtection="1">
      <alignment horizontal="left" vertical="top" wrapText="1"/>
    </xf>
    <xf numFmtId="43" fontId="42" fillId="0" borderId="15" xfId="6" applyFont="1" applyFill="1" applyBorder="1" applyAlignment="1" applyProtection="1">
      <alignment horizontal="left" vertical="top" wrapText="1"/>
    </xf>
    <xf numFmtId="43" fontId="52" fillId="0" borderId="8" xfId="6" applyFont="1" applyFill="1" applyBorder="1" applyAlignment="1" applyProtection="1">
      <alignment horizontal="left" vertical="top" wrapText="1"/>
    </xf>
    <xf numFmtId="43" fontId="42" fillId="0" borderId="29" xfId="6" applyFont="1" applyFill="1" applyBorder="1" applyAlignment="1" applyProtection="1">
      <alignment horizontal="left" vertical="top" wrapText="1"/>
    </xf>
    <xf numFmtId="43" fontId="52" fillId="0" borderId="15" xfId="6" applyFont="1" applyFill="1" applyBorder="1" applyAlignment="1" applyProtection="1">
      <alignment horizontal="left" vertical="top" wrapText="1"/>
    </xf>
    <xf numFmtId="0" fontId="52" fillId="0" borderId="15" xfId="6" applyNumberFormat="1" applyFont="1" applyFill="1" applyBorder="1" applyAlignment="1">
      <alignment horizontal="center" vertical="top"/>
    </xf>
    <xf numFmtId="43" fontId="42" fillId="0" borderId="10" xfId="6" applyFont="1" applyFill="1" applyBorder="1" applyAlignment="1" applyProtection="1">
      <alignment horizontal="left" vertical="top" wrapText="1"/>
    </xf>
    <xf numFmtId="43" fontId="42" fillId="0" borderId="15" xfId="6" quotePrefix="1" applyFont="1" applyFill="1" applyBorder="1" applyAlignment="1" applyProtection="1">
      <alignment horizontal="left" vertical="top" wrapText="1"/>
    </xf>
    <xf numFmtId="43" fontId="52" fillId="0" borderId="10" xfId="6" quotePrefix="1" applyFont="1" applyFill="1" applyBorder="1" applyAlignment="1" applyProtection="1">
      <alignment horizontal="left" vertical="top" wrapText="1"/>
    </xf>
    <xf numFmtId="0" fontId="42" fillId="0" borderId="0" xfId="6" applyNumberFormat="1" applyFont="1" applyFill="1" applyAlignment="1">
      <alignment vertical="top"/>
    </xf>
    <xf numFmtId="43" fontId="42" fillId="0" borderId="0" xfId="6" applyFont="1" applyFill="1" applyBorder="1" applyAlignment="1">
      <alignment horizontal="center" vertical="top" wrapText="1"/>
    </xf>
    <xf numFmtId="43" fontId="42" fillId="0" borderId="0" xfId="6" applyFont="1" applyFill="1" applyAlignment="1">
      <alignment horizontal="center" vertical="top"/>
    </xf>
    <xf numFmtId="43" fontId="58" fillId="0" borderId="7" xfId="12" applyFont="1" applyFill="1" applyBorder="1" applyAlignment="1" applyProtection="1">
      <alignment horizontal="left" vertical="top"/>
      <protection locked="0"/>
    </xf>
    <xf numFmtId="43" fontId="59" fillId="0" borderId="7" xfId="3" applyFont="1" applyFill="1" applyBorder="1" applyAlignment="1" applyProtection="1">
      <alignment horizontal="center" vertical="top"/>
      <protection locked="0"/>
    </xf>
    <xf numFmtId="43" fontId="59" fillId="0" borderId="7" xfId="12" applyFont="1" applyFill="1" applyBorder="1" applyAlignment="1" applyProtection="1">
      <alignment horizontal="center" vertical="top"/>
      <protection locked="0"/>
    </xf>
    <xf numFmtId="43" fontId="59" fillId="0" borderId="7" xfId="12" applyFont="1" applyFill="1" applyBorder="1" applyAlignment="1" applyProtection="1">
      <alignment horizontal="left" vertical="top"/>
      <protection locked="0"/>
    </xf>
    <xf numFmtId="43" fontId="59" fillId="0" borderId="11" xfId="12" applyFont="1" applyFill="1" applyBorder="1" applyAlignment="1" applyProtection="1">
      <alignment horizontal="center" vertical="top"/>
      <protection locked="0"/>
    </xf>
    <xf numFmtId="43" fontId="59" fillId="0" borderId="18" xfId="3" applyFont="1" applyFill="1" applyBorder="1" applyAlignment="1" applyProtection="1">
      <alignment vertical="top"/>
    </xf>
    <xf numFmtId="43" fontId="59" fillId="0" borderId="34" xfId="3" applyFont="1" applyFill="1" applyBorder="1" applyAlignment="1" applyProtection="1">
      <alignment vertical="top"/>
      <protection locked="0"/>
    </xf>
    <xf numFmtId="43" fontId="58" fillId="0" borderId="9" xfId="3" applyFont="1" applyFill="1" applyBorder="1" applyAlignment="1" applyProtection="1">
      <alignment horizontal="center" vertical="top"/>
      <protection locked="0"/>
    </xf>
    <xf numFmtId="43" fontId="58" fillId="0" borderId="12" xfId="3" applyFont="1" applyFill="1" applyBorder="1" applyAlignment="1" applyProtection="1">
      <alignment horizontal="center" vertical="top"/>
    </xf>
    <xf numFmtId="43" fontId="59" fillId="0" borderId="7" xfId="3" applyFont="1" applyFill="1" applyBorder="1" applyAlignment="1" applyProtection="1">
      <alignment horizontal="left" vertical="top"/>
      <protection locked="0"/>
    </xf>
    <xf numFmtId="43" fontId="59" fillId="0" borderId="52" xfId="3" applyFont="1" applyFill="1" applyBorder="1" applyAlignment="1">
      <alignment horizontal="right" vertical="top"/>
    </xf>
    <xf numFmtId="43" fontId="59" fillId="0" borderId="9" xfId="3" applyFont="1" applyFill="1" applyBorder="1" applyAlignment="1">
      <alignment horizontal="right" vertical="top"/>
    </xf>
    <xf numFmtId="190" fontId="59" fillId="0" borderId="14" xfId="25" applyNumberFormat="1" applyFont="1" applyFill="1" applyBorder="1" applyAlignment="1">
      <alignment horizontal="center" vertical="top"/>
    </xf>
    <xf numFmtId="190" fontId="59" fillId="0" borderId="9" xfId="25" applyNumberFormat="1" applyFont="1" applyFill="1" applyBorder="1" applyAlignment="1">
      <alignment horizontal="center" vertical="top"/>
    </xf>
    <xf numFmtId="43" fontId="59" fillId="0" borderId="7" xfId="12" applyFont="1" applyFill="1" applyBorder="1" applyAlignment="1" applyProtection="1">
      <alignment horizontal="left" vertical="top" wrapText="1"/>
      <protection locked="0"/>
    </xf>
    <xf numFmtId="43" fontId="58" fillId="0" borderId="7" xfId="3" applyFont="1" applyFill="1" applyBorder="1" applyAlignment="1" applyProtection="1">
      <alignment horizontal="center" vertical="top"/>
      <protection locked="0"/>
    </xf>
    <xf numFmtId="43" fontId="58" fillId="0" borderId="11" xfId="12" applyFont="1" applyFill="1" applyBorder="1" applyAlignment="1" applyProtection="1">
      <alignment horizontal="center" vertical="top"/>
      <protection locked="0"/>
    </xf>
    <xf numFmtId="43" fontId="58" fillId="0" borderId="9" xfId="3" applyFont="1" applyFill="1" applyBorder="1" applyAlignment="1">
      <alignment vertical="top"/>
    </xf>
    <xf numFmtId="43" fontId="58" fillId="0" borderId="48" xfId="3" applyFont="1" applyFill="1" applyBorder="1" applyAlignment="1">
      <alignment horizontal="right" vertical="top"/>
    </xf>
    <xf numFmtId="43" fontId="59" fillId="0" borderId="0" xfId="3" applyFont="1" applyFill="1" applyAlignment="1">
      <alignment horizontal="left" vertical="top"/>
    </xf>
    <xf numFmtId="43" fontId="59" fillId="0" borderId="0" xfId="3" applyFont="1" applyFill="1" applyAlignment="1">
      <alignment horizontal="center" vertical="top"/>
    </xf>
    <xf numFmtId="43" fontId="58" fillId="0" borderId="0" xfId="3" applyFont="1" applyFill="1" applyBorder="1" applyAlignment="1">
      <alignment vertical="top"/>
    </xf>
    <xf numFmtId="43" fontId="59" fillId="0" borderId="7" xfId="3" applyFont="1" applyFill="1" applyBorder="1" applyAlignment="1" applyProtection="1">
      <alignment vertical="top"/>
      <protection locked="0"/>
    </xf>
    <xf numFmtId="43" fontId="59" fillId="0" borderId="9" xfId="3" applyFont="1" applyFill="1" applyBorder="1" applyAlignment="1" applyProtection="1">
      <alignment vertical="top"/>
      <protection locked="0"/>
    </xf>
    <xf numFmtId="43" fontId="59" fillId="0" borderId="9" xfId="355" applyFont="1" applyFill="1" applyBorder="1" applyAlignment="1">
      <alignment horizontal="center" vertical="top"/>
    </xf>
    <xf numFmtId="43" fontId="59" fillId="0" borderId="14" xfId="3" applyFont="1" applyFill="1" applyBorder="1" applyAlignment="1" applyProtection="1">
      <alignment vertical="top"/>
    </xf>
    <xf numFmtId="43" fontId="59" fillId="0" borderId="9" xfId="3" applyFont="1" applyFill="1" applyBorder="1" applyAlignment="1">
      <alignment horizontal="left" vertical="top"/>
    </xf>
    <xf numFmtId="43" fontId="59" fillId="0" borderId="14" xfId="355" applyFont="1" applyFill="1" applyBorder="1" applyAlignment="1">
      <alignment vertical="top"/>
    </xf>
    <xf numFmtId="43" fontId="59" fillId="0" borderId="0" xfId="3" applyFont="1" applyFill="1" applyBorder="1" applyAlignment="1">
      <alignment vertical="top"/>
    </xf>
    <xf numFmtId="190" fontId="58" fillId="0" borderId="9" xfId="272" applyFont="1" applyFill="1" applyBorder="1" applyAlignment="1" applyProtection="1">
      <alignment vertical="top"/>
    </xf>
    <xf numFmtId="43" fontId="59" fillId="0" borderId="9" xfId="3" applyFont="1" applyFill="1" applyBorder="1" applyAlignment="1" applyProtection="1">
      <alignment horizontal="right" vertical="top"/>
    </xf>
    <xf numFmtId="43" fontId="59" fillId="0" borderId="14" xfId="3" applyFont="1" applyFill="1" applyBorder="1" applyAlignment="1" applyProtection="1">
      <alignment horizontal="right" vertical="top"/>
    </xf>
    <xf numFmtId="43" fontId="59" fillId="0" borderId="7" xfId="3" applyFont="1" applyFill="1" applyBorder="1" applyAlignment="1" applyProtection="1">
      <alignment horizontal="right" vertical="top"/>
    </xf>
    <xf numFmtId="43" fontId="59" fillId="0" borderId="24" xfId="3" applyFont="1" applyFill="1" applyBorder="1" applyAlignment="1">
      <alignment horizontal="center" vertical="top"/>
    </xf>
    <xf numFmtId="43" fontId="59" fillId="0" borderId="24" xfId="3" applyFont="1" applyFill="1" applyBorder="1" applyAlignment="1" applyProtection="1">
      <alignment horizontal="center" vertical="top"/>
    </xf>
    <xf numFmtId="43" fontId="59" fillId="0" borderId="9" xfId="355" applyFont="1" applyFill="1" applyBorder="1" applyAlignment="1">
      <alignment vertical="top"/>
    </xf>
    <xf numFmtId="191" fontId="59" fillId="0" borderId="0" xfId="3" applyNumberFormat="1" applyFont="1" applyFill="1" applyAlignment="1">
      <alignment horizontal="right" vertical="top"/>
    </xf>
    <xf numFmtId="43" fontId="58" fillId="0" borderId="14" xfId="355" applyFont="1" applyFill="1" applyBorder="1" applyAlignment="1">
      <alignment vertical="top"/>
    </xf>
    <xf numFmtId="43" fontId="58" fillId="0" borderId="9" xfId="355" applyFont="1" applyFill="1" applyBorder="1" applyAlignment="1">
      <alignment horizontal="center" vertical="top"/>
    </xf>
    <xf numFmtId="43" fontId="52" fillId="0" borderId="0" xfId="3" applyFont="1" applyFill="1" applyAlignment="1">
      <alignment horizontal="center" vertical="center"/>
    </xf>
    <xf numFmtId="43" fontId="42" fillId="0" borderId="21" xfId="3" applyFont="1" applyFill="1" applyBorder="1" applyAlignment="1">
      <alignment horizontal="center" vertical="center"/>
    </xf>
    <xf numFmtId="43" fontId="42" fillId="0" borderId="7" xfId="3" applyFont="1" applyFill="1" applyBorder="1" applyAlignment="1" applyProtection="1">
      <alignment horizontal="left" vertical="top" wrapText="1"/>
    </xf>
    <xf numFmtId="43" fontId="42" fillId="0" borderId="9" xfId="3" applyFont="1" applyFill="1" applyBorder="1" applyAlignment="1" applyProtection="1">
      <alignment horizontal="left" vertical="top" wrapText="1"/>
    </xf>
    <xf numFmtId="43" fontId="42" fillId="0" borderId="12" xfId="3" applyFont="1" applyFill="1" applyBorder="1" applyAlignment="1">
      <alignment horizontal="center" vertical="top"/>
    </xf>
    <xf numFmtId="43" fontId="42" fillId="0" borderId="0" xfId="3" applyFont="1" applyFill="1" applyAlignment="1">
      <alignment horizontal="left" vertical="center"/>
    </xf>
    <xf numFmtId="43" fontId="42" fillId="0" borderId="0" xfId="3" applyFont="1" applyFill="1" applyAlignment="1">
      <alignment horizontal="center" vertical="center"/>
    </xf>
    <xf numFmtId="43" fontId="52" fillId="0" borderId="0" xfId="3" applyFont="1" applyFill="1" applyBorder="1" applyAlignment="1">
      <alignment vertical="center"/>
    </xf>
    <xf numFmtId="43" fontId="42" fillId="0" borderId="0" xfId="3" applyFont="1" applyFill="1" applyAlignment="1">
      <alignment vertical="center"/>
    </xf>
    <xf numFmtId="43" fontId="42" fillId="0" borderId="9" xfId="6" applyFont="1" applyFill="1" applyBorder="1" applyAlignment="1" applyProtection="1">
      <alignment horizontal="left" vertical="top"/>
    </xf>
    <xf numFmtId="43" fontId="42" fillId="0" borderId="0" xfId="3" applyFont="1" applyFill="1" applyAlignment="1">
      <alignment horizontal="right" vertical="center"/>
    </xf>
    <xf numFmtId="43" fontId="52" fillId="0" borderId="11" xfId="3" applyFont="1" applyFill="1" applyBorder="1" applyAlignment="1" applyProtection="1">
      <alignment horizontal="right" vertical="top"/>
    </xf>
    <xf numFmtId="43" fontId="42" fillId="0" borderId="11" xfId="3" applyFont="1" applyFill="1" applyBorder="1" applyAlignment="1" applyProtection="1">
      <alignment horizontal="right" vertical="top"/>
    </xf>
    <xf numFmtId="43" fontId="42" fillId="0" borderId="23" xfId="3" applyFont="1" applyFill="1" applyBorder="1" applyAlignment="1" applyProtection="1">
      <alignment horizontal="right" vertical="top"/>
    </xf>
    <xf numFmtId="43" fontId="42" fillId="0" borderId="12" xfId="3" applyFont="1" applyFill="1" applyBorder="1" applyAlignment="1" applyProtection="1">
      <alignment horizontal="right" vertical="top"/>
    </xf>
    <xf numFmtId="43" fontId="52" fillId="0" borderId="12" xfId="3" applyFont="1" applyFill="1" applyBorder="1" applyAlignment="1" applyProtection="1">
      <alignment horizontal="right" vertical="top"/>
    </xf>
    <xf numFmtId="43" fontId="42" fillId="0" borderId="25" xfId="3" applyFont="1" applyFill="1" applyBorder="1" applyAlignment="1" applyProtection="1">
      <alignment horizontal="right" vertical="top"/>
    </xf>
    <xf numFmtId="43" fontId="42" fillId="0" borderId="28" xfId="3" applyFont="1" applyFill="1" applyBorder="1" applyAlignment="1" applyProtection="1">
      <alignment horizontal="right" vertical="top"/>
    </xf>
    <xf numFmtId="43" fontId="42" fillId="0" borderId="7" xfId="3" applyFont="1" applyFill="1" applyBorder="1" applyAlignment="1" applyProtection="1">
      <alignment horizontal="right" vertical="top"/>
    </xf>
    <xf numFmtId="43" fontId="52" fillId="0" borderId="9" xfId="3" applyFont="1" applyFill="1" applyBorder="1" applyAlignment="1" applyProtection="1">
      <alignment horizontal="right" vertical="top"/>
    </xf>
    <xf numFmtId="43" fontId="42" fillId="0" borderId="9" xfId="3" applyFont="1" applyFill="1" applyBorder="1" applyAlignment="1" applyProtection="1">
      <alignment horizontal="right" vertical="top"/>
    </xf>
    <xf numFmtId="43" fontId="42" fillId="0" borderId="5" xfId="3" applyFont="1" applyFill="1" applyBorder="1" applyAlignment="1" applyProtection="1">
      <alignment horizontal="right" vertical="top"/>
    </xf>
    <xf numFmtId="43" fontId="52" fillId="0" borderId="7" xfId="3" applyFont="1" applyFill="1" applyBorder="1" applyAlignment="1" applyProtection="1">
      <alignment horizontal="right" vertical="top"/>
    </xf>
    <xf numFmtId="43" fontId="42" fillId="0" borderId="0" xfId="3" applyFont="1" applyFill="1" applyAlignment="1">
      <alignment horizontal="right" vertical="top"/>
    </xf>
    <xf numFmtId="43" fontId="42" fillId="0" borderId="21" xfId="3" applyFont="1" applyFill="1" applyBorder="1" applyAlignment="1">
      <alignment horizontal="left" vertical="center"/>
    </xf>
    <xf numFmtId="43" fontId="42" fillId="0" borderId="21" xfId="3" applyFont="1" applyFill="1" applyBorder="1" applyAlignment="1">
      <alignment horizontal="left" vertical="top"/>
    </xf>
    <xf numFmtId="43" fontId="52" fillId="0" borderId="0" xfId="11" quotePrefix="1" applyFont="1" applyFill="1" applyBorder="1" applyAlignment="1">
      <alignment horizontal="left" vertical="top"/>
    </xf>
    <xf numFmtId="4" fontId="42" fillId="0" borderId="9" xfId="35" quotePrefix="1" applyNumberFormat="1" applyFont="1" applyFill="1" applyBorder="1" applyAlignment="1">
      <alignment horizontal="left" vertical="top"/>
    </xf>
    <xf numFmtId="4" fontId="42" fillId="0" borderId="9" xfId="3" quotePrefix="1" applyNumberFormat="1" applyFont="1" applyFill="1" applyBorder="1" applyAlignment="1">
      <alignment horizontal="left" vertical="top"/>
    </xf>
    <xf numFmtId="4" fontId="42" fillId="0" borderId="0" xfId="3" applyNumberFormat="1" applyFont="1" applyFill="1" applyBorder="1" applyAlignment="1">
      <alignment horizontal="left" vertical="top"/>
    </xf>
    <xf numFmtId="43" fontId="52" fillId="0" borderId="9" xfId="3" quotePrefix="1" applyFont="1" applyFill="1" applyBorder="1" applyAlignment="1">
      <alignment horizontal="left" vertical="top"/>
    </xf>
    <xf numFmtId="43" fontId="52" fillId="0" borderId="7" xfId="3" quotePrefix="1" applyFont="1" applyFill="1" applyBorder="1" applyAlignment="1">
      <alignment horizontal="left" vertical="top"/>
    </xf>
    <xf numFmtId="43" fontId="42" fillId="0" borderId="7" xfId="3" quotePrefix="1" applyFont="1" applyFill="1" applyBorder="1" applyAlignment="1">
      <alignment horizontal="left" vertical="top"/>
    </xf>
    <xf numFmtId="43" fontId="42" fillId="0" borderId="21" xfId="3" applyFont="1" applyFill="1" applyBorder="1" applyAlignment="1" applyProtection="1">
      <alignment horizontal="left" vertical="top"/>
    </xf>
    <xf numFmtId="43" fontId="52" fillId="0" borderId="21" xfId="3" applyFont="1" applyFill="1" applyBorder="1" applyAlignment="1">
      <alignment horizontal="left" vertical="top"/>
    </xf>
    <xf numFmtId="43" fontId="52" fillId="0" borderId="5" xfId="3" applyFont="1" applyFill="1" applyBorder="1" applyAlignment="1">
      <alignment horizontal="left" vertical="top"/>
    </xf>
    <xf numFmtId="43" fontId="59" fillId="0" borderId="7" xfId="3" applyFont="1" applyFill="1" applyBorder="1" applyAlignment="1">
      <alignment horizontal="left" vertical="top"/>
    </xf>
    <xf numFmtId="43" fontId="42" fillId="0" borderId="5" xfId="3" applyFont="1" applyFill="1" applyBorder="1" applyAlignment="1">
      <alignment horizontal="center" vertical="top"/>
    </xf>
    <xf numFmtId="43" fontId="42" fillId="0" borderId="24" xfId="3" applyFont="1" applyFill="1" applyBorder="1" applyAlignment="1">
      <alignment horizontal="center" vertical="top"/>
    </xf>
    <xf numFmtId="43" fontId="52" fillId="0" borderId="24" xfId="3" applyFont="1" applyFill="1" applyBorder="1" applyAlignment="1">
      <alignment vertical="top"/>
    </xf>
    <xf numFmtId="43" fontId="52" fillId="0" borderId="24" xfId="3" applyFont="1" applyFill="1" applyBorder="1" applyAlignment="1">
      <alignment horizontal="center" vertical="top"/>
    </xf>
    <xf numFmtId="43" fontId="42" fillId="0" borderId="26" xfId="3" applyFont="1" applyFill="1" applyBorder="1" applyAlignment="1">
      <alignment horizontal="right" vertical="top"/>
    </xf>
    <xf numFmtId="43" fontId="59" fillId="0" borderId="0" xfId="3" applyFont="1" applyFill="1" applyAlignment="1">
      <alignment horizontal="left" vertical="center"/>
    </xf>
    <xf numFmtId="43" fontId="59" fillId="0" borderId="0" xfId="3" applyFont="1" applyFill="1" applyAlignment="1">
      <alignment horizontal="right" vertical="center"/>
    </xf>
    <xf numFmtId="43" fontId="59" fillId="0" borderId="0" xfId="3" applyFont="1" applyFill="1" applyAlignment="1">
      <alignment horizontal="center" vertical="center"/>
    </xf>
    <xf numFmtId="43" fontId="58" fillId="0" borderId="0" xfId="3" applyFont="1" applyFill="1" applyBorder="1" applyAlignment="1">
      <alignment vertical="center"/>
    </xf>
    <xf numFmtId="43" fontId="59" fillId="0" borderId="0" xfId="3" applyFont="1" applyFill="1" applyAlignment="1">
      <alignment vertical="center"/>
    </xf>
    <xf numFmtId="0" fontId="60" fillId="0" borderId="9" xfId="0" applyFont="1" applyBorder="1" applyAlignment="1">
      <alignment horizontal="left"/>
    </xf>
    <xf numFmtId="43" fontId="59" fillId="0" borderId="21" xfId="3" applyFont="1" applyFill="1" applyBorder="1" applyAlignment="1">
      <alignment horizontal="center" vertical="top"/>
    </xf>
    <xf numFmtId="43" fontId="42" fillId="0" borderId="12" xfId="3" applyFont="1" applyFill="1" applyBorder="1" applyAlignment="1">
      <alignment horizontal="right" vertical="top"/>
    </xf>
    <xf numFmtId="4" fontId="61" fillId="0" borderId="7" xfId="6" applyNumberFormat="1" applyFont="1" applyFill="1" applyBorder="1" applyAlignment="1" applyProtection="1">
      <alignment vertical="center"/>
    </xf>
    <xf numFmtId="4" fontId="61" fillId="0" borderId="9" xfId="6" applyNumberFormat="1" applyFont="1" applyFill="1" applyBorder="1" applyAlignment="1" applyProtection="1">
      <alignment vertical="center"/>
    </xf>
    <xf numFmtId="4" fontId="61" fillId="0" borderId="14" xfId="6" applyNumberFormat="1" applyFont="1" applyFill="1" applyBorder="1" applyAlignment="1" applyProtection="1">
      <alignment vertical="center"/>
    </xf>
    <xf numFmtId="43" fontId="42" fillId="0" borderId="9" xfId="0" applyNumberFormat="1" applyFont="1" applyBorder="1" applyAlignment="1">
      <alignment horizontal="center" vertical="top"/>
    </xf>
    <xf numFmtId="0" fontId="42" fillId="0" borderId="0" xfId="231" applyFont="1" applyAlignment="1">
      <alignment vertical="top"/>
    </xf>
    <xf numFmtId="43" fontId="59" fillId="0" borderId="9" xfId="3" applyFont="1" applyFill="1" applyBorder="1" applyAlignment="1">
      <alignment vertical="top" wrapText="1"/>
    </xf>
    <xf numFmtId="43" fontId="59" fillId="0" borderId="9" xfId="355" applyFont="1" applyFill="1" applyBorder="1" applyAlignment="1">
      <alignment horizontal="center" vertical="top" wrapText="1"/>
    </xf>
    <xf numFmtId="43" fontId="59" fillId="0" borderId="5" xfId="12" applyFont="1" applyFill="1" applyBorder="1" applyAlignment="1" applyProtection="1">
      <alignment horizontal="left" vertical="top"/>
      <protection locked="0"/>
    </xf>
    <xf numFmtId="43" fontId="59" fillId="0" borderId="23" xfId="12" applyFont="1" applyFill="1" applyBorder="1" applyAlignment="1" applyProtection="1">
      <alignment horizontal="center" vertical="top"/>
      <protection locked="0"/>
    </xf>
    <xf numFmtId="43" fontId="58" fillId="0" borderId="9" xfId="12" applyFont="1" applyFill="1" applyBorder="1" applyAlignment="1" applyProtection="1">
      <alignment horizontal="left" vertical="top"/>
      <protection locked="0"/>
    </xf>
    <xf numFmtId="43" fontId="58" fillId="0" borderId="9" xfId="12" applyFont="1" applyFill="1" applyBorder="1" applyAlignment="1" applyProtection="1">
      <alignment horizontal="center" vertical="top"/>
      <protection locked="0"/>
    </xf>
    <xf numFmtId="43" fontId="59" fillId="0" borderId="9" xfId="12" applyFont="1" applyFill="1" applyBorder="1" applyAlignment="1" applyProtection="1">
      <alignment horizontal="left" vertical="top"/>
      <protection locked="0"/>
    </xf>
    <xf numFmtId="43" fontId="59" fillId="0" borderId="9" xfId="12" applyFont="1" applyFill="1" applyBorder="1" applyAlignment="1" applyProtection="1">
      <alignment horizontal="center" vertical="top"/>
      <protection locked="0"/>
    </xf>
    <xf numFmtId="43" fontId="42" fillId="0" borderId="0" xfId="17" applyFont="1" applyFill="1" applyAlignment="1">
      <alignment vertical="top"/>
    </xf>
    <xf numFmtId="43" fontId="42" fillId="0" borderId="0" xfId="17" applyFont="1" applyFill="1" applyAlignment="1">
      <alignment horizontal="center" vertical="top"/>
    </xf>
    <xf numFmtId="43" fontId="42" fillId="0" borderId="30" xfId="164" applyFont="1" applyFill="1" applyBorder="1" applyAlignment="1">
      <alignment horizontal="center" vertical="top"/>
    </xf>
    <xf numFmtId="43" fontId="42" fillId="0" borderId="20" xfId="164" applyFont="1" applyFill="1" applyBorder="1" applyAlignment="1" applyProtection="1">
      <alignment horizontal="center" vertical="top"/>
    </xf>
    <xf numFmtId="43" fontId="42" fillId="0" borderId="41" xfId="164" applyFont="1" applyFill="1" applyBorder="1" applyAlignment="1">
      <alignment horizontal="center" vertical="top"/>
    </xf>
    <xf numFmtId="43" fontId="42" fillId="0" borderId="12" xfId="164" applyFont="1" applyFill="1" applyBorder="1" applyAlignment="1" applyProtection="1">
      <alignment horizontal="center" vertical="top"/>
    </xf>
    <xf numFmtId="43" fontId="42" fillId="0" borderId="11" xfId="164" applyFont="1" applyFill="1" applyBorder="1" applyAlignment="1" applyProtection="1">
      <alignment horizontal="center" vertical="top"/>
    </xf>
    <xf numFmtId="43" fontId="42" fillId="0" borderId="10" xfId="164" applyFont="1" applyFill="1" applyBorder="1" applyAlignment="1">
      <alignment horizontal="center" vertical="top"/>
    </xf>
    <xf numFmtId="43" fontId="42" fillId="0" borderId="33" xfId="164" applyFont="1" applyFill="1" applyBorder="1" applyAlignment="1">
      <alignment horizontal="center" vertical="top"/>
    </xf>
    <xf numFmtId="190" fontId="42" fillId="0" borderId="33" xfId="164" applyNumberFormat="1" applyFont="1" applyFill="1" applyBorder="1" applyAlignment="1">
      <alignment horizontal="center" vertical="top"/>
    </xf>
    <xf numFmtId="43" fontId="42" fillId="0" borderId="12" xfId="164" applyFont="1" applyFill="1" applyBorder="1" applyAlignment="1">
      <alignment horizontal="center" vertical="top"/>
    </xf>
    <xf numFmtId="43" fontId="42" fillId="0" borderId="0" xfId="164" applyFont="1" applyFill="1" applyBorder="1" applyAlignment="1">
      <alignment vertical="top"/>
    </xf>
    <xf numFmtId="43" fontId="42" fillId="0" borderId="0" xfId="164" applyFont="1" applyFill="1" applyBorder="1" applyAlignment="1">
      <alignment horizontal="center" vertical="top"/>
    </xf>
    <xf numFmtId="43" fontId="42" fillId="0" borderId="0" xfId="164" applyFont="1" applyFill="1" applyBorder="1" applyAlignment="1" applyProtection="1">
      <alignment horizontal="center" vertical="top"/>
    </xf>
    <xf numFmtId="43" fontId="42" fillId="0" borderId="0" xfId="164" applyFont="1" applyFill="1" applyAlignment="1">
      <alignment vertical="top"/>
    </xf>
    <xf numFmtId="43" fontId="42" fillId="0" borderId="0" xfId="164" applyFont="1" applyFill="1" applyAlignment="1">
      <alignment horizontal="center" vertical="top"/>
    </xf>
    <xf numFmtId="43" fontId="42" fillId="0" borderId="13" xfId="164" applyFont="1" applyFill="1" applyBorder="1" applyAlignment="1" applyProtection="1">
      <alignment horizontal="center" vertical="top"/>
    </xf>
    <xf numFmtId="43" fontId="68" fillId="0" borderId="11" xfId="3" applyFont="1" applyFill="1" applyBorder="1" applyAlignment="1">
      <alignment vertical="top"/>
    </xf>
    <xf numFmtId="43" fontId="64" fillId="0" borderId="5" xfId="3" applyFont="1" applyFill="1" applyBorder="1" applyAlignment="1">
      <alignment vertical="top"/>
    </xf>
    <xf numFmtId="43" fontId="64" fillId="0" borderId="9" xfId="3" applyFont="1" applyFill="1" applyBorder="1" applyAlignment="1">
      <alignment vertical="top"/>
    </xf>
    <xf numFmtId="43" fontId="68" fillId="0" borderId="9" xfId="3" applyFont="1" applyFill="1" applyBorder="1" applyAlignment="1">
      <alignment vertical="top"/>
    </xf>
    <xf numFmtId="43" fontId="68" fillId="0" borderId="7" xfId="3" applyFont="1" applyFill="1" applyBorder="1" applyAlignment="1">
      <alignment vertical="top"/>
    </xf>
    <xf numFmtId="43" fontId="59" fillId="0" borderId="5" xfId="3" applyFont="1" applyFill="1" applyBorder="1" applyAlignment="1">
      <alignment vertical="top"/>
    </xf>
    <xf numFmtId="43" fontId="59" fillId="0" borderId="11" xfId="3" applyFont="1" applyFill="1" applyBorder="1" applyAlignment="1">
      <alignment vertical="top"/>
    </xf>
    <xf numFmtId="43" fontId="59" fillId="0" borderId="29" xfId="3" applyFont="1" applyFill="1" applyBorder="1" applyAlignment="1">
      <alignment vertical="top"/>
    </xf>
    <xf numFmtId="43" fontId="59" fillId="0" borderId="5" xfId="12" applyFont="1" applyFill="1" applyBorder="1" applyAlignment="1" applyProtection="1">
      <alignment horizontal="center" vertical="top"/>
      <protection locked="0"/>
    </xf>
    <xf numFmtId="43" fontId="58" fillId="0" borderId="7" xfId="12" applyFont="1" applyFill="1" applyBorder="1" applyAlignment="1" applyProtection="1">
      <alignment horizontal="center" vertical="top"/>
      <protection locked="0"/>
    </xf>
    <xf numFmtId="43" fontId="59" fillId="0" borderId="9" xfId="3" applyFont="1" applyFill="1" applyBorder="1" applyAlignment="1" applyProtection="1">
      <alignment horizontal="center" vertical="top"/>
      <protection locked="0"/>
    </xf>
    <xf numFmtId="43" fontId="59" fillId="0" borderId="15" xfId="3" applyFont="1" applyFill="1" applyBorder="1" applyAlignment="1" applyProtection="1">
      <alignment horizontal="center" vertical="top"/>
      <protection locked="0"/>
    </xf>
    <xf numFmtId="43" fontId="59" fillId="0" borderId="24" xfId="3" applyFont="1" applyFill="1" applyBorder="1" applyAlignment="1">
      <alignment horizontal="left" vertical="top"/>
    </xf>
    <xf numFmtId="0" fontId="42" fillId="0" borderId="0" xfId="0" applyFont="1" applyAlignment="1">
      <alignment vertical="top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left" vertical="top"/>
    </xf>
    <xf numFmtId="0" fontId="52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vertical="center"/>
    </xf>
    <xf numFmtId="9" fontId="52" fillId="0" borderId="0" xfId="104" applyNumberFormat="1" applyFont="1" applyAlignment="1">
      <alignment vertical="center" wrapText="1"/>
    </xf>
    <xf numFmtId="9" fontId="52" fillId="0" borderId="0" xfId="104" applyNumberFormat="1" applyFont="1" applyAlignment="1">
      <alignment vertical="center"/>
    </xf>
    <xf numFmtId="0" fontId="52" fillId="0" borderId="0" xfId="0" applyFont="1" applyAlignment="1">
      <alignment horizontal="left" vertical="top"/>
    </xf>
    <xf numFmtId="0" fontId="52" fillId="0" borderId="0" xfId="242" applyFont="1" applyAlignment="1">
      <alignment vertical="center"/>
    </xf>
    <xf numFmtId="0" fontId="42" fillId="0" borderId="0" xfId="113" applyFont="1" applyAlignment="1">
      <alignment horizontal="center" vertical="top"/>
    </xf>
    <xf numFmtId="0" fontId="52" fillId="0" borderId="31" xfId="113" applyFont="1" applyBorder="1" applyAlignment="1">
      <alignment horizontal="center" vertical="top"/>
    </xf>
    <xf numFmtId="0" fontId="52" fillId="0" borderId="31" xfId="113" applyFont="1" applyBorder="1" applyAlignment="1">
      <alignment horizontal="left" vertical="top"/>
    </xf>
    <xf numFmtId="0" fontId="42" fillId="0" borderId="0" xfId="113" applyFont="1" applyAlignment="1">
      <alignment vertical="top"/>
    </xf>
    <xf numFmtId="0" fontId="42" fillId="0" borderId="0" xfId="0" applyFont="1" applyAlignment="1">
      <alignment vertical="center"/>
    </xf>
    <xf numFmtId="43" fontId="52" fillId="0" borderId="4" xfId="3" applyFont="1" applyFill="1" applyBorder="1" applyAlignment="1">
      <alignment horizontal="center" vertical="center"/>
    </xf>
    <xf numFmtId="0" fontId="52" fillId="0" borderId="21" xfId="229" applyFont="1" applyBorder="1" applyAlignment="1">
      <alignment horizontal="center" vertical="top"/>
    </xf>
    <xf numFmtId="0" fontId="52" fillId="0" borderId="15" xfId="229" applyFont="1" applyBorder="1" applyAlignment="1">
      <alignment horizontal="left" vertical="top" wrapText="1"/>
    </xf>
    <xf numFmtId="4" fontId="42" fillId="0" borderId="21" xfId="6" applyNumberFormat="1" applyFont="1" applyFill="1" applyBorder="1" applyAlignment="1">
      <alignment vertical="top"/>
    </xf>
    <xf numFmtId="0" fontId="42" fillId="0" borderId="21" xfId="229" applyFont="1" applyBorder="1" applyAlignment="1">
      <alignment horizontal="center" vertical="top"/>
    </xf>
    <xf numFmtId="43" fontId="52" fillId="0" borderId="21" xfId="3" applyFont="1" applyFill="1" applyBorder="1" applyAlignment="1">
      <alignment vertical="top"/>
    </xf>
    <xf numFmtId="4" fontId="42" fillId="0" borderId="21" xfId="229" applyNumberFormat="1" applyFont="1" applyBorder="1" applyAlignment="1">
      <alignment horizontal="center" vertical="top"/>
    </xf>
    <xf numFmtId="0" fontId="42" fillId="0" borderId="0" xfId="257" applyNumberFormat="1" applyFont="1" applyAlignment="1">
      <alignment horizontal="center" vertical="top"/>
    </xf>
    <xf numFmtId="4" fontId="42" fillId="0" borderId="21" xfId="6" applyNumberFormat="1" applyFont="1" applyFill="1" applyBorder="1" applyAlignment="1">
      <alignment horizontal="center" vertical="top"/>
    </xf>
    <xf numFmtId="4" fontId="42" fillId="0" borderId="21" xfId="6" applyNumberFormat="1" applyFont="1" applyFill="1" applyBorder="1" applyAlignment="1">
      <alignment horizontal="left" vertical="top"/>
    </xf>
    <xf numFmtId="207" fontId="42" fillId="0" borderId="0" xfId="257" applyFont="1" applyAlignment="1">
      <alignment horizontal="center" vertical="top"/>
    </xf>
    <xf numFmtId="0" fontId="52" fillId="0" borderId="7" xfId="229" applyFont="1" applyBorder="1" applyAlignment="1">
      <alignment horizontal="center" vertical="top"/>
    </xf>
    <xf numFmtId="4" fontId="42" fillId="0" borderId="7" xfId="6" applyNumberFormat="1" applyFont="1" applyFill="1" applyBorder="1" applyAlignment="1">
      <alignment vertical="top"/>
    </xf>
    <xf numFmtId="0" fontId="42" fillId="0" borderId="7" xfId="229" applyFont="1" applyBorder="1" applyAlignment="1">
      <alignment horizontal="center" vertical="top"/>
    </xf>
    <xf numFmtId="4" fontId="42" fillId="0" borderId="7" xfId="229" applyNumberFormat="1" applyFont="1" applyBorder="1" applyAlignment="1">
      <alignment horizontal="center" vertical="top"/>
    </xf>
    <xf numFmtId="4" fontId="42" fillId="0" borderId="7" xfId="6" applyNumberFormat="1" applyFont="1" applyFill="1" applyBorder="1" applyAlignment="1">
      <alignment horizontal="center" vertical="top"/>
    </xf>
    <xf numFmtId="2" fontId="52" fillId="0" borderId="9" xfId="113" applyNumberFormat="1" applyFont="1" applyBorder="1" applyAlignment="1">
      <alignment horizontal="center" vertical="top"/>
    </xf>
    <xf numFmtId="2" fontId="42" fillId="0" borderId="9" xfId="113" applyNumberFormat="1" applyFont="1" applyBorder="1" applyAlignment="1">
      <alignment vertical="top"/>
    </xf>
    <xf numFmtId="0" fontId="52" fillId="0" borderId="9" xfId="117" applyFont="1" applyBorder="1" applyAlignment="1">
      <alignment horizontal="left" vertical="top" wrapText="1"/>
    </xf>
    <xf numFmtId="0" fontId="42" fillId="0" borderId="9" xfId="117" applyFont="1" applyBorder="1" applyAlignment="1">
      <alignment horizontal="left" vertical="top" wrapText="1"/>
    </xf>
    <xf numFmtId="43" fontId="42" fillId="0" borderId="9" xfId="256" applyNumberFormat="1" applyFont="1" applyBorder="1" applyAlignment="1">
      <alignment horizontal="left" vertical="top"/>
    </xf>
    <xf numFmtId="2" fontId="42" fillId="0" borderId="7" xfId="113" applyNumberFormat="1" applyFont="1" applyBorder="1" applyAlignment="1">
      <alignment vertical="top"/>
    </xf>
    <xf numFmtId="0" fontId="42" fillId="0" borderId="9" xfId="229" applyFont="1" applyBorder="1" applyAlignment="1">
      <alignment horizontal="center" vertical="top"/>
    </xf>
    <xf numFmtId="43" fontId="42" fillId="0" borderId="9" xfId="256" applyNumberFormat="1" applyFont="1" applyBorder="1" applyAlignment="1">
      <alignment horizontal="center" vertical="top"/>
    </xf>
    <xf numFmtId="0" fontId="52" fillId="0" borderId="4" xfId="229" applyFont="1" applyBorder="1" applyAlignment="1">
      <alignment horizontal="right" vertical="top"/>
    </xf>
    <xf numFmtId="0" fontId="52" fillId="0" borderId="4" xfId="229" applyFont="1" applyBorder="1" applyAlignment="1">
      <alignment horizontal="center" vertical="top" wrapText="1"/>
    </xf>
    <xf numFmtId="4" fontId="52" fillId="0" borderId="4" xfId="6" applyNumberFormat="1" applyFont="1" applyFill="1" applyBorder="1" applyAlignment="1">
      <alignment vertical="top"/>
    </xf>
    <xf numFmtId="0" fontId="52" fillId="0" borderId="4" xfId="229" applyFont="1" applyBorder="1" applyAlignment="1">
      <alignment horizontal="center" vertical="top"/>
    </xf>
    <xf numFmtId="43" fontId="52" fillId="0" borderId="4" xfId="3" applyFont="1" applyFill="1" applyBorder="1" applyAlignment="1">
      <alignment vertical="top"/>
    </xf>
    <xf numFmtId="43" fontId="52" fillId="0" borderId="4" xfId="3" applyFont="1" applyFill="1" applyBorder="1" applyAlignment="1">
      <alignment horizontal="right" vertical="top"/>
    </xf>
    <xf numFmtId="43" fontId="52" fillId="0" borderId="4" xfId="3" applyFont="1" applyFill="1" applyBorder="1" applyAlignment="1">
      <alignment horizontal="center" vertical="top"/>
    </xf>
    <xf numFmtId="4" fontId="42" fillId="0" borderId="4" xfId="229" applyNumberFormat="1" applyFont="1" applyBorder="1" applyAlignment="1">
      <alignment horizontal="center" vertical="top"/>
    </xf>
    <xf numFmtId="4" fontId="52" fillId="0" borderId="4" xfId="6" applyNumberFormat="1" applyFont="1" applyFill="1" applyBorder="1" applyAlignment="1">
      <alignment horizontal="center" vertical="top"/>
    </xf>
    <xf numFmtId="4" fontId="52" fillId="0" borderId="4" xfId="6" applyNumberFormat="1" applyFont="1" applyFill="1" applyBorder="1" applyAlignment="1">
      <alignment horizontal="left" vertical="top"/>
    </xf>
    <xf numFmtId="43" fontId="42" fillId="0" borderId="5" xfId="3" applyFont="1" applyFill="1" applyBorder="1" applyAlignment="1">
      <alignment horizontal="right" vertical="top"/>
    </xf>
    <xf numFmtId="4" fontId="42" fillId="0" borderId="5" xfId="6" applyNumberFormat="1" applyFont="1" applyFill="1" applyBorder="1" applyAlignment="1">
      <alignment horizontal="center" vertical="top"/>
    </xf>
    <xf numFmtId="4" fontId="42" fillId="0" borderId="5" xfId="6" applyNumberFormat="1" applyFont="1" applyFill="1" applyBorder="1" applyAlignment="1">
      <alignment horizontal="left" vertical="top"/>
    </xf>
    <xf numFmtId="0" fontId="52" fillId="0" borderId="9" xfId="229" applyFont="1" applyBorder="1" applyAlignment="1">
      <alignment horizontal="left" vertical="top" wrapText="1"/>
    </xf>
    <xf numFmtId="0" fontId="42" fillId="0" borderId="7" xfId="0" applyFont="1" applyBorder="1" applyAlignment="1">
      <alignment horizontal="center" vertical="top"/>
    </xf>
    <xf numFmtId="43" fontId="42" fillId="0" borderId="14" xfId="256" applyNumberFormat="1" applyFont="1" applyBorder="1" applyAlignment="1">
      <alignment horizontal="left" vertical="top"/>
    </xf>
    <xf numFmtId="0" fontId="42" fillId="0" borderId="9" xfId="229" applyFont="1" applyBorder="1" applyAlignment="1">
      <alignment horizontal="right" vertical="top"/>
    </xf>
    <xf numFmtId="4" fontId="42" fillId="0" borderId="9" xfId="229" applyNumberFormat="1" applyFont="1" applyBorder="1" applyAlignment="1">
      <alignment horizontal="center" vertical="top"/>
    </xf>
    <xf numFmtId="4" fontId="42" fillId="0" borderId="14" xfId="6" applyNumberFormat="1" applyFont="1" applyFill="1" applyBorder="1" applyAlignment="1">
      <alignment horizontal="center" vertical="top"/>
    </xf>
    <xf numFmtId="4" fontId="42" fillId="0" borderId="14" xfId="6" applyNumberFormat="1" applyFont="1" applyFill="1" applyBorder="1" applyAlignment="1">
      <alignment horizontal="left" vertical="top"/>
    </xf>
    <xf numFmtId="4" fontId="42" fillId="0" borderId="9" xfId="6" applyNumberFormat="1" applyFont="1" applyFill="1" applyBorder="1" applyAlignment="1">
      <alignment horizontal="center" vertical="top"/>
    </xf>
    <xf numFmtId="4" fontId="42" fillId="0" borderId="9" xfId="6" applyNumberFormat="1" applyFont="1" applyFill="1" applyBorder="1" applyAlignment="1">
      <alignment horizontal="left" vertical="top"/>
    </xf>
    <xf numFmtId="0" fontId="52" fillId="0" borderId="4" xfId="113" applyFont="1" applyBorder="1" applyAlignment="1">
      <alignment horizontal="right" vertical="top"/>
    </xf>
    <xf numFmtId="0" fontId="52" fillId="0" borderId="4" xfId="113" applyFont="1" applyBorder="1" applyAlignment="1">
      <alignment horizontal="center" vertical="top" wrapText="1"/>
    </xf>
    <xf numFmtId="0" fontId="52" fillId="0" borderId="4" xfId="1937" applyFont="1" applyBorder="1" applyAlignment="1">
      <alignment vertical="top"/>
    </xf>
    <xf numFmtId="0" fontId="52" fillId="0" borderId="4" xfId="1937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52" fillId="0" borderId="0" xfId="257" quotePrefix="1" applyNumberFormat="1" applyFont="1" applyAlignment="1">
      <alignment horizontal="center" vertical="top"/>
    </xf>
    <xf numFmtId="207" fontId="52" fillId="0" borderId="0" xfId="257" applyFont="1" applyAlignment="1">
      <alignment horizontal="center" vertical="top"/>
    </xf>
    <xf numFmtId="0" fontId="52" fillId="0" borderId="22" xfId="229" applyFont="1" applyBorder="1" applyAlignment="1">
      <alignment horizontal="left" vertical="top" wrapText="1"/>
    </xf>
    <xf numFmtId="2" fontId="42" fillId="0" borderId="5" xfId="113" applyNumberFormat="1" applyFont="1" applyBorder="1" applyAlignment="1">
      <alignment vertical="top"/>
    </xf>
    <xf numFmtId="0" fontId="42" fillId="0" borderId="5" xfId="117" applyFont="1" applyBorder="1" applyAlignment="1">
      <alignment horizontal="left" vertical="top" wrapText="1"/>
    </xf>
    <xf numFmtId="43" fontId="42" fillId="0" borderId="5" xfId="17" applyFont="1" applyFill="1" applyBorder="1" applyAlignment="1">
      <alignment horizontal="center" vertical="top"/>
    </xf>
    <xf numFmtId="0" fontId="42" fillId="0" borderId="5" xfId="229" applyFont="1" applyBorder="1" applyAlignment="1">
      <alignment horizontal="center" vertical="top"/>
    </xf>
    <xf numFmtId="4" fontId="42" fillId="0" borderId="5" xfId="229" applyNumberFormat="1" applyFont="1" applyBorder="1" applyAlignment="1">
      <alignment horizontal="center" vertical="top"/>
    </xf>
    <xf numFmtId="4" fontId="42" fillId="0" borderId="24" xfId="6" applyNumberFormat="1" applyFont="1" applyFill="1" applyBorder="1" applyAlignment="1">
      <alignment horizontal="center" vertical="top"/>
    </xf>
    <xf numFmtId="4" fontId="42" fillId="0" borderId="24" xfId="6" applyNumberFormat="1" applyFont="1" applyFill="1" applyBorder="1" applyAlignment="1">
      <alignment horizontal="left" vertical="top"/>
    </xf>
    <xf numFmtId="0" fontId="42" fillId="0" borderId="24" xfId="113" applyFont="1" applyBorder="1" applyAlignment="1">
      <alignment horizontal="right" vertical="top"/>
    </xf>
    <xf numFmtId="0" fontId="42" fillId="0" borderId="26" xfId="113" applyFont="1" applyBorder="1" applyAlignment="1">
      <alignment vertical="top" wrapText="1"/>
    </xf>
    <xf numFmtId="4" fontId="42" fillId="0" borderId="26" xfId="6" applyNumberFormat="1" applyFont="1" applyFill="1" applyBorder="1" applyAlignment="1">
      <alignment vertical="top"/>
    </xf>
    <xf numFmtId="0" fontId="42" fillId="0" borderId="24" xfId="1937" applyFont="1" applyBorder="1" applyAlignment="1">
      <alignment horizontal="center" vertical="top"/>
    </xf>
    <xf numFmtId="0" fontId="42" fillId="0" borderId="0" xfId="113" applyFont="1" applyAlignment="1">
      <alignment horizontal="right" vertical="top"/>
    </xf>
    <xf numFmtId="0" fontId="42" fillId="0" borderId="0" xfId="113" applyFont="1" applyAlignment="1">
      <alignment vertical="top" wrapText="1"/>
    </xf>
    <xf numFmtId="0" fontId="59" fillId="0" borderId="0" xfId="0" applyFont="1" applyAlignment="1">
      <alignment vertical="top"/>
    </xf>
    <xf numFmtId="0" fontId="59" fillId="0" borderId="0" xfId="0" applyFont="1" applyAlignment="1">
      <alignment horizontal="center" vertical="top"/>
    </xf>
    <xf numFmtId="0" fontId="59" fillId="0" borderId="0" xfId="0" applyFont="1" applyAlignment="1">
      <alignment horizontal="left" vertical="top"/>
    </xf>
    <xf numFmtId="0" fontId="58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8" fillId="0" borderId="0" xfId="0" applyFont="1" applyAlignment="1">
      <alignment vertical="center"/>
    </xf>
    <xf numFmtId="9" fontId="58" fillId="0" borderId="0" xfId="104" applyNumberFormat="1" applyFont="1" applyAlignment="1">
      <alignment vertical="center" wrapText="1"/>
    </xf>
    <xf numFmtId="9" fontId="58" fillId="0" borderId="0" xfId="104" applyNumberFormat="1" applyFont="1" applyAlignment="1">
      <alignment vertical="center"/>
    </xf>
    <xf numFmtId="0" fontId="58" fillId="0" borderId="0" xfId="0" applyFont="1" applyAlignment="1">
      <alignment horizontal="left" vertical="top"/>
    </xf>
    <xf numFmtId="0" fontId="58" fillId="0" borderId="0" xfId="242" applyFont="1" applyAlignment="1">
      <alignment vertical="center"/>
    </xf>
    <xf numFmtId="0" fontId="59" fillId="0" borderId="0" xfId="0" applyFont="1" applyAlignment="1">
      <alignment vertical="center"/>
    </xf>
    <xf numFmtId="43" fontId="58" fillId="0" borderId="4" xfId="3" applyFont="1" applyFill="1" applyBorder="1" applyAlignment="1">
      <alignment horizontal="center" vertical="center"/>
    </xf>
    <xf numFmtId="0" fontId="58" fillId="0" borderId="9" xfId="0" applyFont="1" applyBorder="1" applyAlignment="1">
      <alignment horizontal="center" vertical="top"/>
    </xf>
    <xf numFmtId="0" fontId="58" fillId="0" borderId="22" xfId="258" applyFont="1" applyBorder="1" applyAlignment="1">
      <alignment horizontal="left" vertical="top"/>
    </xf>
    <xf numFmtId="43" fontId="59" fillId="0" borderId="21" xfId="3" applyFont="1" applyFill="1" applyBorder="1" applyAlignment="1" applyProtection="1">
      <alignment vertical="top"/>
      <protection locked="0"/>
    </xf>
    <xf numFmtId="43" fontId="59" fillId="0" borderId="21" xfId="3" applyFont="1" applyFill="1" applyBorder="1" applyAlignment="1" applyProtection="1">
      <alignment vertical="top"/>
    </xf>
    <xf numFmtId="43" fontId="59" fillId="0" borderId="21" xfId="3" applyFont="1" applyFill="1" applyBorder="1" applyAlignment="1">
      <alignment vertical="top"/>
    </xf>
    <xf numFmtId="4" fontId="59" fillId="0" borderId="7" xfId="0" applyNumberFormat="1" applyFont="1" applyBorder="1" applyAlignment="1">
      <alignment horizontal="center" vertical="top"/>
    </xf>
    <xf numFmtId="43" fontId="59" fillId="0" borderId="21" xfId="3" applyFont="1" applyFill="1" applyBorder="1" applyAlignment="1">
      <alignment horizontal="left" vertical="top"/>
    </xf>
    <xf numFmtId="0" fontId="58" fillId="0" borderId="10" xfId="258" applyFont="1" applyBorder="1" applyAlignment="1">
      <alignment horizontal="left" vertical="top"/>
    </xf>
    <xf numFmtId="0" fontId="58" fillId="0" borderId="9" xfId="0" applyFont="1" applyBorder="1" applyAlignment="1">
      <alignment vertical="top"/>
    </xf>
    <xf numFmtId="0" fontId="59" fillId="0" borderId="10" xfId="258" applyFont="1" applyBorder="1" applyAlignment="1">
      <alignment horizontal="left" vertical="top"/>
    </xf>
    <xf numFmtId="43" fontId="59" fillId="0" borderId="9" xfId="0" applyNumberFormat="1" applyFont="1" applyBorder="1" applyAlignment="1">
      <alignment horizontal="center" vertical="top"/>
    </xf>
    <xf numFmtId="0" fontId="58" fillId="0" borderId="14" xfId="0" applyFont="1" applyBorder="1" applyAlignment="1">
      <alignment vertical="top"/>
    </xf>
    <xf numFmtId="0" fontId="59" fillId="0" borderId="10" xfId="258" applyFont="1" applyBorder="1" applyAlignment="1">
      <alignment horizontal="left" vertical="top" wrapText="1"/>
    </xf>
    <xf numFmtId="4" fontId="59" fillId="0" borderId="5" xfId="0" applyNumberFormat="1" applyFont="1" applyBorder="1" applyAlignment="1">
      <alignment horizontal="center" vertical="top"/>
    </xf>
    <xf numFmtId="4" fontId="59" fillId="0" borderId="9" xfId="0" applyNumberFormat="1" applyFont="1" applyBorder="1" applyAlignment="1">
      <alignment horizontal="center" vertical="top"/>
    </xf>
    <xf numFmtId="49" fontId="59" fillId="0" borderId="10" xfId="0" applyNumberFormat="1" applyFont="1" applyBorder="1" applyAlignment="1">
      <alignment vertical="top"/>
    </xf>
    <xf numFmtId="0" fontId="59" fillId="0" borderId="14" xfId="0" applyFont="1" applyBorder="1" applyAlignment="1">
      <alignment horizontal="center" vertical="top"/>
    </xf>
    <xf numFmtId="0" fontId="59" fillId="0" borderId="28" xfId="0" quotePrefix="1" applyFont="1" applyBorder="1" applyAlignment="1">
      <alignment horizontal="left" vertical="top"/>
    </xf>
    <xf numFmtId="4" fontId="59" fillId="0" borderId="5" xfId="0" applyNumberFormat="1" applyFont="1" applyBorder="1" applyAlignment="1">
      <alignment horizontal="right" vertical="top"/>
    </xf>
    <xf numFmtId="0" fontId="58" fillId="0" borderId="4" xfId="100" applyFont="1" applyBorder="1" applyAlignment="1">
      <alignment vertical="top"/>
    </xf>
    <xf numFmtId="0" fontId="58" fillId="0" borderId="4" xfId="100" applyFont="1" applyBorder="1" applyAlignment="1">
      <alignment horizontal="center" vertical="top"/>
    </xf>
    <xf numFmtId="43" fontId="58" fillId="0" borderId="4" xfId="3" applyFont="1" applyFill="1" applyBorder="1" applyAlignment="1">
      <alignment vertical="top"/>
    </xf>
    <xf numFmtId="4" fontId="59" fillId="0" borderId="4" xfId="0" applyNumberFormat="1" applyFont="1" applyBorder="1" applyAlignment="1">
      <alignment horizontal="center" vertical="top"/>
    </xf>
    <xf numFmtId="43" fontId="58" fillId="0" borderId="4" xfId="3" applyFont="1" applyFill="1" applyBorder="1" applyAlignment="1">
      <alignment horizontal="center" vertical="top"/>
    </xf>
    <xf numFmtId="43" fontId="58" fillId="0" borderId="4" xfId="3" applyFont="1" applyFill="1" applyBorder="1" applyAlignment="1">
      <alignment horizontal="left" vertical="top"/>
    </xf>
    <xf numFmtId="0" fontId="56" fillId="0" borderId="0" xfId="0" applyFont="1" applyAlignment="1">
      <alignment vertical="top"/>
    </xf>
    <xf numFmtId="43" fontId="42" fillId="0" borderId="24" xfId="3" applyFont="1" applyFill="1" applyBorder="1" applyAlignment="1">
      <alignment horizontal="left" vertical="top"/>
    </xf>
    <xf numFmtId="43" fontId="52" fillId="0" borderId="4" xfId="3" applyFont="1" applyFill="1" applyBorder="1" applyAlignment="1">
      <alignment horizontal="left" vertical="top"/>
    </xf>
    <xf numFmtId="0" fontId="52" fillId="0" borderId="7" xfId="134" applyFont="1" applyBorder="1" applyAlignment="1">
      <alignment horizontal="center" vertical="top"/>
    </xf>
    <xf numFmtId="0" fontId="42" fillId="0" borderId="9" xfId="0" applyFont="1" applyBorder="1" applyAlignment="1">
      <alignment horizontal="center" vertical="top"/>
    </xf>
    <xf numFmtId="0" fontId="52" fillId="0" borderId="8" xfId="0" applyFont="1" applyBorder="1" applyAlignment="1">
      <alignment vertical="top" wrapText="1"/>
    </xf>
    <xf numFmtId="0" fontId="42" fillId="0" borderId="9" xfId="0" applyFont="1" applyBorder="1" applyAlignment="1">
      <alignment vertical="top"/>
    </xf>
    <xf numFmtId="0" fontId="52" fillId="0" borderId="8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top" wrapText="1"/>
    </xf>
    <xf numFmtId="43" fontId="42" fillId="0" borderId="11" xfId="0" applyNumberFormat="1" applyFont="1" applyBorder="1" applyAlignment="1">
      <alignment horizontal="center" vertical="top"/>
    </xf>
    <xf numFmtId="0" fontId="52" fillId="0" borderId="9" xfId="103" applyFont="1" applyBorder="1" applyAlignment="1">
      <alignment horizontal="center" vertical="top"/>
    </xf>
    <xf numFmtId="0" fontId="52" fillId="0" borderId="8" xfId="103" applyFont="1" applyBorder="1" applyAlignment="1">
      <alignment horizontal="left" vertical="top" wrapText="1"/>
    </xf>
    <xf numFmtId="190" fontId="42" fillId="0" borderId="9" xfId="25" applyNumberFormat="1" applyFont="1" applyFill="1" applyBorder="1" applyAlignment="1">
      <alignment vertical="top"/>
    </xf>
    <xf numFmtId="0" fontId="52" fillId="0" borderId="14" xfId="103" applyFont="1" applyBorder="1" applyAlignment="1">
      <alignment horizontal="center" vertical="top"/>
    </xf>
    <xf numFmtId="0" fontId="42" fillId="0" borderId="9" xfId="0" applyFont="1" applyBorder="1" applyAlignment="1">
      <alignment horizontal="left" vertical="top" wrapText="1"/>
    </xf>
    <xf numFmtId="0" fontId="52" fillId="0" borderId="32" xfId="0" applyFont="1" applyBorder="1" applyAlignment="1">
      <alignment horizontal="left" vertical="top" wrapText="1"/>
    </xf>
    <xf numFmtId="43" fontId="52" fillId="0" borderId="14" xfId="3" applyFont="1" applyFill="1" applyBorder="1" applyAlignment="1">
      <alignment horizontal="right" vertical="top"/>
    </xf>
    <xf numFmtId="190" fontId="52" fillId="0" borderId="14" xfId="25" applyNumberFormat="1" applyFont="1" applyFill="1" applyBorder="1" applyAlignment="1">
      <alignment horizontal="center" vertical="top"/>
    </xf>
    <xf numFmtId="43" fontId="52" fillId="0" borderId="11" xfId="0" applyNumberFormat="1" applyFont="1" applyBorder="1" applyAlignment="1">
      <alignment horizontal="center" vertical="top"/>
    </xf>
    <xf numFmtId="0" fontId="52" fillId="0" borderId="0" xfId="0" applyFont="1" applyAlignment="1">
      <alignment vertical="top"/>
    </xf>
    <xf numFmtId="0" fontId="52" fillId="0" borderId="24" xfId="103" applyFont="1" applyBorder="1" applyAlignment="1">
      <alignment horizontal="center" vertical="top"/>
    </xf>
    <xf numFmtId="0" fontId="42" fillId="0" borderId="26" xfId="0" applyFont="1" applyBorder="1" applyAlignment="1">
      <alignment horizontal="left" vertical="top" wrapText="1"/>
    </xf>
    <xf numFmtId="43" fontId="42" fillId="0" borderId="25" xfId="0" applyNumberFormat="1" applyFont="1" applyBorder="1" applyAlignment="1">
      <alignment horizontal="center" vertical="top"/>
    </xf>
    <xf numFmtId="1" fontId="52" fillId="0" borderId="4" xfId="0" applyNumberFormat="1" applyFont="1" applyBorder="1" applyAlignment="1">
      <alignment horizontal="center" vertical="top"/>
    </xf>
    <xf numFmtId="0" fontId="52" fillId="0" borderId="35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/>
    </xf>
    <xf numFmtId="43" fontId="52" fillId="0" borderId="19" xfId="0" applyNumberFormat="1" applyFont="1" applyBorder="1" applyAlignment="1">
      <alignment horizontal="center" vertical="top"/>
    </xf>
    <xf numFmtId="9" fontId="52" fillId="0" borderId="7" xfId="0" quotePrefix="1" applyNumberFormat="1" applyFont="1" applyBorder="1" applyAlignment="1">
      <alignment horizontal="center" vertical="top"/>
    </xf>
    <xf numFmtId="9" fontId="52" fillId="0" borderId="15" xfId="0" applyNumberFormat="1" applyFont="1" applyBorder="1" applyAlignment="1">
      <alignment vertical="top" wrapText="1"/>
    </xf>
    <xf numFmtId="190" fontId="42" fillId="0" borderId="7" xfId="25" applyNumberFormat="1" applyFont="1" applyFill="1" applyBorder="1" applyAlignment="1">
      <alignment horizontal="center" vertical="top"/>
    </xf>
    <xf numFmtId="9" fontId="52" fillId="0" borderId="9" xfId="0" quotePrefix="1" applyNumberFormat="1" applyFont="1" applyBorder="1" applyAlignment="1">
      <alignment horizontal="center" vertical="top"/>
    </xf>
    <xf numFmtId="0" fontId="52" fillId="0" borderId="9" xfId="0" applyFont="1" applyBorder="1" applyAlignment="1">
      <alignment horizontal="center" vertical="top"/>
    </xf>
    <xf numFmtId="0" fontId="52" fillId="0" borderId="7" xfId="0" applyFont="1" applyBorder="1" applyAlignment="1">
      <alignment horizontal="center" vertical="top"/>
    </xf>
    <xf numFmtId="0" fontId="52" fillId="0" borderId="15" xfId="0" applyFont="1" applyBorder="1" applyAlignment="1">
      <alignment horizontal="left" vertical="top" wrapText="1"/>
    </xf>
    <xf numFmtId="0" fontId="42" fillId="0" borderId="7" xfId="0" applyFont="1" applyBorder="1" applyAlignment="1">
      <alignment vertical="top"/>
    </xf>
    <xf numFmtId="0" fontId="42" fillId="0" borderId="8" xfId="0" applyFont="1" applyBorder="1" applyAlignment="1">
      <alignment vertical="top" wrapText="1"/>
    </xf>
    <xf numFmtId="43" fontId="42" fillId="0" borderId="12" xfId="0" applyNumberFormat="1" applyFont="1" applyBorder="1" applyAlignment="1">
      <alignment horizontal="center" vertical="top"/>
    </xf>
    <xf numFmtId="0" fontId="42" fillId="0" borderId="0" xfId="0" applyFont="1" applyAlignment="1">
      <alignment vertical="top" wrapText="1"/>
    </xf>
    <xf numFmtId="0" fontId="52" fillId="0" borderId="7" xfId="134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left" vertical="center" wrapText="1"/>
    </xf>
    <xf numFmtId="43" fontId="42" fillId="0" borderId="7" xfId="3" applyFont="1" applyFill="1" applyBorder="1" applyAlignment="1">
      <alignment horizontal="left" vertical="center"/>
    </xf>
    <xf numFmtId="43" fontId="42" fillId="0" borderId="11" xfId="0" applyNumberFormat="1" applyFont="1" applyBorder="1" applyAlignment="1">
      <alignment horizontal="center" vertical="center"/>
    </xf>
    <xf numFmtId="43" fontId="42" fillId="0" borderId="7" xfId="3" applyFont="1" applyFill="1" applyBorder="1" applyAlignment="1">
      <alignment horizontal="center" vertical="center"/>
    </xf>
    <xf numFmtId="0" fontId="42" fillId="0" borderId="14" xfId="103" applyFont="1" applyBorder="1" applyAlignment="1">
      <alignment horizontal="center" vertical="center"/>
    </xf>
    <xf numFmtId="0" fontId="42" fillId="0" borderId="32" xfId="0" applyFont="1" applyBorder="1" applyAlignment="1">
      <alignment horizontal="left" vertical="center" wrapText="1"/>
    </xf>
    <xf numFmtId="43" fontId="42" fillId="0" borderId="7" xfId="3" applyFont="1" applyFill="1" applyBorder="1" applyAlignment="1">
      <alignment horizontal="right" vertical="center"/>
    </xf>
    <xf numFmtId="0" fontId="52" fillId="0" borderId="14" xfId="103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 wrapText="1"/>
    </xf>
    <xf numFmtId="0" fontId="52" fillId="0" borderId="24" xfId="103" applyFont="1" applyBorder="1" applyAlignment="1">
      <alignment horizontal="center" vertical="center"/>
    </xf>
    <xf numFmtId="0" fontId="42" fillId="0" borderId="26" xfId="0" applyFont="1" applyBorder="1" applyAlignment="1">
      <alignment horizontal="left" vertical="center" wrapText="1"/>
    </xf>
    <xf numFmtId="43" fontId="42" fillId="0" borderId="24" xfId="3" applyFont="1" applyFill="1" applyBorder="1" applyAlignment="1">
      <alignment vertical="center"/>
    </xf>
    <xf numFmtId="43" fontId="42" fillId="0" borderId="24" xfId="3" applyFont="1" applyFill="1" applyBorder="1" applyAlignment="1" applyProtection="1">
      <alignment horizontal="right" vertical="center"/>
    </xf>
    <xf numFmtId="43" fontId="42" fillId="0" borderId="25" xfId="0" applyNumberFormat="1" applyFont="1" applyBorder="1" applyAlignment="1">
      <alignment horizontal="center" vertical="center"/>
    </xf>
    <xf numFmtId="43" fontId="42" fillId="0" borderId="24" xfId="3" applyFont="1" applyFill="1" applyBorder="1" applyAlignment="1">
      <alignment horizontal="center" vertical="center"/>
    </xf>
    <xf numFmtId="43" fontId="42" fillId="0" borderId="24" xfId="3" applyFont="1" applyFill="1" applyBorder="1" applyAlignment="1">
      <alignment horizontal="left" vertical="center"/>
    </xf>
    <xf numFmtId="1" fontId="52" fillId="0" borderId="4" xfId="0" applyNumberFormat="1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 wrapText="1"/>
    </xf>
    <xf numFmtId="43" fontId="52" fillId="0" borderId="4" xfId="3" applyFont="1" applyFill="1" applyBorder="1" applyAlignment="1">
      <alignment vertical="center"/>
    </xf>
    <xf numFmtId="0" fontId="52" fillId="0" borderId="4" xfId="0" applyFont="1" applyBorder="1" applyAlignment="1">
      <alignment horizontal="center" vertical="center"/>
    </xf>
    <xf numFmtId="43" fontId="52" fillId="0" borderId="4" xfId="3" applyFont="1" applyFill="1" applyBorder="1" applyAlignment="1">
      <alignment horizontal="right" vertical="center"/>
    </xf>
    <xf numFmtId="43" fontId="52" fillId="0" borderId="19" xfId="0" applyNumberFormat="1" applyFont="1" applyBorder="1" applyAlignment="1">
      <alignment horizontal="center" vertical="center"/>
    </xf>
    <xf numFmtId="43" fontId="52" fillId="0" borderId="4" xfId="3" applyFont="1" applyFill="1" applyBorder="1" applyAlignment="1">
      <alignment horizontal="left" vertical="center"/>
    </xf>
    <xf numFmtId="0" fontId="42" fillId="0" borderId="0" xfId="0" applyFont="1" applyAlignment="1">
      <alignment vertical="center" wrapText="1"/>
    </xf>
    <xf numFmtId="0" fontId="42" fillId="0" borderId="14" xfId="103" applyFont="1" applyBorder="1" applyAlignment="1">
      <alignment horizontal="center" vertical="top"/>
    </xf>
    <xf numFmtId="43" fontId="42" fillId="0" borderId="24" xfId="3" applyFont="1" applyFill="1" applyBorder="1" applyAlignment="1" applyProtection="1">
      <alignment horizontal="right" vertical="top"/>
    </xf>
    <xf numFmtId="43" fontId="42" fillId="0" borderId="7" xfId="12" applyFont="1" applyFill="1" applyBorder="1" applyAlignment="1" applyProtection="1">
      <alignment horizontal="left" vertical="top"/>
      <protection locked="0"/>
    </xf>
    <xf numFmtId="43" fontId="42" fillId="0" borderId="11" xfId="12" applyFont="1" applyFill="1" applyBorder="1" applyAlignment="1" applyProtection="1">
      <alignment horizontal="center" vertical="top"/>
      <protection locked="0"/>
    </xf>
    <xf numFmtId="0" fontId="42" fillId="0" borderId="9" xfId="0" quotePrefix="1" applyFont="1" applyBorder="1" applyAlignment="1">
      <alignment horizontal="center" vertical="center"/>
    </xf>
    <xf numFmtId="43" fontId="42" fillId="0" borderId="24" xfId="3" applyFont="1" applyFill="1" applyBorder="1" applyAlignment="1" applyProtection="1">
      <alignment vertical="center"/>
    </xf>
    <xf numFmtId="0" fontId="52" fillId="0" borderId="4" xfId="0" applyFont="1" applyBorder="1" applyAlignment="1">
      <alignment horizontal="center" vertical="center" wrapText="1"/>
    </xf>
    <xf numFmtId="43" fontId="52" fillId="0" borderId="4" xfId="0" applyNumberFormat="1" applyFont="1" applyBorder="1" applyAlignment="1">
      <alignment horizontal="center" vertical="center"/>
    </xf>
    <xf numFmtId="4" fontId="42" fillId="0" borderId="0" xfId="0" applyNumberFormat="1" applyFont="1" applyAlignment="1">
      <alignment vertical="top"/>
    </xf>
    <xf numFmtId="0" fontId="52" fillId="0" borderId="7" xfId="259" applyFont="1" applyBorder="1" applyAlignment="1">
      <alignment horizontal="center" vertical="top"/>
    </xf>
    <xf numFmtId="0" fontId="52" fillId="0" borderId="7" xfId="259" applyFont="1" applyBorder="1" applyAlignment="1">
      <alignment horizontal="left" vertical="top" wrapText="1"/>
    </xf>
    <xf numFmtId="0" fontId="52" fillId="0" borderId="14" xfId="232" applyFont="1" applyBorder="1" applyAlignment="1">
      <alignment vertical="top"/>
    </xf>
    <xf numFmtId="0" fontId="42" fillId="0" borderId="7" xfId="232" applyFont="1" applyBorder="1" applyAlignment="1">
      <alignment vertical="top" wrapText="1"/>
    </xf>
    <xf numFmtId="192" fontId="42" fillId="0" borderId="14" xfId="232" applyNumberFormat="1" applyFont="1" applyBorder="1" applyAlignment="1">
      <alignment horizontal="center" vertical="top"/>
    </xf>
    <xf numFmtId="0" fontId="52" fillId="0" borderId="9" xfId="232" applyFont="1" applyBorder="1" applyAlignment="1">
      <alignment horizontal="center" vertical="top"/>
    </xf>
    <xf numFmtId="0" fontId="42" fillId="0" borderId="9" xfId="232" applyFont="1" applyBorder="1" applyAlignment="1">
      <alignment horizontal="left" vertical="top" wrapText="1"/>
    </xf>
    <xf numFmtId="192" fontId="42" fillId="0" borderId="9" xfId="232" applyNumberFormat="1" applyFont="1" applyBorder="1" applyAlignment="1">
      <alignment horizontal="center" vertical="top"/>
    </xf>
    <xf numFmtId="0" fontId="52" fillId="0" borderId="35" xfId="232" applyFont="1" applyBorder="1" applyAlignment="1">
      <alignment vertical="top"/>
    </xf>
    <xf numFmtId="0" fontId="52" fillId="0" borderId="35" xfId="232" applyFont="1" applyBorder="1" applyAlignment="1">
      <alignment horizontal="center" vertical="top" wrapText="1"/>
    </xf>
    <xf numFmtId="43" fontId="52" fillId="0" borderId="4" xfId="3" applyFont="1" applyFill="1" applyBorder="1" applyAlignment="1" applyProtection="1">
      <alignment vertical="top"/>
    </xf>
    <xf numFmtId="0" fontId="52" fillId="0" borderId="4" xfId="232" applyFont="1" applyBorder="1" applyAlignment="1">
      <alignment vertical="top"/>
    </xf>
    <xf numFmtId="43" fontId="52" fillId="0" borderId="3" xfId="3" applyFont="1" applyFill="1" applyBorder="1" applyAlignment="1">
      <alignment vertical="top"/>
    </xf>
    <xf numFmtId="0" fontId="52" fillId="0" borderId="7" xfId="87" applyFont="1" applyBorder="1" applyAlignment="1">
      <alignment horizontal="left" vertical="top" wrapText="1"/>
    </xf>
    <xf numFmtId="0" fontId="42" fillId="0" borderId="7" xfId="129" applyFont="1" applyBorder="1" applyAlignment="1">
      <alignment vertical="top"/>
    </xf>
    <xf numFmtId="43" fontId="52" fillId="0" borderId="31" xfId="3" applyFont="1" applyFill="1" applyBorder="1" applyAlignment="1">
      <alignment vertical="top"/>
    </xf>
    <xf numFmtId="43" fontId="52" fillId="0" borderId="34" xfId="3" applyFont="1" applyFill="1" applyBorder="1" applyAlignment="1">
      <alignment horizontal="left" vertical="top"/>
    </xf>
    <xf numFmtId="0" fontId="42" fillId="0" borderId="0" xfId="129" applyFont="1" applyAlignment="1">
      <alignment vertical="top"/>
    </xf>
    <xf numFmtId="0" fontId="42" fillId="0" borderId="0" xfId="129" applyFont="1" applyAlignment="1">
      <alignment vertical="top" wrapText="1"/>
    </xf>
    <xf numFmtId="0" fontId="42" fillId="0" borderId="29" xfId="129" applyFont="1" applyBorder="1" applyAlignment="1">
      <alignment vertical="top"/>
    </xf>
    <xf numFmtId="4" fontId="42" fillId="0" borderId="9" xfId="129" applyNumberFormat="1" applyFont="1" applyBorder="1" applyAlignment="1">
      <alignment horizontal="center" vertical="top"/>
    </xf>
    <xf numFmtId="4" fontId="42" fillId="0" borderId="14" xfId="129" applyNumberFormat="1" applyFont="1" applyBorder="1" applyAlignment="1">
      <alignment horizontal="center" vertical="top"/>
    </xf>
    <xf numFmtId="4" fontId="52" fillId="0" borderId="4" xfId="129" applyNumberFormat="1" applyFont="1" applyBorder="1" applyAlignment="1">
      <alignment horizontal="center" vertical="top"/>
    </xf>
    <xf numFmtId="4" fontId="42" fillId="0" borderId="11" xfId="129" applyNumberFormat="1" applyFont="1" applyBorder="1" applyAlignment="1">
      <alignment horizontal="center" vertical="top"/>
    </xf>
    <xf numFmtId="4" fontId="42" fillId="0" borderId="0" xfId="57" applyNumberFormat="1" applyFont="1" applyFill="1" applyBorder="1" applyAlignment="1">
      <alignment horizontal="center" vertical="top"/>
    </xf>
    <xf numFmtId="4" fontId="42" fillId="0" borderId="0" xfId="129" applyNumberFormat="1" applyFont="1" applyAlignment="1">
      <alignment horizontal="center" vertical="top"/>
    </xf>
    <xf numFmtId="4" fontId="42" fillId="0" borderId="0" xfId="0" applyNumberFormat="1" applyFont="1" applyAlignment="1">
      <alignment horizontal="center" vertical="top"/>
    </xf>
    <xf numFmtId="0" fontId="52" fillId="0" borderId="0" xfId="0" applyFont="1" applyAlignment="1">
      <alignment horizontal="center" vertical="top"/>
    </xf>
    <xf numFmtId="0" fontId="52" fillId="0" borderId="31" xfId="0" applyFont="1" applyBorder="1" applyAlignment="1">
      <alignment vertical="top"/>
    </xf>
    <xf numFmtId="0" fontId="42" fillId="0" borderId="0" xfId="100" applyFont="1" applyAlignment="1">
      <alignment vertical="top"/>
    </xf>
    <xf numFmtId="0" fontId="52" fillId="0" borderId="35" xfId="0" applyFont="1" applyBorder="1" applyAlignment="1">
      <alignment horizontal="center" vertical="center"/>
    </xf>
    <xf numFmtId="43" fontId="52" fillId="0" borderId="35" xfId="6" applyFont="1" applyFill="1" applyBorder="1" applyAlignment="1" applyProtection="1">
      <alignment horizontal="center" vertical="center"/>
    </xf>
    <xf numFmtId="4" fontId="52" fillId="0" borderId="4" xfId="100" applyNumberFormat="1" applyFont="1" applyBorder="1" applyAlignment="1">
      <alignment horizontal="center" vertical="center"/>
    </xf>
    <xf numFmtId="0" fontId="42" fillId="0" borderId="22" xfId="259" applyFont="1" applyBorder="1" applyAlignment="1">
      <alignment horizontal="left" vertical="top"/>
    </xf>
    <xf numFmtId="4" fontId="42" fillId="0" borderId="9" xfId="100" applyNumberFormat="1" applyFont="1" applyBorder="1" applyAlignment="1">
      <alignment horizontal="center" vertical="top"/>
    </xf>
    <xf numFmtId="0" fontId="42" fillId="0" borderId="15" xfId="0" applyFont="1" applyBorder="1" applyAlignment="1">
      <alignment horizontal="left" vertical="top"/>
    </xf>
    <xf numFmtId="4" fontId="42" fillId="0" borderId="9" xfId="0" applyNumberFormat="1" applyFont="1" applyBorder="1" applyAlignment="1">
      <alignment horizontal="center" vertical="top"/>
    </xf>
    <xf numFmtId="0" fontId="42" fillId="0" borderId="8" xfId="0" applyFont="1" applyBorder="1" applyAlignment="1">
      <alignment horizontal="left" vertical="top"/>
    </xf>
    <xf numFmtId="0" fontId="42" fillId="0" borderId="8" xfId="0" applyFont="1" applyBorder="1" applyAlignment="1">
      <alignment vertical="top"/>
    </xf>
    <xf numFmtId="0" fontId="42" fillId="0" borderId="5" xfId="0" applyFont="1" applyBorder="1" applyAlignment="1">
      <alignment vertical="top"/>
    </xf>
    <xf numFmtId="0" fontId="42" fillId="0" borderId="14" xfId="0" applyFont="1" applyBorder="1" applyAlignment="1">
      <alignment horizontal="center" vertical="top"/>
    </xf>
    <xf numFmtId="0" fontId="55" fillId="0" borderId="39" xfId="91" applyFont="1" applyBorder="1"/>
    <xf numFmtId="0" fontId="55" fillId="0" borderId="39" xfId="91" applyFont="1" applyBorder="1" applyAlignment="1">
      <alignment horizontal="center" vertical="center"/>
    </xf>
    <xf numFmtId="43" fontId="52" fillId="0" borderId="37" xfId="3" applyFont="1" applyFill="1" applyBorder="1" applyAlignment="1">
      <alignment horizontal="center" vertical="top"/>
    </xf>
    <xf numFmtId="0" fontId="52" fillId="0" borderId="39" xfId="0" applyFont="1" applyBorder="1" applyAlignment="1">
      <alignment vertical="top"/>
    </xf>
    <xf numFmtId="0" fontId="52" fillId="0" borderId="0" xfId="113" applyFont="1" applyAlignment="1">
      <alignment vertical="top"/>
    </xf>
    <xf numFmtId="43" fontId="52" fillId="0" borderId="10" xfId="0" applyNumberFormat="1" applyFont="1" applyBorder="1" applyAlignment="1">
      <alignment horizontal="left" vertical="top"/>
    </xf>
    <xf numFmtId="0" fontId="52" fillId="0" borderId="31" xfId="113" applyFont="1" applyBorder="1" applyAlignment="1">
      <alignment vertical="top"/>
    </xf>
    <xf numFmtId="0" fontId="52" fillId="0" borderId="35" xfId="0" applyFont="1" applyBorder="1" applyAlignment="1">
      <alignment horizontal="center" vertical="top"/>
    </xf>
    <xf numFmtId="43" fontId="52" fillId="0" borderId="35" xfId="17" applyFont="1" applyFill="1" applyBorder="1" applyAlignment="1" applyProtection="1">
      <alignment horizontal="center" vertical="top"/>
    </xf>
    <xf numFmtId="4" fontId="52" fillId="0" borderId="4" xfId="100" applyNumberFormat="1" applyFont="1" applyBorder="1" applyAlignment="1">
      <alignment horizontal="center" vertical="top"/>
    </xf>
    <xf numFmtId="43" fontId="42" fillId="0" borderId="10" xfId="0" applyNumberFormat="1" applyFont="1" applyBorder="1" applyAlignment="1">
      <alignment horizontal="left" vertical="top"/>
    </xf>
    <xf numFmtId="4" fontId="42" fillId="0" borderId="9" xfId="0" applyNumberFormat="1" applyFont="1" applyBorder="1" applyAlignment="1">
      <alignment vertical="top"/>
    </xf>
    <xf numFmtId="43" fontId="42" fillId="0" borderId="9" xfId="0" applyNumberFormat="1" applyFont="1" applyBorder="1" applyAlignment="1">
      <alignment horizontal="left" vertical="top"/>
    </xf>
    <xf numFmtId="43" fontId="42" fillId="0" borderId="29" xfId="3" applyFont="1" applyFill="1" applyBorder="1" applyAlignment="1">
      <alignment vertical="top"/>
    </xf>
    <xf numFmtId="0" fontId="52" fillId="0" borderId="39" xfId="91" applyFont="1" applyBorder="1"/>
    <xf numFmtId="0" fontId="52" fillId="0" borderId="39" xfId="91" applyFont="1" applyBorder="1" applyAlignment="1">
      <alignment horizontal="center" vertical="center"/>
    </xf>
    <xf numFmtId="0" fontId="42" fillId="0" borderId="0" xfId="246" applyFont="1" applyAlignment="1">
      <alignment vertical="top"/>
    </xf>
    <xf numFmtId="0" fontId="42" fillId="0" borderId="13" xfId="0" quotePrefix="1" applyFont="1" applyBorder="1" applyAlignment="1">
      <alignment vertical="top" wrapText="1"/>
    </xf>
    <xf numFmtId="0" fontId="52" fillId="0" borderId="4" xfId="0" applyFont="1" applyBorder="1" applyAlignment="1">
      <alignment vertical="top"/>
    </xf>
    <xf numFmtId="0" fontId="52" fillId="0" borderId="3" xfId="0" applyFont="1" applyBorder="1" applyAlignment="1">
      <alignment horizontal="center" vertical="top" wrapText="1"/>
    </xf>
    <xf numFmtId="43" fontId="52" fillId="0" borderId="3" xfId="3" applyFont="1" applyFill="1" applyBorder="1" applyAlignment="1" applyProtection="1">
      <alignment vertical="top"/>
    </xf>
    <xf numFmtId="43" fontId="52" fillId="0" borderId="4" xfId="3" quotePrefix="1" applyFont="1" applyFill="1" applyBorder="1" applyAlignment="1">
      <alignment vertical="top"/>
    </xf>
    <xf numFmtId="0" fontId="52" fillId="0" borderId="19" xfId="0" applyFont="1" applyBorder="1" applyAlignment="1">
      <alignment horizontal="center" vertical="top"/>
    </xf>
    <xf numFmtId="0" fontId="52" fillId="0" borderId="4" xfId="0" applyFont="1" applyBorder="1" applyAlignment="1">
      <alignment horizontal="left" vertical="top"/>
    </xf>
    <xf numFmtId="4" fontId="52" fillId="0" borderId="19" xfId="3" applyNumberFormat="1" applyFont="1" applyFill="1" applyBorder="1" applyAlignment="1" applyProtection="1">
      <alignment horizontal="center" vertical="top"/>
    </xf>
    <xf numFmtId="4" fontId="52" fillId="0" borderId="4" xfId="3" applyNumberFormat="1" applyFont="1" applyFill="1" applyBorder="1" applyAlignment="1" applyProtection="1">
      <alignment horizontal="left" vertical="top"/>
    </xf>
    <xf numFmtId="0" fontId="42" fillId="0" borderId="8" xfId="0" quotePrefix="1" applyFont="1" applyBorder="1" applyAlignment="1">
      <alignment vertical="top" wrapText="1"/>
    </xf>
    <xf numFmtId="0" fontId="42" fillId="0" borderId="9" xfId="0" applyFont="1" applyBorder="1" applyAlignment="1">
      <alignment horizontal="left" vertical="top"/>
    </xf>
    <xf numFmtId="0" fontId="42" fillId="0" borderId="13" xfId="0" applyFont="1" applyBorder="1" applyAlignment="1">
      <alignment vertical="top" wrapText="1"/>
    </xf>
    <xf numFmtId="49" fontId="52" fillId="0" borderId="4" xfId="3" applyNumberFormat="1" applyFont="1" applyFill="1" applyBorder="1" applyAlignment="1">
      <alignment horizontal="center" vertical="top"/>
    </xf>
    <xf numFmtId="0" fontId="52" fillId="0" borderId="4" xfId="35" quotePrefix="1" applyNumberFormat="1" applyFont="1" applyFill="1" applyBorder="1" applyAlignment="1">
      <alignment horizontal="center" vertical="top"/>
    </xf>
    <xf numFmtId="0" fontId="52" fillId="0" borderId="4" xfId="35" quotePrefix="1" applyNumberFormat="1" applyFont="1" applyFill="1" applyBorder="1" applyAlignment="1">
      <alignment horizontal="left" vertical="top"/>
    </xf>
    <xf numFmtId="43" fontId="52" fillId="0" borderId="35" xfId="3" applyFont="1" applyFill="1" applyBorder="1" applyAlignment="1" applyProtection="1">
      <alignment horizontal="center" vertical="center"/>
    </xf>
    <xf numFmtId="43" fontId="42" fillId="0" borderId="22" xfId="3" applyFont="1" applyFill="1" applyBorder="1" applyAlignment="1">
      <alignment horizontal="center" vertical="top"/>
    </xf>
    <xf numFmtId="0" fontId="42" fillId="0" borderId="32" xfId="0" applyFont="1" applyBorder="1" applyAlignment="1">
      <alignment horizontal="left" vertical="top"/>
    </xf>
    <xf numFmtId="43" fontId="42" fillId="0" borderId="32" xfId="3" applyFont="1" applyFill="1" applyBorder="1" applyAlignment="1">
      <alignment vertical="top"/>
    </xf>
    <xf numFmtId="4" fontId="42" fillId="0" borderId="14" xfId="100" applyNumberFormat="1" applyFont="1" applyBorder="1" applyAlignment="1">
      <alignment horizontal="center" vertical="top"/>
    </xf>
    <xf numFmtId="0" fontId="42" fillId="0" borderId="14" xfId="0" applyFont="1" applyBorder="1" applyAlignment="1">
      <alignment vertical="top"/>
    </xf>
    <xf numFmtId="0" fontId="52" fillId="0" borderId="4" xfId="6" applyNumberFormat="1" applyFont="1" applyFill="1" applyBorder="1" applyAlignment="1">
      <alignment horizontal="center" vertical="top"/>
    </xf>
    <xf numFmtId="43" fontId="52" fillId="0" borderId="4" xfId="6" applyFont="1" applyFill="1" applyBorder="1" applyAlignment="1" applyProtection="1">
      <alignment horizontal="center" vertical="top" wrapText="1"/>
    </xf>
    <xf numFmtId="43" fontId="52" fillId="0" borderId="19" xfId="6" applyFont="1" applyFill="1" applyBorder="1" applyAlignment="1" applyProtection="1">
      <alignment horizontal="center" vertical="top"/>
    </xf>
    <xf numFmtId="43" fontId="52" fillId="0" borderId="19" xfId="3" applyFont="1" applyFill="1" applyBorder="1" applyAlignment="1" applyProtection="1">
      <alignment horizontal="right" vertical="top"/>
    </xf>
    <xf numFmtId="43" fontId="52" fillId="0" borderId="19" xfId="3" applyFont="1" applyFill="1" applyBorder="1" applyAlignment="1" applyProtection="1">
      <alignment vertical="top"/>
    </xf>
    <xf numFmtId="43" fontId="52" fillId="0" borderId="4" xfId="6" applyFont="1" applyFill="1" applyBorder="1" applyAlignment="1">
      <alignment horizontal="center" vertical="top"/>
    </xf>
    <xf numFmtId="43" fontId="52" fillId="0" borderId="4" xfId="3" applyFont="1" applyFill="1" applyBorder="1" applyAlignment="1" applyProtection="1">
      <alignment horizontal="center" vertical="top"/>
    </xf>
    <xf numFmtId="43" fontId="52" fillId="0" borderId="19" xfId="3" applyFont="1" applyFill="1" applyBorder="1" applyAlignment="1" applyProtection="1">
      <alignment horizontal="center" vertical="top"/>
    </xf>
    <xf numFmtId="43" fontId="52" fillId="0" borderId="4" xfId="3" applyFont="1" applyFill="1" applyBorder="1" applyAlignment="1" applyProtection="1">
      <alignment horizontal="left" vertical="top"/>
    </xf>
    <xf numFmtId="43" fontId="52" fillId="0" borderId="4" xfId="6" applyFont="1" applyFill="1" applyBorder="1" applyAlignment="1" applyProtection="1">
      <alignment horizontal="center" vertical="top"/>
    </xf>
    <xf numFmtId="43" fontId="52" fillId="0" borderId="4" xfId="3" applyFont="1" applyFill="1" applyBorder="1" applyAlignment="1" applyProtection="1">
      <alignment horizontal="right" vertical="top"/>
    </xf>
    <xf numFmtId="43" fontId="52" fillId="0" borderId="35" xfId="6" applyFont="1" applyFill="1" applyBorder="1" applyAlignment="1" applyProtection="1">
      <alignment horizontal="center" vertical="top" wrapText="1"/>
    </xf>
    <xf numFmtId="43" fontId="52" fillId="0" borderId="34" xfId="3" applyFont="1" applyFill="1" applyBorder="1" applyAlignment="1" applyProtection="1">
      <alignment vertical="top"/>
    </xf>
    <xf numFmtId="43" fontId="52" fillId="0" borderId="34" xfId="3" applyFont="1" applyFill="1" applyBorder="1" applyAlignment="1" applyProtection="1">
      <alignment horizontal="center" vertical="top"/>
    </xf>
    <xf numFmtId="43" fontId="52" fillId="0" borderId="34" xfId="3" applyFont="1" applyFill="1" applyBorder="1" applyAlignment="1" applyProtection="1">
      <alignment horizontal="left" vertical="top"/>
    </xf>
    <xf numFmtId="0" fontId="42" fillId="0" borderId="0" xfId="91" applyFont="1" applyAlignment="1">
      <alignment vertical="top"/>
    </xf>
    <xf numFmtId="0" fontId="52" fillId="0" borderId="4" xfId="91" applyFont="1" applyBorder="1" applyAlignment="1">
      <alignment horizontal="center" vertical="center"/>
    </xf>
    <xf numFmtId="190" fontId="52" fillId="0" borderId="35" xfId="22" applyFont="1" applyFill="1" applyBorder="1" applyAlignment="1" applyProtection="1">
      <alignment horizontal="center" vertical="center"/>
    </xf>
    <xf numFmtId="0" fontId="42" fillId="0" borderId="0" xfId="91" applyFont="1" applyAlignment="1">
      <alignment vertical="center"/>
    </xf>
    <xf numFmtId="0" fontId="42" fillId="0" borderId="7" xfId="91" applyFont="1" applyBorder="1" applyAlignment="1">
      <alignment horizontal="center" vertical="top"/>
    </xf>
    <xf numFmtId="0" fontId="42" fillId="0" borderId="7" xfId="91" applyFont="1" applyBorder="1" applyAlignment="1">
      <alignment horizontal="left" vertical="top"/>
    </xf>
    <xf numFmtId="0" fontId="42" fillId="0" borderId="9" xfId="91" applyFont="1" applyBorder="1" applyAlignment="1">
      <alignment horizontal="center" vertical="top"/>
    </xf>
    <xf numFmtId="0" fontId="42" fillId="0" borderId="9" xfId="91" applyFont="1" applyBorder="1" applyAlignment="1">
      <alignment horizontal="left" vertical="top"/>
    </xf>
    <xf numFmtId="0" fontId="42" fillId="0" borderId="9" xfId="91" applyFont="1" applyBorder="1" applyAlignment="1">
      <alignment vertical="top"/>
    </xf>
    <xf numFmtId="0" fontId="64" fillId="0" borderId="39" xfId="91" applyFont="1" applyBorder="1" applyAlignment="1">
      <alignment horizontal="center" vertical="center"/>
    </xf>
    <xf numFmtId="43" fontId="64" fillId="0" borderId="40" xfId="6" applyFont="1" applyFill="1" applyBorder="1" applyAlignment="1">
      <alignment horizontal="center" vertical="center"/>
    </xf>
    <xf numFmtId="0" fontId="68" fillId="0" borderId="0" xfId="91" applyFont="1" applyAlignment="1">
      <alignment horizontal="center" vertical="center"/>
    </xf>
    <xf numFmtId="0" fontId="42" fillId="0" borderId="0" xfId="0" applyFont="1" applyAlignment="1">
      <alignment horizontal="left" vertical="top" wrapText="1"/>
    </xf>
    <xf numFmtId="0" fontId="52" fillId="0" borderId="0" xfId="0" applyFont="1" applyAlignment="1">
      <alignment vertical="top" wrapText="1"/>
    </xf>
    <xf numFmtId="9" fontId="52" fillId="0" borderId="0" xfId="104" applyNumberFormat="1" applyFont="1" applyAlignment="1">
      <alignment vertical="top" wrapText="1"/>
    </xf>
    <xf numFmtId="9" fontId="52" fillId="0" borderId="0" xfId="104" applyNumberFormat="1" applyFont="1" applyAlignment="1">
      <alignment vertical="top"/>
    </xf>
    <xf numFmtId="0" fontId="52" fillId="0" borderId="0" xfId="242" applyFont="1" applyAlignment="1">
      <alignment vertical="top"/>
    </xf>
    <xf numFmtId="0" fontId="42" fillId="0" borderId="21" xfId="0" applyFont="1" applyBorder="1" applyAlignment="1">
      <alignment horizontal="center" vertical="top"/>
    </xf>
    <xf numFmtId="0" fontId="52" fillId="0" borderId="9" xfId="0" quotePrefix="1" applyFont="1" applyBorder="1" applyAlignment="1">
      <alignment vertical="top" wrapText="1"/>
    </xf>
    <xf numFmtId="0" fontId="52" fillId="0" borderId="9" xfId="0" quotePrefix="1" applyFont="1" applyBorder="1" applyAlignment="1">
      <alignment horizontal="center" vertical="top"/>
    </xf>
    <xf numFmtId="0" fontId="52" fillId="0" borderId="9" xfId="0" applyFont="1" applyBorder="1" applyAlignment="1">
      <alignment vertical="top" wrapText="1"/>
    </xf>
    <xf numFmtId="0" fontId="42" fillId="0" borderId="9" xfId="0" applyFont="1" applyBorder="1" applyAlignment="1">
      <alignment vertical="top" wrapText="1"/>
    </xf>
    <xf numFmtId="0" fontId="42" fillId="0" borderId="12" xfId="0" applyFont="1" applyBorder="1" applyAlignment="1">
      <alignment vertical="top" wrapText="1"/>
    </xf>
    <xf numFmtId="0" fontId="42" fillId="0" borderId="14" xfId="0" applyFont="1" applyBorder="1" applyAlignment="1">
      <alignment vertical="top" wrapText="1"/>
    </xf>
    <xf numFmtId="0" fontId="42" fillId="0" borderId="5" xfId="0" applyFont="1" applyBorder="1" applyAlignment="1">
      <alignment horizontal="center" vertical="top"/>
    </xf>
    <xf numFmtId="0" fontId="42" fillId="0" borderId="9" xfId="0" quotePrefix="1" applyFont="1" applyBorder="1" applyAlignment="1">
      <alignment vertical="top" wrapText="1"/>
    </xf>
    <xf numFmtId="0" fontId="42" fillId="0" borderId="7" xfId="0" applyFont="1" applyBorder="1" applyAlignment="1">
      <alignment vertical="top" wrapText="1"/>
    </xf>
    <xf numFmtId="0" fontId="42" fillId="0" borderId="5" xfId="0" applyFont="1" applyBorder="1" applyAlignment="1">
      <alignment vertical="top" wrapText="1"/>
    </xf>
    <xf numFmtId="0" fontId="52" fillId="0" borderId="4" xfId="0" applyFont="1" applyBorder="1" applyAlignment="1">
      <alignment horizontal="center" vertical="top" wrapText="1"/>
    </xf>
    <xf numFmtId="4" fontId="42" fillId="0" borderId="4" xfId="3" applyNumberFormat="1" applyFont="1" applyFill="1" applyBorder="1" applyAlignment="1" applyProtection="1">
      <alignment horizontal="center" vertical="top"/>
    </xf>
    <xf numFmtId="0" fontId="52" fillId="0" borderId="7" xfId="0" quotePrefix="1" applyFont="1" applyBorder="1" applyAlignment="1">
      <alignment vertical="top" wrapText="1"/>
    </xf>
    <xf numFmtId="0" fontId="52" fillId="0" borderId="7" xfId="0" quotePrefix="1" applyFont="1" applyBorder="1" applyAlignment="1">
      <alignment horizontal="center" vertical="top"/>
    </xf>
    <xf numFmtId="0" fontId="52" fillId="0" borderId="7" xfId="0" applyFont="1" applyBorder="1" applyAlignment="1">
      <alignment vertical="top" wrapText="1"/>
    </xf>
    <xf numFmtId="0" fontId="42" fillId="0" borderId="12" xfId="0" applyFont="1" applyBorder="1" applyAlignment="1">
      <alignment horizontal="left" vertical="top" wrapText="1"/>
    </xf>
    <xf numFmtId="0" fontId="52" fillId="0" borderId="4" xfId="0" quotePrefix="1" applyFont="1" applyBorder="1" applyAlignment="1">
      <alignment horizontal="center" vertical="top" wrapText="1"/>
    </xf>
    <xf numFmtId="0" fontId="52" fillId="0" borderId="14" xfId="0" applyFont="1" applyBorder="1" applyAlignment="1">
      <alignment horizontal="center" vertical="top"/>
    </xf>
    <xf numFmtId="43" fontId="52" fillId="0" borderId="14" xfId="3" applyFont="1" applyFill="1" applyBorder="1" applyAlignment="1">
      <alignment vertical="top"/>
    </xf>
    <xf numFmtId="0" fontId="42" fillId="0" borderId="24" xfId="0" applyFont="1" applyBorder="1" applyAlignment="1">
      <alignment horizontal="center" vertical="top"/>
    </xf>
    <xf numFmtId="0" fontId="42" fillId="0" borderId="24" xfId="0" applyFont="1" applyBorder="1" applyAlignment="1">
      <alignment vertical="top" wrapText="1"/>
    </xf>
    <xf numFmtId="43" fontId="52" fillId="0" borderId="9" xfId="3" applyFont="1" applyFill="1" applyBorder="1" applyAlignment="1">
      <alignment vertical="top"/>
    </xf>
    <xf numFmtId="0" fontId="42" fillId="0" borderId="9" xfId="133" applyFont="1" applyBorder="1" applyAlignment="1">
      <alignment horizontal="center" vertical="top"/>
    </xf>
    <xf numFmtId="0" fontId="52" fillId="0" borderId="7" xfId="100" applyFont="1" applyBorder="1" applyAlignment="1">
      <alignment horizontal="left" vertical="top" wrapText="1"/>
    </xf>
    <xf numFmtId="43" fontId="42" fillId="0" borderId="23" xfId="3" applyFont="1" applyFill="1" applyBorder="1" applyAlignment="1">
      <alignment vertical="top"/>
    </xf>
    <xf numFmtId="0" fontId="52" fillId="0" borderId="4" xfId="133" applyFont="1" applyBorder="1" applyAlignment="1">
      <alignment horizontal="center" vertical="top"/>
    </xf>
    <xf numFmtId="0" fontId="52" fillId="0" borderId="11" xfId="0" applyFont="1" applyBorder="1" applyAlignment="1">
      <alignment horizontal="left" vertical="top" wrapText="1"/>
    </xf>
    <xf numFmtId="0" fontId="52" fillId="0" borderId="11" xfId="0" applyFont="1" applyBorder="1" applyAlignment="1">
      <alignment horizontal="center" vertical="top"/>
    </xf>
    <xf numFmtId="0" fontId="52" fillId="0" borderId="5" xfId="0" applyFont="1" applyBorder="1" applyAlignment="1">
      <alignment horizontal="center" vertical="top"/>
    </xf>
    <xf numFmtId="0" fontId="42" fillId="0" borderId="15" xfId="0" applyFont="1" applyBorder="1" applyAlignment="1">
      <alignment horizontal="center" vertical="top"/>
    </xf>
    <xf numFmtId="43" fontId="52" fillId="0" borderId="34" xfId="3" applyFont="1" applyFill="1" applyBorder="1" applyAlignment="1">
      <alignment vertical="top"/>
    </xf>
    <xf numFmtId="43" fontId="52" fillId="0" borderId="34" xfId="3" applyFont="1" applyFill="1" applyBorder="1" applyAlignment="1">
      <alignment horizontal="center" vertical="top"/>
    </xf>
    <xf numFmtId="4" fontId="42" fillId="0" borderId="5" xfId="100" applyNumberFormat="1" applyFont="1" applyBorder="1" applyAlignment="1">
      <alignment horizontal="center" vertical="top"/>
    </xf>
    <xf numFmtId="0" fontId="42" fillId="0" borderId="10" xfId="0" applyFont="1" applyBorder="1" applyAlignment="1">
      <alignment horizontal="left" vertical="top"/>
    </xf>
    <xf numFmtId="0" fontId="42" fillId="0" borderId="10" xfId="0" applyFont="1" applyBorder="1" applyAlignment="1">
      <alignment vertical="top"/>
    </xf>
    <xf numFmtId="43" fontId="64" fillId="0" borderId="37" xfId="3" applyFont="1" applyFill="1" applyBorder="1" applyAlignment="1">
      <alignment horizontal="center" vertical="top"/>
    </xf>
    <xf numFmtId="0" fontId="64" fillId="0" borderId="39" xfId="0" applyFont="1" applyBorder="1" applyAlignment="1">
      <alignment vertical="top"/>
    </xf>
    <xf numFmtId="0" fontId="64" fillId="0" borderId="0" xfId="0" applyFont="1" applyAlignment="1">
      <alignment vertical="top"/>
    </xf>
    <xf numFmtId="0" fontId="64" fillId="0" borderId="39" xfId="91" applyFont="1" applyBorder="1"/>
    <xf numFmtId="0" fontId="59" fillId="0" borderId="0" xfId="0" applyFont="1" applyAlignment="1">
      <alignment horizontal="left" vertical="top" wrapText="1"/>
    </xf>
    <xf numFmtId="0" fontId="58" fillId="0" borderId="0" xfId="0" applyFont="1" applyAlignment="1">
      <alignment vertical="top" wrapText="1"/>
    </xf>
    <xf numFmtId="0" fontId="58" fillId="0" borderId="0" xfId="0" applyFont="1" applyAlignment="1">
      <alignment vertical="top"/>
    </xf>
    <xf numFmtId="9" fontId="58" fillId="0" borderId="0" xfId="104" applyNumberFormat="1" applyFont="1" applyAlignment="1">
      <alignment vertical="top" wrapText="1"/>
    </xf>
    <xf numFmtId="9" fontId="58" fillId="0" borderId="0" xfId="104" applyNumberFormat="1" applyFont="1" applyAlignment="1">
      <alignment vertical="top"/>
    </xf>
    <xf numFmtId="1" fontId="58" fillId="0" borderId="7" xfId="242" applyNumberFormat="1" applyFont="1" applyBorder="1" applyAlignment="1">
      <alignment horizontal="center" vertical="top"/>
    </xf>
    <xf numFmtId="0" fontId="58" fillId="0" borderId="7" xfId="258" applyFont="1" applyBorder="1" applyAlignment="1">
      <alignment horizontal="left" vertical="top" wrapText="1"/>
    </xf>
    <xf numFmtId="43" fontId="59" fillId="0" borderId="7" xfId="0" applyNumberFormat="1" applyFont="1" applyBorder="1" applyAlignment="1">
      <alignment horizontal="center" vertical="top"/>
    </xf>
    <xf numFmtId="1" fontId="58" fillId="0" borderId="9" xfId="242" applyNumberFormat="1" applyFont="1" applyBorder="1" applyAlignment="1">
      <alignment horizontal="center" vertical="top"/>
    </xf>
    <xf numFmtId="0" fontId="58" fillId="0" borderId="9" xfId="258" applyFont="1" applyBorder="1" applyAlignment="1">
      <alignment horizontal="left" vertical="top" wrapText="1"/>
    </xf>
    <xf numFmtId="193" fontId="58" fillId="0" borderId="14" xfId="298" applyNumberFormat="1" applyFont="1" applyBorder="1" applyAlignment="1">
      <alignment horizontal="center" vertical="top"/>
    </xf>
    <xf numFmtId="0" fontId="58" fillId="0" borderId="14" xfId="258" applyFont="1" applyBorder="1" applyAlignment="1">
      <alignment horizontal="left" vertical="top" wrapText="1"/>
    </xf>
    <xf numFmtId="43" fontId="59" fillId="0" borderId="14" xfId="0" applyNumberFormat="1" applyFont="1" applyBorder="1" applyAlignment="1">
      <alignment horizontal="center" vertical="top"/>
    </xf>
    <xf numFmtId="193" fontId="59" fillId="0" borderId="14" xfId="298" applyNumberFormat="1" applyFont="1" applyBorder="1" applyAlignment="1">
      <alignment horizontal="center" vertical="top"/>
    </xf>
    <xf numFmtId="0" fontId="59" fillId="0" borderId="14" xfId="258" applyFont="1" applyBorder="1" applyAlignment="1">
      <alignment horizontal="left" vertical="top" wrapText="1"/>
    </xf>
    <xf numFmtId="1" fontId="58" fillId="0" borderId="14" xfId="242" applyNumberFormat="1" applyFont="1" applyBorder="1" applyAlignment="1">
      <alignment horizontal="center" vertical="top"/>
    </xf>
    <xf numFmtId="4" fontId="63" fillId="0" borderId="9" xfId="3" applyNumberFormat="1" applyFont="1" applyFill="1" applyBorder="1" applyAlignment="1">
      <alignment vertical="center"/>
    </xf>
    <xf numFmtId="1" fontId="58" fillId="0" borderId="14" xfId="242" applyNumberFormat="1" applyFont="1" applyBorder="1" applyAlignment="1">
      <alignment horizontal="center" vertical="top" wrapText="1"/>
    </xf>
    <xf numFmtId="43" fontId="59" fillId="0" borderId="9" xfId="0" applyNumberFormat="1" applyFont="1" applyBorder="1" applyAlignment="1">
      <alignment horizontal="center" vertical="top" wrapText="1"/>
    </xf>
    <xf numFmtId="0" fontId="59" fillId="0" borderId="0" xfId="0" applyFont="1" applyAlignment="1">
      <alignment vertical="top" wrapText="1"/>
    </xf>
    <xf numFmtId="1" fontId="58" fillId="0" borderId="4" xfId="0" applyNumberFormat="1" applyFont="1" applyBorder="1" applyAlignment="1">
      <alignment horizontal="center" vertical="top"/>
    </xf>
    <xf numFmtId="0" fontId="58" fillId="0" borderId="4" xfId="0" applyFont="1" applyBorder="1" applyAlignment="1">
      <alignment horizontal="center" vertical="top" wrapText="1"/>
    </xf>
    <xf numFmtId="0" fontId="58" fillId="0" borderId="4" xfId="0" applyFont="1" applyBorder="1" applyAlignment="1">
      <alignment horizontal="center" vertical="top"/>
    </xf>
    <xf numFmtId="43" fontId="58" fillId="0" borderId="4" xfId="0" applyNumberFormat="1" applyFont="1" applyBorder="1" applyAlignment="1">
      <alignment horizontal="center" vertical="top"/>
    </xf>
    <xf numFmtId="0" fontId="59" fillId="0" borderId="9" xfId="258" applyFont="1" applyBorder="1" applyAlignment="1">
      <alignment horizontal="left" vertical="top" wrapText="1"/>
    </xf>
    <xf numFmtId="0" fontId="59" fillId="0" borderId="9" xfId="258" applyFont="1" applyBorder="1" applyAlignment="1">
      <alignment vertical="top" wrapText="1"/>
    </xf>
    <xf numFmtId="1" fontId="59" fillId="0" borderId="4" xfId="0" applyNumberFormat="1" applyFont="1" applyBorder="1" applyAlignment="1">
      <alignment horizontal="center" vertical="top"/>
    </xf>
    <xf numFmtId="1" fontId="59" fillId="0" borderId="9" xfId="0" applyNumberFormat="1" applyFont="1" applyBorder="1" applyAlignment="1">
      <alignment horizontal="center" vertical="top"/>
    </xf>
    <xf numFmtId="0" fontId="59" fillId="0" borderId="9" xfId="0" applyFont="1" applyBorder="1" applyAlignment="1">
      <alignment vertical="top" wrapText="1"/>
    </xf>
    <xf numFmtId="0" fontId="59" fillId="0" borderId="9" xfId="0" applyFont="1" applyBorder="1" applyAlignment="1">
      <alignment horizontal="center" vertical="top"/>
    </xf>
    <xf numFmtId="0" fontId="59" fillId="0" borderId="9" xfId="0" applyFont="1" applyBorder="1" applyAlignment="1">
      <alignment horizontal="left" vertical="top" wrapText="1"/>
    </xf>
    <xf numFmtId="1" fontId="59" fillId="0" borderId="14" xfId="0" applyNumberFormat="1" applyFont="1" applyBorder="1" applyAlignment="1">
      <alignment horizontal="center" vertical="top"/>
    </xf>
    <xf numFmtId="0" fontId="59" fillId="0" borderId="14" xfId="0" applyFont="1" applyBorder="1" applyAlignment="1">
      <alignment horizontal="left" vertical="top" wrapText="1"/>
    </xf>
    <xf numFmtId="0" fontId="52" fillId="0" borderId="9" xfId="258" applyFont="1" applyBorder="1" applyAlignment="1">
      <alignment horizontal="left" vertical="top" wrapText="1"/>
    </xf>
    <xf numFmtId="0" fontId="52" fillId="0" borderId="14" xfId="258" applyFont="1" applyBorder="1" applyAlignment="1">
      <alignment horizontal="left" vertical="top" wrapText="1"/>
    </xf>
    <xf numFmtId="4" fontId="65" fillId="0" borderId="9" xfId="3" applyNumberFormat="1" applyFont="1" applyFill="1" applyBorder="1" applyAlignment="1">
      <alignment vertical="center"/>
    </xf>
    <xf numFmtId="0" fontId="59" fillId="0" borderId="9" xfId="0" applyFont="1" applyBorder="1" applyAlignment="1">
      <alignment horizontal="left" vertical="top"/>
    </xf>
    <xf numFmtId="0" fontId="59" fillId="0" borderId="14" xfId="0" applyFont="1" applyBorder="1" applyAlignment="1">
      <alignment vertical="top" wrapText="1"/>
    </xf>
    <xf numFmtId="0" fontId="58" fillId="0" borderId="7" xfId="258" applyFont="1" applyBorder="1" applyAlignment="1">
      <alignment horizontal="left" vertical="top"/>
    </xf>
    <xf numFmtId="0" fontId="58" fillId="0" borderId="9" xfId="0" applyFont="1" applyBorder="1" applyAlignment="1">
      <alignment vertical="top" wrapText="1"/>
    </xf>
    <xf numFmtId="43" fontId="58" fillId="0" borderId="14" xfId="0" applyNumberFormat="1" applyFont="1" applyBorder="1" applyAlignment="1">
      <alignment horizontal="center" vertical="top"/>
    </xf>
    <xf numFmtId="43" fontId="58" fillId="0" borderId="9" xfId="0" applyNumberFormat="1" applyFont="1" applyBorder="1" applyAlignment="1">
      <alignment horizontal="center" vertical="top"/>
    </xf>
    <xf numFmtId="0" fontId="59" fillId="0" borderId="14" xfId="0" applyFont="1" applyBorder="1" applyAlignment="1">
      <alignment horizontal="left" vertical="top"/>
    </xf>
    <xf numFmtId="0" fontId="59" fillId="0" borderId="9" xfId="258" quotePrefix="1" applyFont="1" applyBorder="1" applyAlignment="1">
      <alignment horizontal="left" vertical="top" wrapText="1"/>
    </xf>
    <xf numFmtId="1" fontId="58" fillId="0" borderId="9" xfId="0" applyNumberFormat="1" applyFont="1" applyBorder="1" applyAlignment="1">
      <alignment horizontal="center" vertical="top"/>
    </xf>
    <xf numFmtId="0" fontId="58" fillId="0" borderId="9" xfId="0" applyFont="1" applyBorder="1" applyAlignment="1">
      <alignment horizontal="left" vertical="top" wrapText="1"/>
    </xf>
    <xf numFmtId="1" fontId="58" fillId="0" borderId="7" xfId="0" applyNumberFormat="1" applyFont="1" applyBorder="1" applyAlignment="1">
      <alignment horizontal="center" vertical="top"/>
    </xf>
    <xf numFmtId="0" fontId="58" fillId="0" borderId="7" xfId="0" applyFont="1" applyBorder="1" applyAlignment="1">
      <alignment horizontal="left" vertical="top" wrapText="1"/>
    </xf>
    <xf numFmtId="0" fontId="59" fillId="0" borderId="7" xfId="0" applyFont="1" applyBorder="1" applyAlignment="1">
      <alignment horizontal="center" vertical="top"/>
    </xf>
    <xf numFmtId="0" fontId="59" fillId="0" borderId="9" xfId="103" quotePrefix="1" applyFont="1" applyBorder="1" applyAlignment="1">
      <alignment horizontal="left" vertical="top" wrapText="1"/>
    </xf>
    <xf numFmtId="0" fontId="58" fillId="0" borderId="7" xfId="0" applyFont="1" applyBorder="1" applyAlignment="1">
      <alignment horizontal="center" vertical="top"/>
    </xf>
    <xf numFmtId="43" fontId="58" fillId="0" borderId="7" xfId="0" applyNumberFormat="1" applyFont="1" applyBorder="1" applyAlignment="1">
      <alignment horizontal="center" vertical="top"/>
    </xf>
    <xf numFmtId="2" fontId="59" fillId="0" borderId="9" xfId="0" applyNumberFormat="1" applyFont="1" applyBorder="1" applyAlignment="1">
      <alignment horizontal="center" vertical="top"/>
    </xf>
    <xf numFmtId="2" fontId="59" fillId="0" borderId="14" xfId="0" applyNumberFormat="1" applyFont="1" applyBorder="1" applyAlignment="1">
      <alignment horizontal="center" vertical="top"/>
    </xf>
    <xf numFmtId="0" fontId="58" fillId="0" borderId="24" xfId="0" applyFont="1" applyBorder="1" applyAlignment="1">
      <alignment horizontal="center" vertical="top"/>
    </xf>
    <xf numFmtId="0" fontId="59" fillId="0" borderId="24" xfId="231" applyFont="1" applyBorder="1" applyAlignment="1">
      <alignment horizontal="left" vertical="top" wrapText="1"/>
    </xf>
    <xf numFmtId="43" fontId="59" fillId="0" borderId="24" xfId="3" applyFont="1" applyFill="1" applyBorder="1" applyAlignment="1" applyProtection="1">
      <alignment vertical="top"/>
    </xf>
    <xf numFmtId="43" fontId="59" fillId="0" borderId="24" xfId="0" applyNumberFormat="1" applyFont="1" applyBorder="1" applyAlignment="1">
      <alignment horizontal="center" vertical="top"/>
    </xf>
    <xf numFmtId="0" fontId="58" fillId="0" borderId="7" xfId="242" applyFont="1" applyBorder="1" applyAlignment="1">
      <alignment horizontal="center" vertical="top"/>
    </xf>
    <xf numFmtId="0" fontId="58" fillId="0" borderId="15" xfId="258" applyFont="1" applyBorder="1" applyAlignment="1">
      <alignment horizontal="left" vertical="top" wrapText="1"/>
    </xf>
    <xf numFmtId="43" fontId="59" fillId="0" borderId="11" xfId="0" applyNumberFormat="1" applyFont="1" applyBorder="1" applyAlignment="1">
      <alignment horizontal="center" vertical="top"/>
    </xf>
    <xf numFmtId="193" fontId="58" fillId="0" borderId="9" xfId="242" applyNumberFormat="1" applyFont="1" applyBorder="1" applyAlignment="1">
      <alignment vertical="top"/>
    </xf>
    <xf numFmtId="193" fontId="58" fillId="0" borderId="5" xfId="242" applyNumberFormat="1" applyFont="1" applyBorder="1" applyAlignment="1">
      <alignment vertical="top"/>
    </xf>
    <xf numFmtId="49" fontId="59" fillId="0" borderId="0" xfId="0" applyNumberFormat="1" applyFont="1" applyAlignment="1">
      <alignment vertical="top" wrapText="1"/>
    </xf>
    <xf numFmtId="43" fontId="59" fillId="0" borderId="5" xfId="3" applyFont="1" applyFill="1" applyBorder="1" applyAlignment="1" applyProtection="1">
      <alignment vertical="top"/>
    </xf>
    <xf numFmtId="43" fontId="59" fillId="0" borderId="23" xfId="0" applyNumberFormat="1" applyFont="1" applyBorder="1" applyAlignment="1">
      <alignment horizontal="center" vertical="top"/>
    </xf>
    <xf numFmtId="0" fontId="58" fillId="0" borderId="9" xfId="242" applyFont="1" applyBorder="1" applyAlignment="1">
      <alignment horizontal="center" vertical="top"/>
    </xf>
    <xf numFmtId="0" fontId="58" fillId="0" borderId="8" xfId="258" applyFont="1" applyBorder="1" applyAlignment="1">
      <alignment horizontal="left" vertical="top" wrapText="1"/>
    </xf>
    <xf numFmtId="43" fontId="59" fillId="0" borderId="12" xfId="0" applyNumberFormat="1" applyFont="1" applyBorder="1" applyAlignment="1">
      <alignment horizontal="center" vertical="top"/>
    </xf>
    <xf numFmtId="193" fontId="59" fillId="0" borderId="9" xfId="298" applyNumberFormat="1" applyFont="1" applyBorder="1" applyAlignment="1">
      <alignment horizontal="center" vertical="top"/>
    </xf>
    <xf numFmtId="43" fontId="59" fillId="0" borderId="0" xfId="3" applyFont="1" applyFill="1" applyBorder="1" applyAlignment="1">
      <alignment horizontal="right" vertical="top"/>
    </xf>
    <xf numFmtId="0" fontId="58" fillId="0" borderId="0" xfId="242" applyFont="1" applyAlignment="1">
      <alignment vertical="top"/>
    </xf>
    <xf numFmtId="0" fontId="52" fillId="0" borderId="31" xfId="0" applyFont="1" applyBorder="1" applyAlignment="1">
      <alignment horizontal="left" vertical="top"/>
    </xf>
    <xf numFmtId="190" fontId="52" fillId="0" borderId="35" xfId="272" applyFont="1" applyFill="1" applyBorder="1" applyAlignment="1" applyProtection="1">
      <alignment horizontal="center" vertical="center"/>
    </xf>
    <xf numFmtId="0" fontId="52" fillId="0" borderId="0" xfId="0" applyFont="1" applyAlignment="1">
      <alignment horizontal="center" vertical="center"/>
    </xf>
    <xf numFmtId="190" fontId="42" fillId="0" borderId="22" xfId="272" applyFont="1" applyFill="1" applyBorder="1" applyAlignment="1">
      <alignment vertical="top"/>
    </xf>
    <xf numFmtId="190" fontId="42" fillId="0" borderId="8" xfId="272" applyFont="1" applyFill="1" applyBorder="1" applyAlignment="1">
      <alignment vertical="top"/>
    </xf>
    <xf numFmtId="190" fontId="42" fillId="0" borderId="8" xfId="272" applyFont="1" applyFill="1" applyBorder="1" applyAlignment="1">
      <alignment horizontal="center" vertical="top"/>
    </xf>
    <xf numFmtId="0" fontId="42" fillId="0" borderId="15" xfId="0" applyFont="1" applyBorder="1" applyAlignment="1">
      <alignment vertical="top"/>
    </xf>
    <xf numFmtId="0" fontId="52" fillId="0" borderId="5" xfId="0" applyFont="1" applyBorder="1" applyAlignment="1">
      <alignment vertical="top"/>
    </xf>
    <xf numFmtId="0" fontId="52" fillId="0" borderId="6" xfId="0" applyFont="1" applyBorder="1" applyAlignment="1">
      <alignment vertical="top"/>
    </xf>
    <xf numFmtId="0" fontId="52" fillId="0" borderId="14" xfId="0" applyFont="1" applyBorder="1" applyAlignment="1">
      <alignment vertical="top"/>
    </xf>
    <xf numFmtId="0" fontId="52" fillId="0" borderId="15" xfId="258" applyFont="1" applyBorder="1" applyAlignment="1">
      <alignment horizontal="left" vertical="top" wrapText="1"/>
    </xf>
    <xf numFmtId="0" fontId="42" fillId="0" borderId="10" xfId="0" applyFont="1" applyBorder="1" applyAlignment="1">
      <alignment horizontal="center" vertical="top"/>
    </xf>
    <xf numFmtId="4" fontId="42" fillId="0" borderId="11" xfId="0" applyNumberFormat="1" applyFont="1" applyBorder="1" applyAlignment="1">
      <alignment horizontal="center" vertical="top"/>
    </xf>
    <xf numFmtId="0" fontId="52" fillId="0" borderId="9" xfId="0" applyFont="1" applyBorder="1" applyAlignment="1">
      <alignment vertical="top"/>
    </xf>
    <xf numFmtId="0" fontId="42" fillId="0" borderId="10" xfId="258" applyFont="1" applyBorder="1" applyAlignment="1">
      <alignment horizontal="left" vertical="top" wrapText="1"/>
    </xf>
    <xf numFmtId="0" fontId="42" fillId="0" borderId="15" xfId="258" applyFont="1" applyBorder="1" applyAlignment="1">
      <alignment horizontal="left" vertical="top" wrapText="1"/>
    </xf>
    <xf numFmtId="0" fontId="42" fillId="0" borderId="14" xfId="294" applyFont="1" applyBorder="1" applyAlignment="1">
      <alignment horizontal="center" vertical="top"/>
    </xf>
    <xf numFmtId="43" fontId="62" fillId="0" borderId="9" xfId="3" applyFont="1" applyFill="1" applyBorder="1" applyAlignment="1">
      <alignment vertical="top"/>
    </xf>
    <xf numFmtId="4" fontId="42" fillId="0" borderId="12" xfId="0" applyNumberFormat="1" applyFont="1" applyBorder="1" applyAlignment="1">
      <alignment horizontal="right" vertical="top"/>
    </xf>
    <xf numFmtId="0" fontId="42" fillId="0" borderId="28" xfId="0" quotePrefix="1" applyFont="1" applyBorder="1" applyAlignment="1">
      <alignment horizontal="left" vertical="top" wrapText="1"/>
    </xf>
    <xf numFmtId="4" fontId="42" fillId="0" borderId="23" xfId="0" applyNumberFormat="1" applyFont="1" applyBorder="1" applyAlignment="1">
      <alignment horizontal="right" vertical="top"/>
    </xf>
    <xf numFmtId="0" fontId="52" fillId="0" borderId="4" xfId="100" applyFont="1" applyBorder="1" applyAlignment="1">
      <alignment vertical="top"/>
    </xf>
    <xf numFmtId="0" fontId="52" fillId="0" borderId="4" xfId="100" applyFont="1" applyBorder="1" applyAlignment="1">
      <alignment horizontal="center" vertical="top" wrapText="1"/>
    </xf>
    <xf numFmtId="4" fontId="42" fillId="0" borderId="4" xfId="0" applyNumberFormat="1" applyFont="1" applyBorder="1" applyAlignment="1">
      <alignment horizontal="center" vertical="top"/>
    </xf>
    <xf numFmtId="0" fontId="42" fillId="0" borderId="7" xfId="100" applyFont="1" applyBorder="1" applyAlignment="1">
      <alignment vertical="top"/>
    </xf>
    <xf numFmtId="4" fontId="42" fillId="0" borderId="7" xfId="0" applyNumberFormat="1" applyFont="1" applyBorder="1" applyAlignment="1">
      <alignment horizontal="center" vertical="top"/>
    </xf>
    <xf numFmtId="0" fontId="52" fillId="0" borderId="7" xfId="0" applyFont="1" applyBorder="1" applyAlignment="1">
      <alignment vertical="top"/>
    </xf>
    <xf numFmtId="43" fontId="62" fillId="0" borderId="9" xfId="3" applyFont="1" applyFill="1" applyBorder="1" applyAlignment="1">
      <alignment horizontal="center" vertical="top"/>
    </xf>
    <xf numFmtId="0" fontId="52" fillId="0" borderId="10" xfId="258" applyFont="1" applyBorder="1" applyAlignment="1">
      <alignment horizontal="left" vertical="top" wrapText="1"/>
    </xf>
    <xf numFmtId="43" fontId="62" fillId="0" borderId="7" xfId="3" applyFont="1" applyFill="1" applyBorder="1" applyAlignment="1">
      <alignment horizontal="center" vertical="top"/>
    </xf>
    <xf numFmtId="0" fontId="52" fillId="0" borderId="14" xfId="0" applyFont="1" applyBorder="1" applyAlignment="1">
      <alignment horizontal="left" vertical="top" wrapText="1"/>
    </xf>
    <xf numFmtId="4" fontId="42" fillId="0" borderId="14" xfId="0" applyNumberFormat="1" applyFont="1" applyBorder="1" applyAlignment="1">
      <alignment horizontal="center" vertical="top"/>
    </xf>
    <xf numFmtId="0" fontId="64" fillId="0" borderId="0" xfId="0" applyFont="1" applyAlignment="1">
      <alignment horizontal="center" vertical="top"/>
    </xf>
    <xf numFmtId="43" fontId="42" fillId="0" borderId="0" xfId="0" applyNumberFormat="1" applyFont="1" applyAlignment="1">
      <alignment vertical="top"/>
    </xf>
    <xf numFmtId="4" fontId="42" fillId="0" borderId="23" xfId="0" applyNumberFormat="1" applyFont="1" applyBorder="1" applyAlignment="1">
      <alignment horizontal="center" vertical="top"/>
    </xf>
    <xf numFmtId="4" fontId="42" fillId="0" borderId="12" xfId="0" applyNumberFormat="1" applyFont="1" applyBorder="1" applyAlignment="1">
      <alignment horizontal="center" vertical="top"/>
    </xf>
    <xf numFmtId="4" fontId="42" fillId="0" borderId="7" xfId="0" applyNumberFormat="1" applyFont="1" applyBorder="1" applyAlignment="1">
      <alignment horizontal="right" vertical="top"/>
    </xf>
    <xf numFmtId="4" fontId="42" fillId="0" borderId="9" xfId="0" applyNumberFormat="1" applyFont="1" applyBorder="1" applyAlignment="1">
      <alignment horizontal="right" vertical="top"/>
    </xf>
    <xf numFmtId="0" fontId="42" fillId="0" borderId="15" xfId="100" applyFont="1" applyBorder="1" applyAlignment="1">
      <alignment horizontal="left" vertical="top"/>
    </xf>
    <xf numFmtId="43" fontId="52" fillId="0" borderId="37" xfId="3" applyFont="1" applyFill="1" applyBorder="1" applyAlignment="1">
      <alignment horizontal="center" vertical="center"/>
    </xf>
    <xf numFmtId="0" fontId="52" fillId="0" borderId="39" xfId="0" applyFont="1" applyBorder="1" applyAlignment="1">
      <alignment horizontal="center" vertical="center"/>
    </xf>
    <xf numFmtId="43" fontId="52" fillId="0" borderId="0" xfId="0" applyNumberFormat="1" applyFont="1" applyAlignment="1">
      <alignment horizontal="left" vertical="top"/>
    </xf>
    <xf numFmtId="43" fontId="52" fillId="0" borderId="0" xfId="0" applyNumberFormat="1" applyFont="1" applyAlignment="1">
      <alignment vertical="top"/>
    </xf>
    <xf numFmtId="9" fontId="52" fillId="0" borderId="0" xfId="0" applyNumberFormat="1" applyFont="1" applyAlignment="1">
      <alignment horizontal="left" vertical="top"/>
    </xf>
    <xf numFmtId="0" fontId="52" fillId="0" borderId="21" xfId="0" applyFont="1" applyBorder="1" applyAlignment="1">
      <alignment horizontal="center" vertical="top"/>
    </xf>
    <xf numFmtId="0" fontId="52" fillId="0" borderId="30" xfId="0" applyFont="1" applyBorder="1" applyAlignment="1">
      <alignment horizontal="left" vertical="top"/>
    </xf>
    <xf numFmtId="0" fontId="42" fillId="0" borderId="21" xfId="0" applyFont="1" applyBorder="1" applyAlignment="1">
      <alignment vertical="top"/>
    </xf>
    <xf numFmtId="0" fontId="42" fillId="0" borderId="13" xfId="0" applyFont="1" applyBorder="1" applyAlignment="1">
      <alignment horizontal="center" vertical="top"/>
    </xf>
    <xf numFmtId="0" fontId="52" fillId="0" borderId="8" xfId="0" quotePrefix="1" applyFont="1" applyBorder="1" applyAlignment="1">
      <alignment horizontal="left" vertical="top"/>
    </xf>
    <xf numFmtId="0" fontId="42" fillId="0" borderId="13" xfId="0" quotePrefix="1" applyFont="1" applyBorder="1" applyAlignment="1">
      <alignment horizontal="left" vertical="top"/>
    </xf>
    <xf numFmtId="0" fontId="42" fillId="0" borderId="13" xfId="0" applyFont="1" applyBorder="1" applyAlignment="1">
      <alignment horizontal="left" vertical="top"/>
    </xf>
    <xf numFmtId="190" fontId="42" fillId="0" borderId="41" xfId="164" applyNumberFormat="1" applyFont="1" applyFill="1" applyBorder="1" applyAlignment="1">
      <alignment horizontal="center" vertical="top"/>
    </xf>
    <xf numFmtId="0" fontId="52" fillId="0" borderId="8" xfId="0" applyFont="1" applyBorder="1" applyAlignment="1">
      <alignment horizontal="left" vertical="top"/>
    </xf>
    <xf numFmtId="0" fontId="42" fillId="0" borderId="33" xfId="0" applyFont="1" applyBorder="1" applyAlignment="1">
      <alignment horizontal="center" vertical="top"/>
    </xf>
    <xf numFmtId="190" fontId="42" fillId="0" borderId="36" xfId="164" applyNumberFormat="1" applyFont="1" applyFill="1" applyBorder="1" applyAlignment="1">
      <alignment horizontal="center" vertical="top"/>
    </xf>
    <xf numFmtId="43" fontId="42" fillId="0" borderId="28" xfId="164" applyFont="1" applyFill="1" applyBorder="1" applyAlignment="1" applyProtection="1">
      <alignment horizontal="center" vertical="top"/>
    </xf>
    <xf numFmtId="43" fontId="52" fillId="0" borderId="28" xfId="164" applyFont="1" applyFill="1" applyBorder="1" applyAlignment="1" applyProtection="1">
      <alignment horizontal="center" vertical="top"/>
    </xf>
    <xf numFmtId="190" fontId="42" fillId="0" borderId="0" xfId="164" applyNumberFormat="1" applyFont="1" applyFill="1" applyBorder="1" applyAlignment="1">
      <alignment horizontal="center" vertical="top"/>
    </xf>
    <xf numFmtId="43" fontId="42" fillId="0" borderId="13" xfId="0" applyNumberFormat="1" applyFont="1" applyBorder="1" applyAlignment="1">
      <alignment vertical="top"/>
    </xf>
    <xf numFmtId="0" fontId="42" fillId="0" borderId="12" xfId="0" applyFont="1" applyBorder="1" applyAlignment="1">
      <alignment vertical="top"/>
    </xf>
    <xf numFmtId="0" fontId="42" fillId="0" borderId="6" xfId="0" applyFont="1" applyBorder="1" applyAlignment="1">
      <alignment horizontal="center" vertical="top"/>
    </xf>
    <xf numFmtId="43" fontId="42" fillId="0" borderId="36" xfId="164" applyFont="1" applyFill="1" applyBorder="1" applyAlignment="1">
      <alignment horizontal="center" vertical="top"/>
    </xf>
    <xf numFmtId="43" fontId="42" fillId="0" borderId="18" xfId="164" applyFont="1" applyFill="1" applyBorder="1" applyAlignment="1" applyProtection="1">
      <alignment horizontal="center" vertical="top"/>
    </xf>
    <xf numFmtId="0" fontId="64" fillId="0" borderId="39" xfId="0" applyFont="1" applyBorder="1" applyAlignment="1">
      <alignment horizontal="center" vertical="center"/>
    </xf>
    <xf numFmtId="43" fontId="68" fillId="0" borderId="40" xfId="164" applyFont="1" applyFill="1" applyBorder="1" applyAlignment="1" applyProtection="1">
      <alignment horizontal="center" vertical="center"/>
    </xf>
    <xf numFmtId="43" fontId="64" fillId="0" borderId="39" xfId="164" applyFont="1" applyFill="1" applyBorder="1" applyAlignment="1" applyProtection="1">
      <alignment horizontal="center" vertical="center"/>
    </xf>
    <xf numFmtId="0" fontId="64" fillId="0" borderId="39" xfId="0" applyFont="1" applyBorder="1" applyAlignment="1">
      <alignment vertical="center"/>
    </xf>
    <xf numFmtId="0" fontId="59" fillId="0" borderId="44" xfId="99" applyFont="1" applyBorder="1" applyAlignment="1">
      <alignment horizontal="left" vertical="top"/>
    </xf>
    <xf numFmtId="0" fontId="58" fillId="0" borderId="7" xfId="111" applyFont="1" applyBorder="1" applyAlignment="1" applyProtection="1">
      <alignment horizontal="center" vertical="top"/>
      <protection locked="0"/>
    </xf>
    <xf numFmtId="4" fontId="59" fillId="0" borderId="7" xfId="111" applyNumberFormat="1" applyFont="1" applyBorder="1" applyAlignment="1" applyProtection="1">
      <alignment horizontal="center" vertical="top"/>
      <protection locked="0"/>
    </xf>
    <xf numFmtId="0" fontId="59" fillId="0" borderId="7" xfId="111" applyFont="1" applyBorder="1" applyAlignment="1" applyProtection="1">
      <alignment horizontal="center" vertical="top"/>
      <protection locked="0"/>
    </xf>
    <xf numFmtId="2" fontId="59" fillId="0" borderId="7" xfId="111" applyNumberFormat="1" applyFont="1" applyBorder="1" applyAlignment="1" applyProtection="1">
      <alignment horizontal="center" vertical="top"/>
      <protection locked="0"/>
    </xf>
    <xf numFmtId="0" fontId="58" fillId="0" borderId="9" xfId="111" applyFont="1" applyBorder="1" applyAlignment="1" applyProtection="1">
      <alignment vertical="top"/>
      <protection locked="0"/>
    </xf>
    <xf numFmtId="0" fontId="58" fillId="0" borderId="39" xfId="111" applyFont="1" applyBorder="1" applyAlignment="1" applyProtection="1">
      <alignment horizontal="center" vertical="top"/>
      <protection locked="0"/>
    </xf>
    <xf numFmtId="43" fontId="58" fillId="0" borderId="39" xfId="3" quotePrefix="1" applyFont="1" applyFill="1" applyBorder="1" applyAlignment="1" applyProtection="1">
      <alignment horizontal="center" vertical="top"/>
      <protection locked="0"/>
    </xf>
    <xf numFmtId="0" fontId="58" fillId="0" borderId="39" xfId="35" quotePrefix="1" applyNumberFormat="1" applyFont="1" applyFill="1" applyBorder="1" applyAlignment="1" applyProtection="1">
      <alignment horizontal="center" vertical="top"/>
      <protection locked="0"/>
    </xf>
    <xf numFmtId="43" fontId="58" fillId="0" borderId="39" xfId="3" quotePrefix="1" applyFont="1" applyFill="1" applyBorder="1" applyAlignment="1" applyProtection="1">
      <alignment horizontal="center" vertical="top"/>
    </xf>
    <xf numFmtId="43" fontId="58" fillId="0" borderId="39" xfId="3" applyFont="1" applyFill="1" applyBorder="1" applyAlignment="1" applyProtection="1">
      <alignment vertical="top"/>
      <protection locked="0"/>
    </xf>
    <xf numFmtId="4" fontId="58" fillId="0" borderId="39" xfId="111" applyNumberFormat="1" applyFont="1" applyBorder="1" applyAlignment="1" applyProtection="1">
      <alignment horizontal="center" vertical="top"/>
      <protection locked="0"/>
    </xf>
    <xf numFmtId="43" fontId="59" fillId="0" borderId="48" xfId="3" applyFont="1" applyFill="1" applyBorder="1" applyAlignment="1">
      <alignment horizontal="right" vertical="top"/>
    </xf>
    <xf numFmtId="4" fontId="58" fillId="0" borderId="7" xfId="111" applyNumberFormat="1" applyFont="1" applyBorder="1" applyAlignment="1" applyProtection="1">
      <alignment horizontal="center" vertical="top"/>
      <protection locked="0"/>
    </xf>
    <xf numFmtId="2" fontId="58" fillId="0" borderId="7" xfId="111" applyNumberFormat="1" applyFont="1" applyBorder="1" applyAlignment="1" applyProtection="1">
      <alignment horizontal="center" vertical="top"/>
      <protection locked="0"/>
    </xf>
    <xf numFmtId="193" fontId="58" fillId="0" borderId="7" xfId="111" applyNumberFormat="1" applyFont="1" applyBorder="1" applyAlignment="1" applyProtection="1">
      <alignment horizontal="center" vertical="top"/>
      <protection locked="0"/>
    </xf>
    <xf numFmtId="0" fontId="58" fillId="0" borderId="13" xfId="0" applyFont="1" applyBorder="1" applyAlignment="1">
      <alignment horizontal="left" vertical="top"/>
    </xf>
    <xf numFmtId="0" fontId="59" fillId="0" borderId="44" xfId="99" applyFont="1" applyBorder="1" applyAlignment="1">
      <alignment horizontal="center" vertical="top"/>
    </xf>
    <xf numFmtId="0" fontId="58" fillId="0" borderId="9" xfId="0" applyFont="1" applyBorder="1" applyAlignment="1" applyProtection="1">
      <alignment horizontal="center" vertical="top"/>
      <protection locked="0"/>
    </xf>
    <xf numFmtId="0" fontId="58" fillId="0" borderId="8" xfId="0" applyFont="1" applyBorder="1" applyAlignment="1">
      <alignment horizontal="left" vertical="top" wrapText="1"/>
    </xf>
    <xf numFmtId="0" fontId="58" fillId="0" borderId="12" xfId="0" applyFont="1" applyBorder="1" applyAlignment="1" applyProtection="1">
      <alignment horizontal="center" vertical="top"/>
      <protection locked="0"/>
    </xf>
    <xf numFmtId="0" fontId="59" fillId="0" borderId="8" xfId="0" applyFont="1" applyBorder="1" applyAlignment="1">
      <alignment horizontal="left" vertical="top" wrapText="1"/>
    </xf>
    <xf numFmtId="0" fontId="58" fillId="0" borderId="44" xfId="99" applyFont="1" applyBorder="1" applyAlignment="1">
      <alignment horizontal="center" vertical="top"/>
    </xf>
    <xf numFmtId="0" fontId="59" fillId="0" borderId="9" xfId="117" applyFont="1" applyBorder="1" applyAlignment="1">
      <alignment horizontal="left" vertical="top"/>
    </xf>
    <xf numFmtId="43" fontId="59" fillId="0" borderId="49" xfId="3" applyFont="1" applyFill="1" applyBorder="1" applyAlignment="1">
      <alignment horizontal="center" vertical="top"/>
    </xf>
    <xf numFmtId="43" fontId="59" fillId="0" borderId="51" xfId="3" applyFont="1" applyFill="1" applyBorder="1" applyAlignment="1">
      <alignment horizontal="right" vertical="top"/>
    </xf>
    <xf numFmtId="43" fontId="59" fillId="0" borderId="49" xfId="3" applyFont="1" applyFill="1" applyBorder="1" applyAlignment="1">
      <alignment horizontal="right" vertical="top"/>
    </xf>
    <xf numFmtId="0" fontId="59" fillId="0" borderId="50" xfId="99" applyFont="1" applyBorder="1" applyAlignment="1">
      <alignment horizontal="center" vertical="top"/>
    </xf>
    <xf numFmtId="43" fontId="58" fillId="0" borderId="7" xfId="3" applyFont="1" applyFill="1" applyBorder="1" applyAlignment="1">
      <alignment vertical="top"/>
    </xf>
    <xf numFmtId="43" fontId="59" fillId="0" borderId="12" xfId="3" applyFont="1" applyFill="1" applyBorder="1" applyAlignment="1">
      <alignment vertical="top"/>
    </xf>
    <xf numFmtId="43" fontId="59" fillId="0" borderId="59" xfId="3" applyFont="1" applyFill="1" applyBorder="1" applyAlignment="1">
      <alignment horizontal="right" vertical="top"/>
    </xf>
    <xf numFmtId="43" fontId="59" fillId="0" borderId="44" xfId="3" applyFont="1" applyFill="1" applyBorder="1" applyAlignment="1">
      <alignment horizontal="center" vertical="top"/>
    </xf>
    <xf numFmtId="0" fontId="58" fillId="0" borderId="5" xfId="111" applyFont="1" applyBorder="1" applyAlignment="1" applyProtection="1">
      <alignment horizontal="center" vertical="top"/>
      <protection locked="0"/>
    </xf>
    <xf numFmtId="0" fontId="58" fillId="0" borderId="9" xfId="111" applyFont="1" applyBorder="1" applyAlignment="1" applyProtection="1">
      <alignment horizontal="center" vertical="top"/>
      <protection locked="0"/>
    </xf>
    <xf numFmtId="43" fontId="58" fillId="0" borderId="9" xfId="3" applyFont="1" applyFill="1" applyBorder="1" applyAlignment="1">
      <alignment horizontal="right" vertical="top"/>
    </xf>
    <xf numFmtId="4" fontId="58" fillId="0" borderId="9" xfId="111" applyNumberFormat="1" applyFont="1" applyBorder="1" applyAlignment="1" applyProtection="1">
      <alignment horizontal="center" vertical="top"/>
      <protection locked="0"/>
    </xf>
    <xf numFmtId="43" fontId="58" fillId="0" borderId="60" xfId="3" applyFont="1" applyFill="1" applyBorder="1" applyAlignment="1">
      <alignment horizontal="right" vertical="top"/>
    </xf>
    <xf numFmtId="193" fontId="59" fillId="0" borderId="7" xfId="111" applyNumberFormat="1" applyFont="1" applyBorder="1" applyAlignment="1" applyProtection="1">
      <alignment horizontal="center" vertical="top"/>
      <protection locked="0"/>
    </xf>
    <xf numFmtId="0" fontId="58" fillId="0" borderId="0" xfId="0" applyFont="1" applyAlignment="1" applyProtection="1">
      <alignment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43" fontId="58" fillId="0" borderId="0" xfId="3" applyFont="1" applyFill="1" applyAlignment="1" applyProtection="1">
      <alignment horizontal="left" vertical="center"/>
      <protection locked="0"/>
    </xf>
    <xf numFmtId="43" fontId="58" fillId="0" borderId="0" xfId="3" applyFont="1" applyFill="1" applyBorder="1" applyAlignment="1" applyProtection="1">
      <alignment horizontal="center" vertical="center"/>
      <protection locked="0"/>
    </xf>
    <xf numFmtId="43" fontId="58" fillId="0" borderId="0" xfId="3" applyFont="1" applyFill="1" applyBorder="1" applyAlignment="1" applyProtection="1">
      <alignment horizontal="left" vertical="center"/>
      <protection locked="0"/>
    </xf>
    <xf numFmtId="0" fontId="58" fillId="0" borderId="43" xfId="99" applyFont="1" applyBorder="1" applyAlignment="1">
      <alignment horizontal="center" vertical="top"/>
    </xf>
    <xf numFmtId="43" fontId="59" fillId="0" borderId="43" xfId="3" applyFont="1" applyFill="1" applyBorder="1" applyAlignment="1">
      <alignment horizontal="center" vertical="top"/>
    </xf>
    <xf numFmtId="0" fontId="59" fillId="0" borderId="43" xfId="99" applyFont="1" applyBorder="1" applyAlignment="1">
      <alignment horizontal="center" vertical="top"/>
    </xf>
    <xf numFmtId="43" fontId="59" fillId="0" borderId="45" xfId="3" applyFont="1" applyFill="1" applyBorder="1" applyAlignment="1">
      <alignment horizontal="right" vertical="top"/>
    </xf>
    <xf numFmtId="43" fontId="59" fillId="0" borderId="46" xfId="3" applyFont="1" applyFill="1" applyBorder="1" applyAlignment="1">
      <alignment horizontal="right" vertical="top"/>
    </xf>
    <xf numFmtId="0" fontId="58" fillId="0" borderId="0" xfId="0" applyFont="1" applyAlignment="1" applyProtection="1">
      <alignment vertical="top"/>
      <protection locked="0"/>
    </xf>
    <xf numFmtId="0" fontId="58" fillId="0" borderId="15" xfId="229" applyFont="1" applyBorder="1" applyAlignment="1">
      <alignment horizontal="left" vertical="top" wrapText="1"/>
    </xf>
    <xf numFmtId="43" fontId="59" fillId="0" borderId="47" xfId="3" applyFont="1" applyFill="1" applyBorder="1" applyAlignment="1">
      <alignment horizontal="right" vertical="top"/>
    </xf>
    <xf numFmtId="43" fontId="58" fillId="0" borderId="9" xfId="17" applyFont="1" applyFill="1" applyBorder="1" applyAlignment="1">
      <alignment horizontal="left" vertical="top" wrapText="1"/>
    </xf>
    <xf numFmtId="0" fontId="58" fillId="0" borderId="9" xfId="117" applyFont="1" applyBorder="1" applyAlignment="1">
      <alignment horizontal="left" vertical="top"/>
    </xf>
    <xf numFmtId="43" fontId="59" fillId="0" borderId="44" xfId="3" applyFont="1" applyFill="1" applyBorder="1" applyAlignment="1">
      <alignment vertical="top"/>
    </xf>
    <xf numFmtId="0" fontId="58" fillId="0" borderId="12" xfId="0" quotePrefix="1" applyFont="1" applyBorder="1" applyAlignment="1">
      <alignment vertical="top"/>
    </xf>
    <xf numFmtId="49" fontId="58" fillId="0" borderId="9" xfId="3" applyNumberFormat="1" applyFont="1" applyFill="1" applyBorder="1" applyAlignment="1">
      <alignment horizontal="center" vertical="top"/>
    </xf>
    <xf numFmtId="0" fontId="59" fillId="0" borderId="12" xfId="0" applyFont="1" applyBorder="1" applyAlignment="1">
      <alignment vertical="top"/>
    </xf>
    <xf numFmtId="43" fontId="59" fillId="0" borderId="12" xfId="12" applyFont="1" applyFill="1" applyBorder="1" applyAlignment="1" applyProtection="1">
      <alignment horizontal="center" vertical="top"/>
      <protection locked="0"/>
    </xf>
    <xf numFmtId="43" fontId="58" fillId="0" borderId="9" xfId="12" quotePrefix="1" applyFont="1" applyFill="1" applyBorder="1" applyAlignment="1" applyProtection="1">
      <alignment horizontal="left" vertical="top"/>
      <protection locked="0"/>
    </xf>
    <xf numFmtId="43" fontId="59" fillId="0" borderId="12" xfId="3" applyFont="1" applyFill="1" applyBorder="1" applyAlignment="1" applyProtection="1">
      <alignment vertical="top"/>
    </xf>
    <xf numFmtId="43" fontId="59" fillId="0" borderId="7" xfId="12" quotePrefix="1" applyFont="1" applyFill="1" applyBorder="1" applyAlignment="1" applyProtection="1">
      <alignment horizontal="left" vertical="top"/>
      <protection locked="0"/>
    </xf>
    <xf numFmtId="0" fontId="58" fillId="0" borderId="14" xfId="111" applyFont="1" applyBorder="1" applyAlignment="1" applyProtection="1">
      <alignment vertical="top"/>
      <protection locked="0"/>
    </xf>
    <xf numFmtId="43" fontId="59" fillId="0" borderId="57" xfId="3" applyFont="1" applyFill="1" applyBorder="1" applyAlignment="1">
      <alignment horizontal="center" vertical="top"/>
    </xf>
    <xf numFmtId="0" fontId="59" fillId="0" borderId="13" xfId="0" applyFont="1" applyBorder="1" applyAlignment="1">
      <alignment vertical="top"/>
    </xf>
    <xf numFmtId="4" fontId="59" fillId="0" borderId="9" xfId="111" applyNumberFormat="1" applyFont="1" applyBorder="1" applyAlignment="1" applyProtection="1">
      <alignment horizontal="center" vertical="top"/>
      <protection locked="0"/>
    </xf>
    <xf numFmtId="4" fontId="59" fillId="0" borderId="5" xfId="111" applyNumberFormat="1" applyFont="1" applyBorder="1" applyAlignment="1" applyProtection="1">
      <alignment horizontal="center" vertical="top"/>
      <protection locked="0"/>
    </xf>
    <xf numFmtId="0" fontId="58" fillId="0" borderId="5" xfId="111" applyFont="1" applyBorder="1" applyAlignment="1" applyProtection="1">
      <alignment vertical="top"/>
      <protection locked="0"/>
    </xf>
    <xf numFmtId="0" fontId="58" fillId="0" borderId="7" xfId="111" applyFont="1" applyBorder="1" applyAlignment="1" applyProtection="1">
      <alignment vertical="top"/>
      <protection locked="0"/>
    </xf>
    <xf numFmtId="2" fontId="58" fillId="0" borderId="9" xfId="111" applyNumberFormat="1" applyFont="1" applyBorder="1" applyAlignment="1" applyProtection="1">
      <alignment vertical="top"/>
      <protection locked="0"/>
    </xf>
    <xf numFmtId="43" fontId="59" fillId="0" borderId="9" xfId="12" applyFont="1" applyFill="1" applyBorder="1" applyAlignment="1" applyProtection="1">
      <alignment horizontal="left" vertical="top" wrapText="1"/>
      <protection locked="0"/>
    </xf>
    <xf numFmtId="43" fontId="59" fillId="0" borderId="14" xfId="12" applyFont="1" applyFill="1" applyBorder="1" applyAlignment="1" applyProtection="1">
      <alignment horizontal="left" vertical="top"/>
      <protection locked="0"/>
    </xf>
    <xf numFmtId="43" fontId="59" fillId="0" borderId="14" xfId="3" applyFont="1" applyFill="1" applyBorder="1" applyAlignment="1" applyProtection="1">
      <alignment horizontal="center" vertical="top"/>
      <protection locked="0"/>
    </xf>
    <xf numFmtId="43" fontId="59" fillId="0" borderId="14" xfId="12" applyFont="1" applyFill="1" applyBorder="1" applyAlignment="1" applyProtection="1">
      <alignment horizontal="center" vertical="top"/>
      <protection locked="0"/>
    </xf>
    <xf numFmtId="43" fontId="59" fillId="0" borderId="28" xfId="3" applyFont="1" applyFill="1" applyBorder="1" applyAlignment="1" applyProtection="1">
      <alignment vertical="top"/>
    </xf>
    <xf numFmtId="43" fontId="59" fillId="0" borderId="5" xfId="3" applyFont="1" applyFill="1" applyBorder="1" applyAlignment="1" applyProtection="1">
      <alignment horizontal="center" vertical="top"/>
      <protection locked="0"/>
    </xf>
    <xf numFmtId="43" fontId="59" fillId="0" borderId="23" xfId="3" applyFont="1" applyFill="1" applyBorder="1" applyAlignment="1" applyProtection="1">
      <alignment vertical="top"/>
    </xf>
    <xf numFmtId="43" fontId="58" fillId="0" borderId="47" xfId="3" applyFont="1" applyFill="1" applyBorder="1" applyAlignment="1">
      <alignment horizontal="right" vertical="top"/>
    </xf>
    <xf numFmtId="0" fontId="59" fillId="0" borderId="0" xfId="0" applyFont="1" applyAlignment="1" applyProtection="1">
      <alignment vertical="top"/>
      <protection locked="0"/>
    </xf>
    <xf numFmtId="43" fontId="59" fillId="0" borderId="61" xfId="3" applyFont="1" applyFill="1" applyBorder="1" applyAlignment="1">
      <alignment horizontal="center" vertical="top"/>
    </xf>
    <xf numFmtId="43" fontId="59" fillId="0" borderId="62" xfId="3" applyFont="1" applyFill="1" applyBorder="1" applyAlignment="1">
      <alignment horizontal="center" vertical="top"/>
    </xf>
    <xf numFmtId="43" fontId="59" fillId="0" borderId="13" xfId="3" applyFont="1" applyFill="1" applyBorder="1" applyAlignment="1">
      <alignment horizontal="center" vertical="top"/>
    </xf>
    <xf numFmtId="43" fontId="59" fillId="0" borderId="56" xfId="3" applyFont="1" applyFill="1" applyBorder="1" applyAlignment="1">
      <alignment horizontal="center" vertical="top"/>
    </xf>
    <xf numFmtId="43" fontId="59" fillId="0" borderId="58" xfId="3" applyFont="1" applyFill="1" applyBorder="1" applyAlignment="1">
      <alignment horizontal="center" vertical="top"/>
    </xf>
    <xf numFmtId="43" fontId="59" fillId="0" borderId="60" xfId="3" applyFont="1" applyFill="1" applyBorder="1" applyAlignment="1">
      <alignment horizontal="center" vertical="top"/>
    </xf>
    <xf numFmtId="43" fontId="59" fillId="0" borderId="63" xfId="3" applyFont="1" applyFill="1" applyBorder="1" applyAlignment="1">
      <alignment horizontal="center" vertical="top"/>
    </xf>
    <xf numFmtId="0" fontId="58" fillId="0" borderId="0" xfId="111" applyFont="1" applyAlignment="1" applyProtection="1">
      <alignment horizontal="center" vertical="top"/>
      <protection locked="0"/>
    </xf>
    <xf numFmtId="43" fontId="58" fillId="0" borderId="0" xfId="3" applyFont="1" applyFill="1" applyAlignment="1" applyProtection="1">
      <alignment vertical="top"/>
      <protection locked="0"/>
    </xf>
    <xf numFmtId="0" fontId="52" fillId="0" borderId="0" xfId="0" applyFont="1" applyProtection="1">
      <protection locked="0"/>
    </xf>
    <xf numFmtId="0" fontId="52" fillId="0" borderId="0" xfId="0" applyFont="1" applyAlignment="1" applyProtection="1">
      <alignment horizontal="left" vertical="center"/>
      <protection locked="0"/>
    </xf>
    <xf numFmtId="43" fontId="52" fillId="0" borderId="0" xfId="3" applyFont="1" applyFill="1" applyAlignment="1" applyProtection="1">
      <alignment horizontal="left" vertical="center"/>
      <protection locked="0"/>
    </xf>
    <xf numFmtId="43" fontId="52" fillId="0" borderId="0" xfId="3" applyFont="1" applyFill="1" applyBorder="1" applyAlignment="1" applyProtection="1">
      <alignment horizontal="left" vertical="center"/>
      <protection locked="0"/>
    </xf>
    <xf numFmtId="1" fontId="42" fillId="0" borderId="9" xfId="0" applyNumberFormat="1" applyFont="1" applyBorder="1" applyAlignment="1">
      <alignment horizontal="center" vertical="center"/>
    </xf>
    <xf numFmtId="43" fontId="42" fillId="0" borderId="12" xfId="3" applyFont="1" applyFill="1" applyBorder="1" applyAlignment="1" applyProtection="1">
      <alignment horizontal="center" vertical="center"/>
      <protection locked="0"/>
    </xf>
    <xf numFmtId="9" fontId="42" fillId="0" borderId="13" xfId="266" applyFont="1" applyFill="1" applyBorder="1" applyAlignment="1" applyProtection="1">
      <alignment horizontal="center" vertical="center"/>
    </xf>
    <xf numFmtId="43" fontId="42" fillId="0" borderId="9" xfId="3" applyFont="1" applyFill="1" applyBorder="1" applyAlignment="1" applyProtection="1">
      <alignment horizontal="center" vertical="center"/>
      <protection locked="0"/>
    </xf>
    <xf numFmtId="0" fontId="42" fillId="0" borderId="0" xfId="0" applyFont="1" applyProtection="1">
      <protection locked="0"/>
    </xf>
    <xf numFmtId="190" fontId="42" fillId="0" borderId="12" xfId="0" applyNumberFormat="1" applyFont="1" applyBorder="1" applyAlignment="1" applyProtection="1">
      <alignment horizontal="center" vertical="center"/>
      <protection locked="0"/>
    </xf>
    <xf numFmtId="43" fontId="42" fillId="0" borderId="13" xfId="3" applyFont="1" applyFill="1" applyBorder="1" applyAlignment="1" applyProtection="1">
      <alignment horizontal="center" vertical="center"/>
    </xf>
    <xf numFmtId="0" fontId="42" fillId="0" borderId="12" xfId="0" applyFont="1" applyBorder="1" applyAlignment="1" applyProtection="1">
      <alignment horizontal="center" vertical="center"/>
      <protection locked="0"/>
    </xf>
    <xf numFmtId="0" fontId="52" fillId="0" borderId="9" xfId="111" applyFont="1" applyBorder="1" applyProtection="1">
      <protection locked="0"/>
    </xf>
    <xf numFmtId="43" fontId="52" fillId="0" borderId="6" xfId="12" applyFont="1" applyFill="1" applyBorder="1" applyAlignment="1" applyProtection="1">
      <alignment horizontal="left"/>
      <protection locked="0"/>
    </xf>
    <xf numFmtId="43" fontId="42" fillId="0" borderId="18" xfId="3" applyFont="1" applyFill="1" applyBorder="1" applyAlignment="1" applyProtection="1">
      <alignment horizontal="center"/>
      <protection locked="0"/>
    </xf>
    <xf numFmtId="43" fontId="42" fillId="0" borderId="11" xfId="12" applyFont="1" applyFill="1" applyBorder="1" applyAlignment="1" applyProtection="1">
      <alignment horizontal="center"/>
      <protection locked="0"/>
    </xf>
    <xf numFmtId="43" fontId="42" fillId="0" borderId="11" xfId="3" applyFont="1" applyFill="1" applyBorder="1" applyProtection="1"/>
    <xf numFmtId="43" fontId="42" fillId="0" borderId="7" xfId="12" applyFont="1" applyFill="1" applyBorder="1" applyAlignment="1" applyProtection="1">
      <alignment vertical="center"/>
      <protection locked="0"/>
    </xf>
    <xf numFmtId="1" fontId="52" fillId="0" borderId="39" xfId="280" applyNumberFormat="1" applyFont="1" applyFill="1" applyBorder="1" applyAlignment="1">
      <alignment horizontal="center" vertical="top"/>
    </xf>
    <xf numFmtId="0" fontId="52" fillId="0" borderId="37" xfId="0" applyFont="1" applyBorder="1" applyAlignment="1">
      <alignment horizontal="center" vertical="top"/>
    </xf>
    <xf numFmtId="43" fontId="52" fillId="0" borderId="39" xfId="3" applyFont="1" applyFill="1" applyBorder="1" applyAlignment="1">
      <alignment vertical="top"/>
    </xf>
    <xf numFmtId="208" fontId="52" fillId="0" borderId="39" xfId="3" applyNumberFormat="1" applyFont="1" applyFill="1" applyBorder="1" applyAlignment="1">
      <alignment horizontal="center" vertical="top"/>
    </xf>
    <xf numFmtId="43" fontId="52" fillId="0" borderId="0" xfId="3" applyFont="1" applyFill="1" applyProtection="1">
      <protection locked="0"/>
    </xf>
    <xf numFmtId="205" fontId="42" fillId="0" borderId="8" xfId="280" applyNumberFormat="1" applyFont="1" applyFill="1" applyBorder="1" applyAlignment="1">
      <alignment horizontal="left" vertical="top"/>
    </xf>
    <xf numFmtId="205" fontId="42" fillId="0" borderId="12" xfId="280" applyNumberFormat="1" applyFont="1" applyFill="1" applyBorder="1" applyAlignment="1">
      <alignment horizontal="left" vertical="top"/>
    </xf>
    <xf numFmtId="43" fontId="42" fillId="0" borderId="12" xfId="3" applyFont="1" applyFill="1" applyBorder="1" applyAlignment="1">
      <alignment horizontal="left" vertical="top"/>
    </xf>
    <xf numFmtId="0" fontId="52" fillId="0" borderId="32" xfId="0" applyFont="1" applyBorder="1" applyAlignment="1">
      <alignment vertical="top"/>
    </xf>
    <xf numFmtId="0" fontId="52" fillId="0" borderId="28" xfId="0" applyFont="1" applyBorder="1" applyAlignment="1">
      <alignment vertical="top"/>
    </xf>
    <xf numFmtId="208" fontId="52" fillId="0" borderId="14" xfId="3" applyNumberFormat="1" applyFont="1" applyFill="1" applyBorder="1" applyAlignment="1">
      <alignment vertical="top"/>
    </xf>
    <xf numFmtId="1" fontId="52" fillId="0" borderId="39" xfId="280" applyNumberFormat="1" applyFont="1" applyFill="1" applyBorder="1" applyAlignment="1">
      <alignment horizontal="center" vertical="center"/>
    </xf>
    <xf numFmtId="43" fontId="52" fillId="0" borderId="39" xfId="3" applyFont="1" applyFill="1" applyBorder="1" applyAlignment="1">
      <alignment vertical="center"/>
    </xf>
    <xf numFmtId="208" fontId="52" fillId="0" borderId="39" xfId="3" applyNumberFormat="1" applyFont="1" applyFill="1" applyBorder="1" applyAlignment="1">
      <alignment horizontal="center" vertical="center"/>
    </xf>
    <xf numFmtId="208" fontId="52" fillId="0" borderId="7" xfId="3" applyNumberFormat="1" applyFont="1" applyFill="1" applyBorder="1" applyAlignment="1">
      <alignment vertical="top"/>
    </xf>
    <xf numFmtId="43" fontId="52" fillId="0" borderId="9" xfId="3" applyFont="1" applyFill="1" applyBorder="1" applyAlignment="1">
      <alignment horizontal="center" vertical="top"/>
    </xf>
    <xf numFmtId="208" fontId="52" fillId="0" borderId="0" xfId="3" applyNumberFormat="1" applyFont="1" applyFill="1" applyBorder="1" applyAlignment="1">
      <alignment vertical="top"/>
    </xf>
    <xf numFmtId="190" fontId="52" fillId="0" borderId="0" xfId="0" applyNumberFormat="1" applyFont="1" applyAlignment="1">
      <alignment vertical="top"/>
    </xf>
    <xf numFmtId="0" fontId="64" fillId="0" borderId="0" xfId="0" applyFont="1" applyAlignment="1">
      <alignment horizontal="left" vertical="top"/>
    </xf>
    <xf numFmtId="0" fontId="68" fillId="0" borderId="0" xfId="0" applyFont="1" applyAlignment="1">
      <alignment horizontal="left" vertical="top"/>
    </xf>
    <xf numFmtId="0" fontId="68" fillId="0" borderId="0" xfId="0" applyFont="1" applyAlignment="1">
      <alignment vertical="top"/>
    </xf>
    <xf numFmtId="0" fontId="64" fillId="0" borderId="4" xfId="0" applyFont="1" applyBorder="1" applyAlignment="1">
      <alignment horizontal="center" vertical="center"/>
    </xf>
    <xf numFmtId="0" fontId="64" fillId="0" borderId="4" xfId="0" quotePrefix="1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  <xf numFmtId="0" fontId="64" fillId="0" borderId="7" xfId="0" applyFont="1" applyBorder="1" applyAlignment="1">
      <alignment horizontal="center" vertical="top"/>
    </xf>
    <xf numFmtId="0" fontId="64" fillId="0" borderId="13" xfId="0" applyFont="1" applyBorder="1" applyAlignment="1">
      <alignment vertical="top"/>
    </xf>
    <xf numFmtId="43" fontId="64" fillId="0" borderId="7" xfId="3" applyFont="1" applyFill="1" applyBorder="1" applyAlignment="1">
      <alignment vertical="top"/>
    </xf>
    <xf numFmtId="0" fontId="52" fillId="0" borderId="23" xfId="0" applyFont="1" applyBorder="1" applyAlignment="1">
      <alignment horizontal="center" vertical="top"/>
    </xf>
    <xf numFmtId="9" fontId="66" fillId="0" borderId="0" xfId="0" quotePrefix="1" applyNumberFormat="1" applyFont="1" applyAlignment="1">
      <alignment horizontal="left"/>
    </xf>
    <xf numFmtId="9" fontId="64" fillId="0" borderId="13" xfId="0" applyNumberFormat="1" applyFont="1" applyBorder="1" applyAlignment="1">
      <alignment vertical="top"/>
    </xf>
    <xf numFmtId="9" fontId="64" fillId="0" borderId="12" xfId="0" applyNumberFormat="1" applyFont="1" applyBorder="1" applyAlignment="1">
      <alignment vertical="top"/>
    </xf>
    <xf numFmtId="43" fontId="68" fillId="0" borderId="12" xfId="0" applyNumberFormat="1" applyFont="1" applyBorder="1" applyAlignment="1">
      <alignment vertical="top"/>
    </xf>
    <xf numFmtId="0" fontId="67" fillId="0" borderId="0" xfId="0" applyFont="1" applyAlignment="1">
      <alignment vertical="top"/>
    </xf>
    <xf numFmtId="0" fontId="68" fillId="0" borderId="7" xfId="0" applyFont="1" applyBorder="1" applyAlignment="1">
      <alignment horizontal="center" vertical="top"/>
    </xf>
    <xf numFmtId="9" fontId="68" fillId="0" borderId="13" xfId="0" applyNumberFormat="1" applyFont="1" applyBorder="1" applyAlignment="1">
      <alignment vertical="top"/>
    </xf>
    <xf numFmtId="9" fontId="68" fillId="0" borderId="12" xfId="0" applyNumberFormat="1" applyFont="1" applyBorder="1" applyAlignment="1">
      <alignment vertical="top"/>
    </xf>
    <xf numFmtId="0" fontId="68" fillId="0" borderId="12" xfId="0" applyFont="1" applyBorder="1" applyAlignment="1">
      <alignment vertical="top"/>
    </xf>
    <xf numFmtId="0" fontId="68" fillId="0" borderId="11" xfId="0" applyFont="1" applyBorder="1" applyAlignment="1">
      <alignment vertical="top"/>
    </xf>
    <xf numFmtId="0" fontId="66" fillId="0" borderId="0" xfId="0" applyFont="1"/>
    <xf numFmtId="0" fontId="64" fillId="0" borderId="5" xfId="0" applyFont="1" applyBorder="1" applyAlignment="1">
      <alignment horizontal="center" vertical="top"/>
    </xf>
    <xf numFmtId="0" fontId="64" fillId="0" borderId="29" xfId="0" applyFont="1" applyBorder="1" applyAlignment="1">
      <alignment horizontal="center" vertical="top"/>
    </xf>
    <xf numFmtId="0" fontId="64" fillId="0" borderId="23" xfId="0" applyFont="1" applyBorder="1" applyAlignment="1">
      <alignment horizontal="center" vertical="top"/>
    </xf>
    <xf numFmtId="0" fontId="64" fillId="0" borderId="5" xfId="0" applyFont="1" applyBorder="1" applyAlignment="1">
      <alignment vertical="top"/>
    </xf>
    <xf numFmtId="0" fontId="64" fillId="0" borderId="53" xfId="0" applyFont="1" applyBorder="1" applyAlignment="1">
      <alignment horizontal="center" vertical="center"/>
    </xf>
    <xf numFmtId="43" fontId="64" fillId="0" borderId="53" xfId="3" applyFont="1" applyFill="1" applyBorder="1" applyAlignment="1">
      <alignment vertical="center"/>
    </xf>
    <xf numFmtId="190" fontId="64" fillId="0" borderId="53" xfId="0" applyNumberFormat="1" applyFont="1" applyBorder="1" applyAlignment="1">
      <alignment vertical="center"/>
    </xf>
    <xf numFmtId="0" fontId="67" fillId="0" borderId="0" xfId="0" applyFont="1" applyAlignment="1">
      <alignment vertical="center"/>
    </xf>
    <xf numFmtId="43" fontId="52" fillId="0" borderId="0" xfId="234" applyNumberFormat="1" applyFont="1" applyAlignment="1">
      <alignment horizontal="left" vertical="top"/>
    </xf>
    <xf numFmtId="0" fontId="52" fillId="0" borderId="0" xfId="234" applyFont="1" applyAlignment="1">
      <alignment horizontal="left" vertical="top"/>
    </xf>
    <xf numFmtId="0" fontId="66" fillId="0" borderId="0" xfId="101" applyFont="1" applyAlignment="1">
      <alignment vertical="center"/>
    </xf>
    <xf numFmtId="0" fontId="66" fillId="0" borderId="0" xfId="101" applyFont="1" applyAlignment="1">
      <alignment horizontal="right" vertical="center"/>
    </xf>
    <xf numFmtId="43" fontId="66" fillId="0" borderId="13" xfId="53" applyFont="1" applyFill="1" applyBorder="1" applyProtection="1"/>
    <xf numFmtId="43" fontId="66" fillId="0" borderId="10" xfId="53" applyFont="1" applyFill="1" applyBorder="1" applyAlignment="1" applyProtection="1"/>
    <xf numFmtId="10" fontId="42" fillId="0" borderId="0" xfId="266" applyNumberFormat="1" applyFont="1" applyFill="1" applyBorder="1" applyAlignment="1">
      <alignment horizontal="center"/>
    </xf>
    <xf numFmtId="190" fontId="52" fillId="0" borderId="35" xfId="272" applyFont="1" applyFill="1" applyBorder="1" applyAlignment="1" applyProtection="1">
      <alignment horizontal="center" vertical="top"/>
    </xf>
    <xf numFmtId="43" fontId="42" fillId="0" borderId="15" xfId="0" applyNumberFormat="1" applyFont="1" applyBorder="1" applyAlignment="1">
      <alignment horizontal="left" vertical="top"/>
    </xf>
    <xf numFmtId="43" fontId="42" fillId="0" borderId="15" xfId="0" quotePrefix="1" applyNumberFormat="1" applyFont="1" applyBorder="1" applyAlignment="1">
      <alignment horizontal="left" vertical="top"/>
    </xf>
    <xf numFmtId="0" fontId="52" fillId="0" borderId="39" xfId="0" applyFont="1" applyBorder="1" applyAlignment="1">
      <alignment horizontal="center" vertical="top"/>
    </xf>
    <xf numFmtId="190" fontId="52" fillId="0" borderId="37" xfId="272" applyFont="1" applyFill="1" applyBorder="1" applyAlignment="1">
      <alignment horizontal="center" vertical="top"/>
    </xf>
    <xf numFmtId="190" fontId="52" fillId="0" borderId="35" xfId="22" applyFont="1" applyFill="1" applyBorder="1" applyAlignment="1" applyProtection="1">
      <alignment horizontal="center" vertical="top"/>
    </xf>
    <xf numFmtId="190" fontId="42" fillId="0" borderId="22" xfId="22" applyFont="1" applyFill="1" applyBorder="1" applyAlignment="1">
      <alignment vertical="top"/>
    </xf>
    <xf numFmtId="190" fontId="42" fillId="0" borderId="8" xfId="22" applyFont="1" applyFill="1" applyBorder="1" applyAlignment="1">
      <alignment vertical="top"/>
    </xf>
    <xf numFmtId="190" fontId="42" fillId="0" borderId="8" xfId="22" applyFont="1" applyFill="1" applyBorder="1" applyAlignment="1">
      <alignment horizontal="center" vertical="top"/>
    </xf>
    <xf numFmtId="43" fontId="52" fillId="0" borderId="35" xfId="3" applyFont="1" applyFill="1" applyBorder="1" applyAlignment="1" applyProtection="1">
      <alignment horizontal="center" vertical="top"/>
    </xf>
    <xf numFmtId="0" fontId="52" fillId="0" borderId="0" xfId="91" applyFont="1"/>
    <xf numFmtId="0" fontId="52" fillId="0" borderId="0" xfId="91" applyFont="1" applyAlignment="1">
      <alignment horizontal="center" vertical="center"/>
    </xf>
    <xf numFmtId="43" fontId="52" fillId="0" borderId="0" xfId="3" applyFont="1" applyFill="1" applyBorder="1" applyAlignment="1">
      <alignment horizontal="center" vertical="top"/>
    </xf>
    <xf numFmtId="0" fontId="71" fillId="0" borderId="0" xfId="267" applyFont="1"/>
    <xf numFmtId="190" fontId="71" fillId="0" borderId="0" xfId="268" applyFont="1" applyFill="1" applyAlignment="1">
      <alignment vertical="center"/>
    </xf>
    <xf numFmtId="0" fontId="72" fillId="0" borderId="0" xfId="267" applyFont="1"/>
    <xf numFmtId="190" fontId="71" fillId="0" borderId="0" xfId="268" applyFont="1" applyFill="1"/>
    <xf numFmtId="190" fontId="71" fillId="0" borderId="0" xfId="269" applyNumberFormat="1" applyFont="1" applyFill="1" applyBorder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64" fillId="0" borderId="37" xfId="0" applyFont="1" applyBorder="1" applyAlignment="1">
      <alignment horizontal="center" vertical="center"/>
    </xf>
    <xf numFmtId="0" fontId="64" fillId="0" borderId="36" xfId="0" applyFont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52" fillId="0" borderId="27" xfId="0" applyFont="1" applyBorder="1" applyAlignment="1">
      <alignment horizontal="center" vertical="center"/>
    </xf>
    <xf numFmtId="0" fontId="52" fillId="0" borderId="34" xfId="0" applyFont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43" fontId="52" fillId="0" borderId="27" xfId="17" applyFont="1" applyFill="1" applyBorder="1" applyAlignment="1" applyProtection="1">
      <alignment horizontal="center" vertical="center"/>
    </xf>
    <xf numFmtId="43" fontId="52" fillId="0" borderId="34" xfId="17" applyFont="1" applyFill="1" applyBorder="1" applyAlignment="1" applyProtection="1">
      <alignment horizontal="center" vertical="center"/>
    </xf>
    <xf numFmtId="0" fontId="71" fillId="0" borderId="0" xfId="267" applyFont="1" applyAlignment="1">
      <alignment horizontal="center"/>
    </xf>
    <xf numFmtId="0" fontId="72" fillId="0" borderId="0" xfId="267" applyFont="1" applyAlignment="1">
      <alignment horizontal="center"/>
    </xf>
    <xf numFmtId="0" fontId="52" fillId="5" borderId="4" xfId="267" applyFont="1" applyFill="1" applyBorder="1" applyAlignment="1">
      <alignment horizontal="center" vertical="center"/>
    </xf>
    <xf numFmtId="0" fontId="52" fillId="0" borderId="17" xfId="267" applyFont="1" applyBorder="1" applyAlignment="1">
      <alignment horizontal="center"/>
    </xf>
    <xf numFmtId="0" fontId="52" fillId="0" borderId="42" xfId="267" applyFont="1" applyBorder="1" applyAlignment="1">
      <alignment horizontal="center"/>
    </xf>
    <xf numFmtId="0" fontId="52" fillId="0" borderId="16" xfId="267" applyFont="1" applyBorder="1" applyAlignment="1">
      <alignment horizontal="center"/>
    </xf>
    <xf numFmtId="0" fontId="52" fillId="5" borderId="35" xfId="267" applyFont="1" applyFill="1" applyBorder="1" applyAlignment="1">
      <alignment horizontal="center"/>
    </xf>
    <xf numFmtId="0" fontId="52" fillId="5" borderId="3" xfId="267" applyFont="1" applyFill="1" applyBorder="1" applyAlignment="1">
      <alignment horizontal="center"/>
    </xf>
    <xf numFmtId="0" fontId="66" fillId="0" borderId="0" xfId="101" applyFont="1" applyAlignment="1">
      <alignment horizontal="center" vertical="center"/>
    </xf>
    <xf numFmtId="0" fontId="66" fillId="0" borderId="0" xfId="101" applyFont="1" applyAlignment="1">
      <alignment horizontal="right"/>
    </xf>
    <xf numFmtId="0" fontId="64" fillId="0" borderId="54" xfId="0" applyFont="1" applyBorder="1" applyAlignment="1">
      <alignment horizontal="center" vertical="center"/>
    </xf>
    <xf numFmtId="0" fontId="64" fillId="0" borderId="55" xfId="0" applyFont="1" applyBorder="1" applyAlignment="1">
      <alignment horizontal="center" vertical="center"/>
    </xf>
    <xf numFmtId="0" fontId="64" fillId="0" borderId="35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205" fontId="42" fillId="0" borderId="8" xfId="280" applyNumberFormat="1" applyFont="1" applyFill="1" applyBorder="1" applyAlignment="1">
      <alignment horizontal="left" vertical="top"/>
    </xf>
    <xf numFmtId="205" fontId="42" fillId="0" borderId="12" xfId="280" applyNumberFormat="1" applyFont="1" applyFill="1" applyBorder="1" applyAlignment="1">
      <alignment horizontal="left" vertical="top"/>
    </xf>
    <xf numFmtId="0" fontId="52" fillId="0" borderId="39" xfId="0" applyFont="1" applyBorder="1" applyAlignment="1">
      <alignment horizontal="center" vertical="center"/>
    </xf>
    <xf numFmtId="0" fontId="42" fillId="0" borderId="9" xfId="0" applyFont="1" applyBorder="1" applyAlignment="1">
      <alignment horizontal="left" vertical="top"/>
    </xf>
    <xf numFmtId="0" fontId="42" fillId="0" borderId="24" xfId="0" applyFont="1" applyBorder="1" applyAlignment="1">
      <alignment horizontal="left" vertical="top"/>
    </xf>
    <xf numFmtId="205" fontId="42" fillId="0" borderId="15" xfId="280" applyNumberFormat="1" applyFont="1" applyFill="1" applyBorder="1" applyAlignment="1">
      <alignment horizontal="left" vertical="top"/>
    </xf>
    <xf numFmtId="205" fontId="42" fillId="0" borderId="11" xfId="280" applyNumberFormat="1" applyFont="1" applyFill="1" applyBorder="1" applyAlignment="1">
      <alignment horizontal="left" vertical="top"/>
    </xf>
    <xf numFmtId="205" fontId="42" fillId="0" borderId="8" xfId="280" quotePrefix="1" applyNumberFormat="1" applyFont="1" applyFill="1" applyBorder="1" applyAlignment="1">
      <alignment horizontal="left" vertical="top"/>
    </xf>
    <xf numFmtId="205" fontId="42" fillId="0" borderId="12" xfId="280" quotePrefix="1" applyNumberFormat="1" applyFont="1" applyFill="1" applyBorder="1" applyAlignment="1">
      <alignment horizontal="left" vertical="top"/>
    </xf>
    <xf numFmtId="0" fontId="52" fillId="0" borderId="4" xfId="0" applyFont="1" applyBorder="1" applyAlignment="1">
      <alignment horizontal="center" vertical="center"/>
    </xf>
    <xf numFmtId="43" fontId="52" fillId="0" borderId="4" xfId="3" applyFont="1" applyFill="1" applyBorder="1" applyAlignment="1" applyProtection="1">
      <alignment horizontal="center" vertical="center"/>
    </xf>
    <xf numFmtId="43" fontId="52" fillId="0" borderId="27" xfId="3" applyFont="1" applyFill="1" applyBorder="1" applyAlignment="1" applyProtection="1">
      <alignment horizontal="center" vertical="center"/>
    </xf>
    <xf numFmtId="43" fontId="52" fillId="0" borderId="34" xfId="3" applyFont="1" applyFill="1" applyBorder="1" applyAlignment="1" applyProtection="1">
      <alignment horizontal="center" vertical="center"/>
    </xf>
    <xf numFmtId="0" fontId="52" fillId="0" borderId="37" xfId="0" applyFont="1" applyBorder="1" applyAlignment="1">
      <alignment horizontal="center" vertical="top"/>
    </xf>
    <xf numFmtId="0" fontId="52" fillId="0" borderId="40" xfId="0" applyFont="1" applyBorder="1" applyAlignment="1">
      <alignment horizontal="center" vertical="top"/>
    </xf>
    <xf numFmtId="0" fontId="64" fillId="0" borderId="0" xfId="0" applyFont="1" applyAlignment="1" applyProtection="1">
      <alignment horizontal="center"/>
      <protection locked="0"/>
    </xf>
    <xf numFmtId="0" fontId="59" fillId="0" borderId="9" xfId="12" applyNumberFormat="1" applyFont="1" applyFill="1" applyBorder="1" applyAlignment="1" applyProtection="1">
      <alignment horizontal="left" vertical="top" wrapText="1"/>
      <protection locked="0"/>
    </xf>
    <xf numFmtId="0" fontId="58" fillId="0" borderId="0" xfId="0" applyFont="1" applyAlignment="1" applyProtection="1">
      <alignment horizontal="left" vertical="top" wrapText="1"/>
      <protection locked="0"/>
    </xf>
    <xf numFmtId="0" fontId="69" fillId="0" borderId="0" xfId="0" applyFont="1" applyAlignment="1" applyProtection="1">
      <alignment horizontal="center" vertical="center"/>
      <protection locked="0"/>
    </xf>
    <xf numFmtId="43" fontId="58" fillId="0" borderId="35" xfId="3" applyFont="1" applyFill="1" applyBorder="1" applyAlignment="1">
      <alignment horizontal="center" vertical="center"/>
    </xf>
    <xf numFmtId="43" fontId="58" fillId="0" borderId="19" xfId="3" applyFont="1" applyFill="1" applyBorder="1" applyAlignment="1">
      <alignment horizontal="center" vertical="center"/>
    </xf>
    <xf numFmtId="43" fontId="58" fillId="0" borderId="27" xfId="3" applyFont="1" applyFill="1" applyBorder="1" applyAlignment="1">
      <alignment horizontal="center" vertical="center" wrapText="1"/>
    </xf>
    <xf numFmtId="43" fontId="58" fillId="0" borderId="34" xfId="3" applyFont="1" applyFill="1" applyBorder="1" applyAlignment="1">
      <alignment horizontal="center" vertical="center" wrapText="1"/>
    </xf>
    <xf numFmtId="0" fontId="58" fillId="0" borderId="27" xfId="100" applyFont="1" applyBorder="1" applyAlignment="1">
      <alignment horizontal="center" vertical="center"/>
    </xf>
    <xf numFmtId="0" fontId="58" fillId="0" borderId="34" xfId="100" applyFont="1" applyBorder="1" applyAlignment="1">
      <alignment horizontal="center" vertical="center"/>
    </xf>
    <xf numFmtId="0" fontId="58" fillId="0" borderId="27" xfId="100" applyFont="1" applyBorder="1" applyAlignment="1">
      <alignment horizontal="center" vertical="center" wrapText="1"/>
    </xf>
    <xf numFmtId="0" fontId="58" fillId="0" borderId="34" xfId="100" applyFont="1" applyBorder="1" applyAlignment="1">
      <alignment horizontal="center" vertical="center" wrapText="1"/>
    </xf>
    <xf numFmtId="43" fontId="58" fillId="0" borderId="27" xfId="3" applyFont="1" applyFill="1" applyBorder="1" applyAlignment="1">
      <alignment horizontal="center" vertical="center"/>
    </xf>
    <xf numFmtId="43" fontId="58" fillId="0" borderId="34" xfId="3" applyFont="1" applyFill="1" applyBorder="1" applyAlignment="1">
      <alignment horizontal="center" vertical="center"/>
    </xf>
    <xf numFmtId="4" fontId="58" fillId="0" borderId="27" xfId="100" applyNumberFormat="1" applyFont="1" applyBorder="1" applyAlignment="1">
      <alignment horizontal="center" vertical="center"/>
    </xf>
    <xf numFmtId="4" fontId="58" fillId="0" borderId="34" xfId="10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top"/>
    </xf>
    <xf numFmtId="43" fontId="52" fillId="0" borderId="27" xfId="3" applyFont="1" applyFill="1" applyBorder="1" applyAlignment="1">
      <alignment horizontal="center" vertical="center" wrapText="1"/>
    </xf>
    <xf numFmtId="43" fontId="52" fillId="0" borderId="34" xfId="3" applyFont="1" applyFill="1" applyBorder="1" applyAlignment="1">
      <alignment horizontal="center" vertical="center" wrapText="1"/>
    </xf>
    <xf numFmtId="0" fontId="52" fillId="0" borderId="27" xfId="100" applyFont="1" applyBorder="1" applyAlignment="1">
      <alignment horizontal="center" vertical="center"/>
    </xf>
    <xf numFmtId="0" fontId="52" fillId="0" borderId="34" xfId="100" applyFont="1" applyBorder="1" applyAlignment="1">
      <alignment horizontal="center" vertical="center"/>
    </xf>
    <xf numFmtId="0" fontId="52" fillId="0" borderId="27" xfId="100" applyFont="1" applyBorder="1" applyAlignment="1">
      <alignment horizontal="center" vertical="center" wrapText="1"/>
    </xf>
    <xf numFmtId="0" fontId="52" fillId="0" borderId="34" xfId="100" applyFont="1" applyBorder="1" applyAlignment="1">
      <alignment horizontal="center" vertical="center" wrapText="1"/>
    </xf>
    <xf numFmtId="43" fontId="52" fillId="0" borderId="27" xfId="3" applyFont="1" applyFill="1" applyBorder="1" applyAlignment="1">
      <alignment horizontal="center" vertical="center"/>
    </xf>
    <xf numFmtId="43" fontId="52" fillId="0" borderId="34" xfId="3" applyFont="1" applyFill="1" applyBorder="1" applyAlignment="1">
      <alignment horizontal="center" vertical="center"/>
    </xf>
    <xf numFmtId="43" fontId="52" fillId="0" borderId="35" xfId="3" applyFont="1" applyFill="1" applyBorder="1" applyAlignment="1">
      <alignment horizontal="center" vertical="center"/>
    </xf>
    <xf numFmtId="43" fontId="52" fillId="0" borderId="19" xfId="3" applyFont="1" applyFill="1" applyBorder="1" applyAlignment="1">
      <alignment horizontal="center" vertical="center"/>
    </xf>
    <xf numFmtId="4" fontId="52" fillId="0" borderId="27" xfId="100" applyNumberFormat="1" applyFont="1" applyBorder="1" applyAlignment="1">
      <alignment horizontal="center" vertical="center"/>
    </xf>
    <xf numFmtId="4" fontId="52" fillId="0" borderId="34" xfId="100" applyNumberFormat="1" applyFont="1" applyBorder="1" applyAlignment="1">
      <alignment horizontal="center" vertical="center"/>
    </xf>
    <xf numFmtId="0" fontId="69" fillId="0" borderId="42" xfId="0" applyFont="1" applyBorder="1" applyAlignment="1">
      <alignment horizontal="center" vertical="top"/>
    </xf>
    <xf numFmtId="0" fontId="52" fillId="0" borderId="42" xfId="0" applyFont="1" applyBorder="1" applyAlignment="1">
      <alignment horizontal="center" vertical="top"/>
    </xf>
    <xf numFmtId="0" fontId="52" fillId="0" borderId="0" xfId="113" applyFont="1" applyAlignment="1">
      <alignment horizontal="center" vertical="top"/>
    </xf>
    <xf numFmtId="4" fontId="52" fillId="0" borderId="27" xfId="228" applyNumberFormat="1" applyFont="1" applyBorder="1" applyAlignment="1">
      <alignment horizontal="center" vertical="center" wrapText="1"/>
    </xf>
    <xf numFmtId="4" fontId="52" fillId="0" borderId="34" xfId="228" applyNumberFormat="1" applyFont="1" applyBorder="1" applyAlignment="1">
      <alignment horizontal="center" vertical="center" wrapText="1"/>
    </xf>
    <xf numFmtId="0" fontId="58" fillId="0" borderId="42" xfId="0" applyFont="1" applyBorder="1" applyAlignment="1">
      <alignment horizontal="center" vertical="center"/>
    </xf>
  </cellXfs>
  <cellStyles count="1939">
    <cellStyle name="?????????????????" xfId="1" xr:uid="{00000000-0005-0000-0000-000000000000}"/>
    <cellStyle name="???????????????????????" xfId="2" xr:uid="{00000000-0005-0000-0000-000001000000}"/>
    <cellStyle name="Comma 10" xfId="4" xr:uid="{00000000-0005-0000-0000-000003000000}"/>
    <cellStyle name="Comma 10 2" xfId="5" xr:uid="{00000000-0005-0000-0000-000004000000}"/>
    <cellStyle name="Comma 10 4" xfId="295" xr:uid="{00000000-0005-0000-0000-000005000000}"/>
    <cellStyle name="Comma 11" xfId="6" xr:uid="{00000000-0005-0000-0000-000006000000}"/>
    <cellStyle name="Comma 11 2" xfId="7" xr:uid="{00000000-0005-0000-0000-000007000000}"/>
    <cellStyle name="Comma 12" xfId="8" xr:uid="{00000000-0005-0000-0000-000008000000}"/>
    <cellStyle name="Comma 13" xfId="9" xr:uid="{00000000-0005-0000-0000-000009000000}"/>
    <cellStyle name="Comma 14" xfId="10" xr:uid="{00000000-0005-0000-0000-00000A000000}"/>
    <cellStyle name="Comma 14 2" xfId="273" xr:uid="{00000000-0005-0000-0000-00000B000000}"/>
    <cellStyle name="Comma 15" xfId="11" xr:uid="{00000000-0005-0000-0000-00000C000000}"/>
    <cellStyle name="Comma 16" xfId="12" xr:uid="{00000000-0005-0000-0000-00000D000000}"/>
    <cellStyle name="Comma 17" xfId="13" xr:uid="{00000000-0005-0000-0000-00000E000000}"/>
    <cellStyle name="Comma 18" xfId="353" xr:uid="{00000000-0005-0000-0000-00000F000000}"/>
    <cellStyle name="Comma 18 2" xfId="419" xr:uid="{00000000-0005-0000-0000-000010000000}"/>
    <cellStyle name="Comma 18 2 2" xfId="545" xr:uid="{00000000-0005-0000-0000-000011000000}"/>
    <cellStyle name="Comma 18 2 2 2" xfId="797" xr:uid="{00000000-0005-0000-0000-000012000000}"/>
    <cellStyle name="Comma 18 2 2 2 2" xfId="1301" xr:uid="{00000000-0005-0000-0000-000013000000}"/>
    <cellStyle name="Comma 18 2 2 2 3" xfId="1805" xr:uid="{00000000-0005-0000-0000-000014000000}"/>
    <cellStyle name="Comma 18 2 2 3" xfId="1049" xr:uid="{00000000-0005-0000-0000-000015000000}"/>
    <cellStyle name="Comma 18 2 2 4" xfId="1553" xr:uid="{00000000-0005-0000-0000-000016000000}"/>
    <cellStyle name="Comma 18 2 3" xfId="671" xr:uid="{00000000-0005-0000-0000-000017000000}"/>
    <cellStyle name="Comma 18 2 3 2" xfId="1175" xr:uid="{00000000-0005-0000-0000-000018000000}"/>
    <cellStyle name="Comma 18 2 3 3" xfId="1679" xr:uid="{00000000-0005-0000-0000-000019000000}"/>
    <cellStyle name="Comma 18 2 4" xfId="923" xr:uid="{00000000-0005-0000-0000-00001A000000}"/>
    <cellStyle name="Comma 18 2 5" xfId="1427" xr:uid="{00000000-0005-0000-0000-00001B000000}"/>
    <cellStyle name="Comma 18 2 6" xfId="1931" xr:uid="{00000000-0005-0000-0000-00001C000000}"/>
    <cellStyle name="Comma 18 3" xfId="482" xr:uid="{00000000-0005-0000-0000-00001D000000}"/>
    <cellStyle name="Comma 18 3 2" xfId="734" xr:uid="{00000000-0005-0000-0000-00001E000000}"/>
    <cellStyle name="Comma 18 3 2 2" xfId="1238" xr:uid="{00000000-0005-0000-0000-00001F000000}"/>
    <cellStyle name="Comma 18 3 2 3" xfId="1742" xr:uid="{00000000-0005-0000-0000-000020000000}"/>
    <cellStyle name="Comma 18 3 3" xfId="986" xr:uid="{00000000-0005-0000-0000-000021000000}"/>
    <cellStyle name="Comma 18 3 4" xfId="1490" xr:uid="{00000000-0005-0000-0000-000022000000}"/>
    <cellStyle name="Comma 18 4" xfId="608" xr:uid="{00000000-0005-0000-0000-000023000000}"/>
    <cellStyle name="Comma 18 4 2" xfId="1112" xr:uid="{00000000-0005-0000-0000-000024000000}"/>
    <cellStyle name="Comma 18 4 3" xfId="1616" xr:uid="{00000000-0005-0000-0000-000025000000}"/>
    <cellStyle name="Comma 18 5" xfId="860" xr:uid="{00000000-0005-0000-0000-000026000000}"/>
    <cellStyle name="Comma 18 6" xfId="1364" xr:uid="{00000000-0005-0000-0000-000027000000}"/>
    <cellStyle name="Comma 18 7" xfId="1868" xr:uid="{00000000-0005-0000-0000-000028000000}"/>
    <cellStyle name="Comma 19" xfId="1934" xr:uid="{00000000-0005-0000-0000-000029000000}"/>
    <cellStyle name="Comma 2" xfId="14" xr:uid="{00000000-0005-0000-0000-00002A000000}"/>
    <cellStyle name="Comma 2 15" xfId="15" xr:uid="{00000000-0005-0000-0000-00002B000000}"/>
    <cellStyle name="Comma 2 15 2" xfId="16" xr:uid="{00000000-0005-0000-0000-00002C000000}"/>
    <cellStyle name="Comma 2 15 3" xfId="274" xr:uid="{00000000-0005-0000-0000-00002D000000}"/>
    <cellStyle name="Comma 2 2" xfId="17" xr:uid="{00000000-0005-0000-0000-00002E000000}"/>
    <cellStyle name="Comma 2 2 10" xfId="18" xr:uid="{00000000-0005-0000-0000-00002F000000}"/>
    <cellStyle name="Comma 2 2 10 2" xfId="275" xr:uid="{00000000-0005-0000-0000-000030000000}"/>
    <cellStyle name="Comma 2 2 11" xfId="19" xr:uid="{00000000-0005-0000-0000-000031000000}"/>
    <cellStyle name="Comma 2 2 11 2" xfId="276" xr:uid="{00000000-0005-0000-0000-000032000000}"/>
    <cellStyle name="Comma 2 2 2" xfId="20" xr:uid="{00000000-0005-0000-0000-000033000000}"/>
    <cellStyle name="Comma 2 2 2 10" xfId="21" xr:uid="{00000000-0005-0000-0000-000034000000}"/>
    <cellStyle name="Comma 2 2 2 10 2" xfId="277" xr:uid="{00000000-0005-0000-0000-000035000000}"/>
    <cellStyle name="Comma 2 2 2 2" xfId="22" xr:uid="{00000000-0005-0000-0000-000036000000}"/>
    <cellStyle name="Comma 2 2 2 2 2" xfId="272" xr:uid="{00000000-0005-0000-0000-000037000000}"/>
    <cellStyle name="Comma 2 2 3" xfId="23" xr:uid="{00000000-0005-0000-0000-000038000000}"/>
    <cellStyle name="Comma 2 2 4" xfId="268" xr:uid="{00000000-0005-0000-0000-000039000000}"/>
    <cellStyle name="Comma 2 2 4 10" xfId="548" xr:uid="{00000000-0005-0000-0000-00003A000000}"/>
    <cellStyle name="Comma 2 2 4 10 2" xfId="1052" xr:uid="{00000000-0005-0000-0000-00003B000000}"/>
    <cellStyle name="Comma 2 2 4 10 3" xfId="1556" xr:uid="{00000000-0005-0000-0000-00003C000000}"/>
    <cellStyle name="Comma 2 2 4 11" xfId="800" xr:uid="{00000000-0005-0000-0000-00003D000000}"/>
    <cellStyle name="Comma 2 2 4 12" xfId="1304" xr:uid="{00000000-0005-0000-0000-00003E000000}"/>
    <cellStyle name="Comma 2 2 4 13" xfId="1808" xr:uid="{00000000-0005-0000-0000-00003F000000}"/>
    <cellStyle name="Comma 2 2 4 2" xfId="285" xr:uid="{00000000-0005-0000-0000-000040000000}"/>
    <cellStyle name="Comma 2 2 4 2 10" xfId="1306" xr:uid="{00000000-0005-0000-0000-000041000000}"/>
    <cellStyle name="Comma 2 2 4 2 11" xfId="1810" xr:uid="{00000000-0005-0000-0000-000042000000}"/>
    <cellStyle name="Comma 2 2 4 2 2" xfId="291" xr:uid="{00000000-0005-0000-0000-000043000000}"/>
    <cellStyle name="Comma 2 2 4 2 2 10" xfId="1814" xr:uid="{00000000-0005-0000-0000-000044000000}"/>
    <cellStyle name="Comma 2 2 4 2 2 2" xfId="309" xr:uid="{00000000-0005-0000-0000-000045000000}"/>
    <cellStyle name="Comma 2 2 4 2 2 2 2" xfId="329" xr:uid="{00000000-0005-0000-0000-000046000000}"/>
    <cellStyle name="Comma 2 2 4 2 2 2 2 2" xfId="395" xr:uid="{00000000-0005-0000-0000-000047000000}"/>
    <cellStyle name="Comma 2 2 4 2 2 2 2 2 2" xfId="521" xr:uid="{00000000-0005-0000-0000-000048000000}"/>
    <cellStyle name="Comma 2 2 4 2 2 2 2 2 2 2" xfId="773" xr:uid="{00000000-0005-0000-0000-000049000000}"/>
    <cellStyle name="Comma 2 2 4 2 2 2 2 2 2 2 2" xfId="1277" xr:uid="{00000000-0005-0000-0000-00004A000000}"/>
    <cellStyle name="Comma 2 2 4 2 2 2 2 2 2 2 3" xfId="1781" xr:uid="{00000000-0005-0000-0000-00004B000000}"/>
    <cellStyle name="Comma 2 2 4 2 2 2 2 2 2 3" xfId="1025" xr:uid="{00000000-0005-0000-0000-00004C000000}"/>
    <cellStyle name="Comma 2 2 4 2 2 2 2 2 2 4" xfId="1529" xr:uid="{00000000-0005-0000-0000-00004D000000}"/>
    <cellStyle name="Comma 2 2 4 2 2 2 2 2 3" xfId="647" xr:uid="{00000000-0005-0000-0000-00004E000000}"/>
    <cellStyle name="Comma 2 2 4 2 2 2 2 2 3 2" xfId="1151" xr:uid="{00000000-0005-0000-0000-00004F000000}"/>
    <cellStyle name="Comma 2 2 4 2 2 2 2 2 3 3" xfId="1655" xr:uid="{00000000-0005-0000-0000-000050000000}"/>
    <cellStyle name="Comma 2 2 4 2 2 2 2 2 4" xfId="899" xr:uid="{00000000-0005-0000-0000-000051000000}"/>
    <cellStyle name="Comma 2 2 4 2 2 2 2 2 5" xfId="1403" xr:uid="{00000000-0005-0000-0000-000052000000}"/>
    <cellStyle name="Comma 2 2 4 2 2 2 2 2 6" xfId="1907" xr:uid="{00000000-0005-0000-0000-000053000000}"/>
    <cellStyle name="Comma 2 2 4 2 2 2 2 3" xfId="458" xr:uid="{00000000-0005-0000-0000-000054000000}"/>
    <cellStyle name="Comma 2 2 4 2 2 2 2 3 2" xfId="710" xr:uid="{00000000-0005-0000-0000-000055000000}"/>
    <cellStyle name="Comma 2 2 4 2 2 2 2 3 2 2" xfId="1214" xr:uid="{00000000-0005-0000-0000-000056000000}"/>
    <cellStyle name="Comma 2 2 4 2 2 2 2 3 2 3" xfId="1718" xr:uid="{00000000-0005-0000-0000-000057000000}"/>
    <cellStyle name="Comma 2 2 4 2 2 2 2 3 3" xfId="962" xr:uid="{00000000-0005-0000-0000-000058000000}"/>
    <cellStyle name="Comma 2 2 4 2 2 2 2 3 4" xfId="1466" xr:uid="{00000000-0005-0000-0000-000059000000}"/>
    <cellStyle name="Comma 2 2 4 2 2 2 2 4" xfId="584" xr:uid="{00000000-0005-0000-0000-00005A000000}"/>
    <cellStyle name="Comma 2 2 4 2 2 2 2 4 2" xfId="1088" xr:uid="{00000000-0005-0000-0000-00005B000000}"/>
    <cellStyle name="Comma 2 2 4 2 2 2 2 4 3" xfId="1592" xr:uid="{00000000-0005-0000-0000-00005C000000}"/>
    <cellStyle name="Comma 2 2 4 2 2 2 2 5" xfId="836" xr:uid="{00000000-0005-0000-0000-00005D000000}"/>
    <cellStyle name="Comma 2 2 4 2 2 2 2 6" xfId="1340" xr:uid="{00000000-0005-0000-0000-00005E000000}"/>
    <cellStyle name="Comma 2 2 4 2 2 2 2 7" xfId="1844" xr:uid="{00000000-0005-0000-0000-00005F000000}"/>
    <cellStyle name="Comma 2 2 4 2 2 2 3" xfId="349" xr:uid="{00000000-0005-0000-0000-000060000000}"/>
    <cellStyle name="Comma 2 2 4 2 2 2 3 2" xfId="415" xr:uid="{00000000-0005-0000-0000-000061000000}"/>
    <cellStyle name="Comma 2 2 4 2 2 2 3 2 2" xfId="541" xr:uid="{00000000-0005-0000-0000-000062000000}"/>
    <cellStyle name="Comma 2 2 4 2 2 2 3 2 2 2" xfId="793" xr:uid="{00000000-0005-0000-0000-000063000000}"/>
    <cellStyle name="Comma 2 2 4 2 2 2 3 2 2 2 2" xfId="1297" xr:uid="{00000000-0005-0000-0000-000064000000}"/>
    <cellStyle name="Comma 2 2 4 2 2 2 3 2 2 2 3" xfId="1801" xr:uid="{00000000-0005-0000-0000-000065000000}"/>
    <cellStyle name="Comma 2 2 4 2 2 2 3 2 2 3" xfId="1045" xr:uid="{00000000-0005-0000-0000-000066000000}"/>
    <cellStyle name="Comma 2 2 4 2 2 2 3 2 2 4" xfId="1549" xr:uid="{00000000-0005-0000-0000-000067000000}"/>
    <cellStyle name="Comma 2 2 4 2 2 2 3 2 3" xfId="667" xr:uid="{00000000-0005-0000-0000-000068000000}"/>
    <cellStyle name="Comma 2 2 4 2 2 2 3 2 3 2" xfId="1171" xr:uid="{00000000-0005-0000-0000-000069000000}"/>
    <cellStyle name="Comma 2 2 4 2 2 2 3 2 3 3" xfId="1675" xr:uid="{00000000-0005-0000-0000-00006A000000}"/>
    <cellStyle name="Comma 2 2 4 2 2 2 3 2 4" xfId="919" xr:uid="{00000000-0005-0000-0000-00006B000000}"/>
    <cellStyle name="Comma 2 2 4 2 2 2 3 2 5" xfId="1423" xr:uid="{00000000-0005-0000-0000-00006C000000}"/>
    <cellStyle name="Comma 2 2 4 2 2 2 3 2 6" xfId="1927" xr:uid="{00000000-0005-0000-0000-00006D000000}"/>
    <cellStyle name="Comma 2 2 4 2 2 2 3 3" xfId="478" xr:uid="{00000000-0005-0000-0000-00006E000000}"/>
    <cellStyle name="Comma 2 2 4 2 2 2 3 3 2" xfId="730" xr:uid="{00000000-0005-0000-0000-00006F000000}"/>
    <cellStyle name="Comma 2 2 4 2 2 2 3 3 2 2" xfId="1234" xr:uid="{00000000-0005-0000-0000-000070000000}"/>
    <cellStyle name="Comma 2 2 4 2 2 2 3 3 2 3" xfId="1738" xr:uid="{00000000-0005-0000-0000-000071000000}"/>
    <cellStyle name="Comma 2 2 4 2 2 2 3 3 3" xfId="982" xr:uid="{00000000-0005-0000-0000-000072000000}"/>
    <cellStyle name="Comma 2 2 4 2 2 2 3 3 4" xfId="1486" xr:uid="{00000000-0005-0000-0000-000073000000}"/>
    <cellStyle name="Comma 2 2 4 2 2 2 3 4" xfId="604" xr:uid="{00000000-0005-0000-0000-000074000000}"/>
    <cellStyle name="Comma 2 2 4 2 2 2 3 4 2" xfId="1108" xr:uid="{00000000-0005-0000-0000-000075000000}"/>
    <cellStyle name="Comma 2 2 4 2 2 2 3 4 3" xfId="1612" xr:uid="{00000000-0005-0000-0000-000076000000}"/>
    <cellStyle name="Comma 2 2 4 2 2 2 3 5" xfId="856" xr:uid="{00000000-0005-0000-0000-000077000000}"/>
    <cellStyle name="Comma 2 2 4 2 2 2 3 6" xfId="1360" xr:uid="{00000000-0005-0000-0000-000078000000}"/>
    <cellStyle name="Comma 2 2 4 2 2 2 3 7" xfId="1864" xr:uid="{00000000-0005-0000-0000-000079000000}"/>
    <cellStyle name="Comma 2 2 4 2 2 2 4" xfId="375" xr:uid="{00000000-0005-0000-0000-00007A000000}"/>
    <cellStyle name="Comma 2 2 4 2 2 2 4 2" xfId="501" xr:uid="{00000000-0005-0000-0000-00007B000000}"/>
    <cellStyle name="Comma 2 2 4 2 2 2 4 2 2" xfId="753" xr:uid="{00000000-0005-0000-0000-00007C000000}"/>
    <cellStyle name="Comma 2 2 4 2 2 2 4 2 2 2" xfId="1257" xr:uid="{00000000-0005-0000-0000-00007D000000}"/>
    <cellStyle name="Comma 2 2 4 2 2 2 4 2 2 3" xfId="1761" xr:uid="{00000000-0005-0000-0000-00007E000000}"/>
    <cellStyle name="Comma 2 2 4 2 2 2 4 2 3" xfId="1005" xr:uid="{00000000-0005-0000-0000-00007F000000}"/>
    <cellStyle name="Comma 2 2 4 2 2 2 4 2 4" xfId="1509" xr:uid="{00000000-0005-0000-0000-000080000000}"/>
    <cellStyle name="Comma 2 2 4 2 2 2 4 3" xfId="627" xr:uid="{00000000-0005-0000-0000-000081000000}"/>
    <cellStyle name="Comma 2 2 4 2 2 2 4 3 2" xfId="1131" xr:uid="{00000000-0005-0000-0000-000082000000}"/>
    <cellStyle name="Comma 2 2 4 2 2 2 4 3 3" xfId="1635" xr:uid="{00000000-0005-0000-0000-000083000000}"/>
    <cellStyle name="Comma 2 2 4 2 2 2 4 4" xfId="879" xr:uid="{00000000-0005-0000-0000-000084000000}"/>
    <cellStyle name="Comma 2 2 4 2 2 2 4 5" xfId="1383" xr:uid="{00000000-0005-0000-0000-000085000000}"/>
    <cellStyle name="Comma 2 2 4 2 2 2 4 6" xfId="1887" xr:uid="{00000000-0005-0000-0000-000086000000}"/>
    <cellStyle name="Comma 2 2 4 2 2 2 5" xfId="438" xr:uid="{00000000-0005-0000-0000-000087000000}"/>
    <cellStyle name="Comma 2 2 4 2 2 2 5 2" xfId="690" xr:uid="{00000000-0005-0000-0000-000088000000}"/>
    <cellStyle name="Comma 2 2 4 2 2 2 5 2 2" xfId="1194" xr:uid="{00000000-0005-0000-0000-000089000000}"/>
    <cellStyle name="Comma 2 2 4 2 2 2 5 2 3" xfId="1698" xr:uid="{00000000-0005-0000-0000-00008A000000}"/>
    <cellStyle name="Comma 2 2 4 2 2 2 5 3" xfId="942" xr:uid="{00000000-0005-0000-0000-00008B000000}"/>
    <cellStyle name="Comma 2 2 4 2 2 2 5 4" xfId="1446" xr:uid="{00000000-0005-0000-0000-00008C000000}"/>
    <cellStyle name="Comma 2 2 4 2 2 2 6" xfId="564" xr:uid="{00000000-0005-0000-0000-00008D000000}"/>
    <cellStyle name="Comma 2 2 4 2 2 2 6 2" xfId="1068" xr:uid="{00000000-0005-0000-0000-00008E000000}"/>
    <cellStyle name="Comma 2 2 4 2 2 2 6 3" xfId="1572" xr:uid="{00000000-0005-0000-0000-00008F000000}"/>
    <cellStyle name="Comma 2 2 4 2 2 2 7" xfId="816" xr:uid="{00000000-0005-0000-0000-000090000000}"/>
    <cellStyle name="Comma 2 2 4 2 2 2 8" xfId="1320" xr:uid="{00000000-0005-0000-0000-000091000000}"/>
    <cellStyle name="Comma 2 2 4 2 2 2 9" xfId="1824" xr:uid="{00000000-0005-0000-0000-000092000000}"/>
    <cellStyle name="Comma 2 2 4 2 2 3" xfId="319" xr:uid="{00000000-0005-0000-0000-000093000000}"/>
    <cellStyle name="Comma 2 2 4 2 2 3 2" xfId="385" xr:uid="{00000000-0005-0000-0000-000094000000}"/>
    <cellStyle name="Comma 2 2 4 2 2 3 2 2" xfId="511" xr:uid="{00000000-0005-0000-0000-000095000000}"/>
    <cellStyle name="Comma 2 2 4 2 2 3 2 2 2" xfId="763" xr:uid="{00000000-0005-0000-0000-000096000000}"/>
    <cellStyle name="Comma 2 2 4 2 2 3 2 2 2 2" xfId="1267" xr:uid="{00000000-0005-0000-0000-000097000000}"/>
    <cellStyle name="Comma 2 2 4 2 2 3 2 2 2 3" xfId="1771" xr:uid="{00000000-0005-0000-0000-000098000000}"/>
    <cellStyle name="Comma 2 2 4 2 2 3 2 2 3" xfId="1015" xr:uid="{00000000-0005-0000-0000-000099000000}"/>
    <cellStyle name="Comma 2 2 4 2 2 3 2 2 4" xfId="1519" xr:uid="{00000000-0005-0000-0000-00009A000000}"/>
    <cellStyle name="Comma 2 2 4 2 2 3 2 3" xfId="637" xr:uid="{00000000-0005-0000-0000-00009B000000}"/>
    <cellStyle name="Comma 2 2 4 2 2 3 2 3 2" xfId="1141" xr:uid="{00000000-0005-0000-0000-00009C000000}"/>
    <cellStyle name="Comma 2 2 4 2 2 3 2 3 3" xfId="1645" xr:uid="{00000000-0005-0000-0000-00009D000000}"/>
    <cellStyle name="Comma 2 2 4 2 2 3 2 4" xfId="889" xr:uid="{00000000-0005-0000-0000-00009E000000}"/>
    <cellStyle name="Comma 2 2 4 2 2 3 2 5" xfId="1393" xr:uid="{00000000-0005-0000-0000-00009F000000}"/>
    <cellStyle name="Comma 2 2 4 2 2 3 2 6" xfId="1897" xr:uid="{00000000-0005-0000-0000-0000A0000000}"/>
    <cellStyle name="Comma 2 2 4 2 2 3 3" xfId="448" xr:uid="{00000000-0005-0000-0000-0000A1000000}"/>
    <cellStyle name="Comma 2 2 4 2 2 3 3 2" xfId="700" xr:uid="{00000000-0005-0000-0000-0000A2000000}"/>
    <cellStyle name="Comma 2 2 4 2 2 3 3 2 2" xfId="1204" xr:uid="{00000000-0005-0000-0000-0000A3000000}"/>
    <cellStyle name="Comma 2 2 4 2 2 3 3 2 3" xfId="1708" xr:uid="{00000000-0005-0000-0000-0000A4000000}"/>
    <cellStyle name="Comma 2 2 4 2 2 3 3 3" xfId="952" xr:uid="{00000000-0005-0000-0000-0000A5000000}"/>
    <cellStyle name="Comma 2 2 4 2 2 3 3 4" xfId="1456" xr:uid="{00000000-0005-0000-0000-0000A6000000}"/>
    <cellStyle name="Comma 2 2 4 2 2 3 4" xfId="574" xr:uid="{00000000-0005-0000-0000-0000A7000000}"/>
    <cellStyle name="Comma 2 2 4 2 2 3 4 2" xfId="1078" xr:uid="{00000000-0005-0000-0000-0000A8000000}"/>
    <cellStyle name="Comma 2 2 4 2 2 3 4 3" xfId="1582" xr:uid="{00000000-0005-0000-0000-0000A9000000}"/>
    <cellStyle name="Comma 2 2 4 2 2 3 5" xfId="826" xr:uid="{00000000-0005-0000-0000-0000AA000000}"/>
    <cellStyle name="Comma 2 2 4 2 2 3 6" xfId="1330" xr:uid="{00000000-0005-0000-0000-0000AB000000}"/>
    <cellStyle name="Comma 2 2 4 2 2 3 7" xfId="1834" xr:uid="{00000000-0005-0000-0000-0000AC000000}"/>
    <cellStyle name="Comma 2 2 4 2 2 4" xfId="339" xr:uid="{00000000-0005-0000-0000-0000AD000000}"/>
    <cellStyle name="Comma 2 2 4 2 2 4 2" xfId="405" xr:uid="{00000000-0005-0000-0000-0000AE000000}"/>
    <cellStyle name="Comma 2 2 4 2 2 4 2 2" xfId="531" xr:uid="{00000000-0005-0000-0000-0000AF000000}"/>
    <cellStyle name="Comma 2 2 4 2 2 4 2 2 2" xfId="783" xr:uid="{00000000-0005-0000-0000-0000B0000000}"/>
    <cellStyle name="Comma 2 2 4 2 2 4 2 2 2 2" xfId="1287" xr:uid="{00000000-0005-0000-0000-0000B1000000}"/>
    <cellStyle name="Comma 2 2 4 2 2 4 2 2 2 3" xfId="1791" xr:uid="{00000000-0005-0000-0000-0000B2000000}"/>
    <cellStyle name="Comma 2 2 4 2 2 4 2 2 3" xfId="1035" xr:uid="{00000000-0005-0000-0000-0000B3000000}"/>
    <cellStyle name="Comma 2 2 4 2 2 4 2 2 4" xfId="1539" xr:uid="{00000000-0005-0000-0000-0000B4000000}"/>
    <cellStyle name="Comma 2 2 4 2 2 4 2 3" xfId="657" xr:uid="{00000000-0005-0000-0000-0000B5000000}"/>
    <cellStyle name="Comma 2 2 4 2 2 4 2 3 2" xfId="1161" xr:uid="{00000000-0005-0000-0000-0000B6000000}"/>
    <cellStyle name="Comma 2 2 4 2 2 4 2 3 3" xfId="1665" xr:uid="{00000000-0005-0000-0000-0000B7000000}"/>
    <cellStyle name="Comma 2 2 4 2 2 4 2 4" xfId="909" xr:uid="{00000000-0005-0000-0000-0000B8000000}"/>
    <cellStyle name="Comma 2 2 4 2 2 4 2 5" xfId="1413" xr:uid="{00000000-0005-0000-0000-0000B9000000}"/>
    <cellStyle name="Comma 2 2 4 2 2 4 2 6" xfId="1917" xr:uid="{00000000-0005-0000-0000-0000BA000000}"/>
    <cellStyle name="Comma 2 2 4 2 2 4 3" xfId="468" xr:uid="{00000000-0005-0000-0000-0000BB000000}"/>
    <cellStyle name="Comma 2 2 4 2 2 4 3 2" xfId="720" xr:uid="{00000000-0005-0000-0000-0000BC000000}"/>
    <cellStyle name="Comma 2 2 4 2 2 4 3 2 2" xfId="1224" xr:uid="{00000000-0005-0000-0000-0000BD000000}"/>
    <cellStyle name="Comma 2 2 4 2 2 4 3 2 3" xfId="1728" xr:uid="{00000000-0005-0000-0000-0000BE000000}"/>
    <cellStyle name="Comma 2 2 4 2 2 4 3 3" xfId="972" xr:uid="{00000000-0005-0000-0000-0000BF000000}"/>
    <cellStyle name="Comma 2 2 4 2 2 4 3 4" xfId="1476" xr:uid="{00000000-0005-0000-0000-0000C0000000}"/>
    <cellStyle name="Comma 2 2 4 2 2 4 4" xfId="594" xr:uid="{00000000-0005-0000-0000-0000C1000000}"/>
    <cellStyle name="Comma 2 2 4 2 2 4 4 2" xfId="1098" xr:uid="{00000000-0005-0000-0000-0000C2000000}"/>
    <cellStyle name="Comma 2 2 4 2 2 4 4 3" xfId="1602" xr:uid="{00000000-0005-0000-0000-0000C3000000}"/>
    <cellStyle name="Comma 2 2 4 2 2 4 5" xfId="846" xr:uid="{00000000-0005-0000-0000-0000C4000000}"/>
    <cellStyle name="Comma 2 2 4 2 2 4 6" xfId="1350" xr:uid="{00000000-0005-0000-0000-0000C5000000}"/>
    <cellStyle name="Comma 2 2 4 2 2 4 7" xfId="1854" xr:uid="{00000000-0005-0000-0000-0000C6000000}"/>
    <cellStyle name="Comma 2 2 4 2 2 5" xfId="365" xr:uid="{00000000-0005-0000-0000-0000C7000000}"/>
    <cellStyle name="Comma 2 2 4 2 2 5 2" xfId="491" xr:uid="{00000000-0005-0000-0000-0000C8000000}"/>
    <cellStyle name="Comma 2 2 4 2 2 5 2 2" xfId="743" xr:uid="{00000000-0005-0000-0000-0000C9000000}"/>
    <cellStyle name="Comma 2 2 4 2 2 5 2 2 2" xfId="1247" xr:uid="{00000000-0005-0000-0000-0000CA000000}"/>
    <cellStyle name="Comma 2 2 4 2 2 5 2 2 3" xfId="1751" xr:uid="{00000000-0005-0000-0000-0000CB000000}"/>
    <cellStyle name="Comma 2 2 4 2 2 5 2 3" xfId="995" xr:uid="{00000000-0005-0000-0000-0000CC000000}"/>
    <cellStyle name="Comma 2 2 4 2 2 5 2 4" xfId="1499" xr:uid="{00000000-0005-0000-0000-0000CD000000}"/>
    <cellStyle name="Comma 2 2 4 2 2 5 3" xfId="617" xr:uid="{00000000-0005-0000-0000-0000CE000000}"/>
    <cellStyle name="Comma 2 2 4 2 2 5 3 2" xfId="1121" xr:uid="{00000000-0005-0000-0000-0000CF000000}"/>
    <cellStyle name="Comma 2 2 4 2 2 5 3 3" xfId="1625" xr:uid="{00000000-0005-0000-0000-0000D0000000}"/>
    <cellStyle name="Comma 2 2 4 2 2 5 4" xfId="869" xr:uid="{00000000-0005-0000-0000-0000D1000000}"/>
    <cellStyle name="Comma 2 2 4 2 2 5 5" xfId="1373" xr:uid="{00000000-0005-0000-0000-0000D2000000}"/>
    <cellStyle name="Comma 2 2 4 2 2 5 6" xfId="1877" xr:uid="{00000000-0005-0000-0000-0000D3000000}"/>
    <cellStyle name="Comma 2 2 4 2 2 6" xfId="428" xr:uid="{00000000-0005-0000-0000-0000D4000000}"/>
    <cellStyle name="Comma 2 2 4 2 2 6 2" xfId="680" xr:uid="{00000000-0005-0000-0000-0000D5000000}"/>
    <cellStyle name="Comma 2 2 4 2 2 6 2 2" xfId="1184" xr:uid="{00000000-0005-0000-0000-0000D6000000}"/>
    <cellStyle name="Comma 2 2 4 2 2 6 2 3" xfId="1688" xr:uid="{00000000-0005-0000-0000-0000D7000000}"/>
    <cellStyle name="Comma 2 2 4 2 2 6 3" xfId="932" xr:uid="{00000000-0005-0000-0000-0000D8000000}"/>
    <cellStyle name="Comma 2 2 4 2 2 6 4" xfId="1436" xr:uid="{00000000-0005-0000-0000-0000D9000000}"/>
    <cellStyle name="Comma 2 2 4 2 2 7" xfId="554" xr:uid="{00000000-0005-0000-0000-0000DA000000}"/>
    <cellStyle name="Comma 2 2 4 2 2 7 2" xfId="1058" xr:uid="{00000000-0005-0000-0000-0000DB000000}"/>
    <cellStyle name="Comma 2 2 4 2 2 7 3" xfId="1562" xr:uid="{00000000-0005-0000-0000-0000DC000000}"/>
    <cellStyle name="Comma 2 2 4 2 2 8" xfId="806" xr:uid="{00000000-0005-0000-0000-0000DD000000}"/>
    <cellStyle name="Comma 2 2 4 2 2 9" xfId="1310" xr:uid="{00000000-0005-0000-0000-0000DE000000}"/>
    <cellStyle name="Comma 2 2 4 2 3" xfId="305" xr:uid="{00000000-0005-0000-0000-0000DF000000}"/>
    <cellStyle name="Comma 2 2 4 2 3 2" xfId="325" xr:uid="{00000000-0005-0000-0000-0000E0000000}"/>
    <cellStyle name="Comma 2 2 4 2 3 2 2" xfId="391" xr:uid="{00000000-0005-0000-0000-0000E1000000}"/>
    <cellStyle name="Comma 2 2 4 2 3 2 2 2" xfId="517" xr:uid="{00000000-0005-0000-0000-0000E2000000}"/>
    <cellStyle name="Comma 2 2 4 2 3 2 2 2 2" xfId="769" xr:uid="{00000000-0005-0000-0000-0000E3000000}"/>
    <cellStyle name="Comma 2 2 4 2 3 2 2 2 2 2" xfId="1273" xr:uid="{00000000-0005-0000-0000-0000E4000000}"/>
    <cellStyle name="Comma 2 2 4 2 3 2 2 2 2 3" xfId="1777" xr:uid="{00000000-0005-0000-0000-0000E5000000}"/>
    <cellStyle name="Comma 2 2 4 2 3 2 2 2 3" xfId="1021" xr:uid="{00000000-0005-0000-0000-0000E6000000}"/>
    <cellStyle name="Comma 2 2 4 2 3 2 2 2 4" xfId="1525" xr:uid="{00000000-0005-0000-0000-0000E7000000}"/>
    <cellStyle name="Comma 2 2 4 2 3 2 2 3" xfId="643" xr:uid="{00000000-0005-0000-0000-0000E8000000}"/>
    <cellStyle name="Comma 2 2 4 2 3 2 2 3 2" xfId="1147" xr:uid="{00000000-0005-0000-0000-0000E9000000}"/>
    <cellStyle name="Comma 2 2 4 2 3 2 2 3 3" xfId="1651" xr:uid="{00000000-0005-0000-0000-0000EA000000}"/>
    <cellStyle name="Comma 2 2 4 2 3 2 2 4" xfId="895" xr:uid="{00000000-0005-0000-0000-0000EB000000}"/>
    <cellStyle name="Comma 2 2 4 2 3 2 2 5" xfId="1399" xr:uid="{00000000-0005-0000-0000-0000EC000000}"/>
    <cellStyle name="Comma 2 2 4 2 3 2 2 6" xfId="1903" xr:uid="{00000000-0005-0000-0000-0000ED000000}"/>
    <cellStyle name="Comma 2 2 4 2 3 2 3" xfId="454" xr:uid="{00000000-0005-0000-0000-0000EE000000}"/>
    <cellStyle name="Comma 2 2 4 2 3 2 3 2" xfId="706" xr:uid="{00000000-0005-0000-0000-0000EF000000}"/>
    <cellStyle name="Comma 2 2 4 2 3 2 3 2 2" xfId="1210" xr:uid="{00000000-0005-0000-0000-0000F0000000}"/>
    <cellStyle name="Comma 2 2 4 2 3 2 3 2 3" xfId="1714" xr:uid="{00000000-0005-0000-0000-0000F1000000}"/>
    <cellStyle name="Comma 2 2 4 2 3 2 3 3" xfId="958" xr:uid="{00000000-0005-0000-0000-0000F2000000}"/>
    <cellStyle name="Comma 2 2 4 2 3 2 3 4" xfId="1462" xr:uid="{00000000-0005-0000-0000-0000F3000000}"/>
    <cellStyle name="Comma 2 2 4 2 3 2 4" xfId="580" xr:uid="{00000000-0005-0000-0000-0000F4000000}"/>
    <cellStyle name="Comma 2 2 4 2 3 2 4 2" xfId="1084" xr:uid="{00000000-0005-0000-0000-0000F5000000}"/>
    <cellStyle name="Comma 2 2 4 2 3 2 4 3" xfId="1588" xr:uid="{00000000-0005-0000-0000-0000F6000000}"/>
    <cellStyle name="Comma 2 2 4 2 3 2 5" xfId="832" xr:uid="{00000000-0005-0000-0000-0000F7000000}"/>
    <cellStyle name="Comma 2 2 4 2 3 2 6" xfId="1336" xr:uid="{00000000-0005-0000-0000-0000F8000000}"/>
    <cellStyle name="Comma 2 2 4 2 3 2 7" xfId="1840" xr:uid="{00000000-0005-0000-0000-0000F9000000}"/>
    <cellStyle name="Comma 2 2 4 2 3 3" xfId="345" xr:uid="{00000000-0005-0000-0000-0000FA000000}"/>
    <cellStyle name="Comma 2 2 4 2 3 3 2" xfId="411" xr:uid="{00000000-0005-0000-0000-0000FB000000}"/>
    <cellStyle name="Comma 2 2 4 2 3 3 2 2" xfId="537" xr:uid="{00000000-0005-0000-0000-0000FC000000}"/>
    <cellStyle name="Comma 2 2 4 2 3 3 2 2 2" xfId="789" xr:uid="{00000000-0005-0000-0000-0000FD000000}"/>
    <cellStyle name="Comma 2 2 4 2 3 3 2 2 2 2" xfId="1293" xr:uid="{00000000-0005-0000-0000-0000FE000000}"/>
    <cellStyle name="Comma 2 2 4 2 3 3 2 2 2 3" xfId="1797" xr:uid="{00000000-0005-0000-0000-0000FF000000}"/>
    <cellStyle name="Comma 2 2 4 2 3 3 2 2 3" xfId="1041" xr:uid="{00000000-0005-0000-0000-000000010000}"/>
    <cellStyle name="Comma 2 2 4 2 3 3 2 2 4" xfId="1545" xr:uid="{00000000-0005-0000-0000-000001010000}"/>
    <cellStyle name="Comma 2 2 4 2 3 3 2 3" xfId="663" xr:uid="{00000000-0005-0000-0000-000002010000}"/>
    <cellStyle name="Comma 2 2 4 2 3 3 2 3 2" xfId="1167" xr:uid="{00000000-0005-0000-0000-000003010000}"/>
    <cellStyle name="Comma 2 2 4 2 3 3 2 3 3" xfId="1671" xr:uid="{00000000-0005-0000-0000-000004010000}"/>
    <cellStyle name="Comma 2 2 4 2 3 3 2 4" xfId="915" xr:uid="{00000000-0005-0000-0000-000005010000}"/>
    <cellStyle name="Comma 2 2 4 2 3 3 2 5" xfId="1419" xr:uid="{00000000-0005-0000-0000-000006010000}"/>
    <cellStyle name="Comma 2 2 4 2 3 3 2 6" xfId="1923" xr:uid="{00000000-0005-0000-0000-000007010000}"/>
    <cellStyle name="Comma 2 2 4 2 3 3 3" xfId="474" xr:uid="{00000000-0005-0000-0000-000008010000}"/>
    <cellStyle name="Comma 2 2 4 2 3 3 3 2" xfId="726" xr:uid="{00000000-0005-0000-0000-000009010000}"/>
    <cellStyle name="Comma 2 2 4 2 3 3 3 2 2" xfId="1230" xr:uid="{00000000-0005-0000-0000-00000A010000}"/>
    <cellStyle name="Comma 2 2 4 2 3 3 3 2 3" xfId="1734" xr:uid="{00000000-0005-0000-0000-00000B010000}"/>
    <cellStyle name="Comma 2 2 4 2 3 3 3 3" xfId="978" xr:uid="{00000000-0005-0000-0000-00000C010000}"/>
    <cellStyle name="Comma 2 2 4 2 3 3 3 4" xfId="1482" xr:uid="{00000000-0005-0000-0000-00000D010000}"/>
    <cellStyle name="Comma 2 2 4 2 3 3 4" xfId="600" xr:uid="{00000000-0005-0000-0000-00000E010000}"/>
    <cellStyle name="Comma 2 2 4 2 3 3 4 2" xfId="1104" xr:uid="{00000000-0005-0000-0000-00000F010000}"/>
    <cellStyle name="Comma 2 2 4 2 3 3 4 3" xfId="1608" xr:uid="{00000000-0005-0000-0000-000010010000}"/>
    <cellStyle name="Comma 2 2 4 2 3 3 5" xfId="852" xr:uid="{00000000-0005-0000-0000-000011010000}"/>
    <cellStyle name="Comma 2 2 4 2 3 3 6" xfId="1356" xr:uid="{00000000-0005-0000-0000-000012010000}"/>
    <cellStyle name="Comma 2 2 4 2 3 3 7" xfId="1860" xr:uid="{00000000-0005-0000-0000-000013010000}"/>
    <cellStyle name="Comma 2 2 4 2 3 4" xfId="371" xr:uid="{00000000-0005-0000-0000-000014010000}"/>
    <cellStyle name="Comma 2 2 4 2 3 4 2" xfId="497" xr:uid="{00000000-0005-0000-0000-000015010000}"/>
    <cellStyle name="Comma 2 2 4 2 3 4 2 2" xfId="749" xr:uid="{00000000-0005-0000-0000-000016010000}"/>
    <cellStyle name="Comma 2 2 4 2 3 4 2 2 2" xfId="1253" xr:uid="{00000000-0005-0000-0000-000017010000}"/>
    <cellStyle name="Comma 2 2 4 2 3 4 2 2 3" xfId="1757" xr:uid="{00000000-0005-0000-0000-000018010000}"/>
    <cellStyle name="Comma 2 2 4 2 3 4 2 3" xfId="1001" xr:uid="{00000000-0005-0000-0000-000019010000}"/>
    <cellStyle name="Comma 2 2 4 2 3 4 2 4" xfId="1505" xr:uid="{00000000-0005-0000-0000-00001A010000}"/>
    <cellStyle name="Comma 2 2 4 2 3 4 3" xfId="623" xr:uid="{00000000-0005-0000-0000-00001B010000}"/>
    <cellStyle name="Comma 2 2 4 2 3 4 3 2" xfId="1127" xr:uid="{00000000-0005-0000-0000-00001C010000}"/>
    <cellStyle name="Comma 2 2 4 2 3 4 3 3" xfId="1631" xr:uid="{00000000-0005-0000-0000-00001D010000}"/>
    <cellStyle name="Comma 2 2 4 2 3 4 4" xfId="875" xr:uid="{00000000-0005-0000-0000-00001E010000}"/>
    <cellStyle name="Comma 2 2 4 2 3 4 5" xfId="1379" xr:uid="{00000000-0005-0000-0000-00001F010000}"/>
    <cellStyle name="Comma 2 2 4 2 3 4 6" xfId="1883" xr:uid="{00000000-0005-0000-0000-000020010000}"/>
    <cellStyle name="Comma 2 2 4 2 3 5" xfId="434" xr:uid="{00000000-0005-0000-0000-000021010000}"/>
    <cellStyle name="Comma 2 2 4 2 3 5 2" xfId="686" xr:uid="{00000000-0005-0000-0000-000022010000}"/>
    <cellStyle name="Comma 2 2 4 2 3 5 2 2" xfId="1190" xr:uid="{00000000-0005-0000-0000-000023010000}"/>
    <cellStyle name="Comma 2 2 4 2 3 5 2 3" xfId="1694" xr:uid="{00000000-0005-0000-0000-000024010000}"/>
    <cellStyle name="Comma 2 2 4 2 3 5 3" xfId="938" xr:uid="{00000000-0005-0000-0000-000025010000}"/>
    <cellStyle name="Comma 2 2 4 2 3 5 4" xfId="1442" xr:uid="{00000000-0005-0000-0000-000026010000}"/>
    <cellStyle name="Comma 2 2 4 2 3 6" xfId="560" xr:uid="{00000000-0005-0000-0000-000027010000}"/>
    <cellStyle name="Comma 2 2 4 2 3 6 2" xfId="1064" xr:uid="{00000000-0005-0000-0000-000028010000}"/>
    <cellStyle name="Comma 2 2 4 2 3 6 3" xfId="1568" xr:uid="{00000000-0005-0000-0000-000029010000}"/>
    <cellStyle name="Comma 2 2 4 2 3 7" xfId="812" xr:uid="{00000000-0005-0000-0000-00002A010000}"/>
    <cellStyle name="Comma 2 2 4 2 3 8" xfId="1316" xr:uid="{00000000-0005-0000-0000-00002B010000}"/>
    <cellStyle name="Comma 2 2 4 2 3 9" xfId="1820" xr:uid="{00000000-0005-0000-0000-00002C010000}"/>
    <cellStyle name="Comma 2 2 4 2 4" xfId="315" xr:uid="{00000000-0005-0000-0000-00002D010000}"/>
    <cellStyle name="Comma 2 2 4 2 4 2" xfId="381" xr:uid="{00000000-0005-0000-0000-00002E010000}"/>
    <cellStyle name="Comma 2 2 4 2 4 2 2" xfId="507" xr:uid="{00000000-0005-0000-0000-00002F010000}"/>
    <cellStyle name="Comma 2 2 4 2 4 2 2 2" xfId="759" xr:uid="{00000000-0005-0000-0000-000030010000}"/>
    <cellStyle name="Comma 2 2 4 2 4 2 2 2 2" xfId="1263" xr:uid="{00000000-0005-0000-0000-000031010000}"/>
    <cellStyle name="Comma 2 2 4 2 4 2 2 2 3" xfId="1767" xr:uid="{00000000-0005-0000-0000-000032010000}"/>
    <cellStyle name="Comma 2 2 4 2 4 2 2 3" xfId="1011" xr:uid="{00000000-0005-0000-0000-000033010000}"/>
    <cellStyle name="Comma 2 2 4 2 4 2 2 4" xfId="1515" xr:uid="{00000000-0005-0000-0000-000034010000}"/>
    <cellStyle name="Comma 2 2 4 2 4 2 3" xfId="633" xr:uid="{00000000-0005-0000-0000-000035010000}"/>
    <cellStyle name="Comma 2 2 4 2 4 2 3 2" xfId="1137" xr:uid="{00000000-0005-0000-0000-000036010000}"/>
    <cellStyle name="Comma 2 2 4 2 4 2 3 3" xfId="1641" xr:uid="{00000000-0005-0000-0000-000037010000}"/>
    <cellStyle name="Comma 2 2 4 2 4 2 4" xfId="885" xr:uid="{00000000-0005-0000-0000-000038010000}"/>
    <cellStyle name="Comma 2 2 4 2 4 2 5" xfId="1389" xr:uid="{00000000-0005-0000-0000-000039010000}"/>
    <cellStyle name="Comma 2 2 4 2 4 2 6" xfId="1893" xr:uid="{00000000-0005-0000-0000-00003A010000}"/>
    <cellStyle name="Comma 2 2 4 2 4 3" xfId="444" xr:uid="{00000000-0005-0000-0000-00003B010000}"/>
    <cellStyle name="Comma 2 2 4 2 4 3 2" xfId="696" xr:uid="{00000000-0005-0000-0000-00003C010000}"/>
    <cellStyle name="Comma 2 2 4 2 4 3 2 2" xfId="1200" xr:uid="{00000000-0005-0000-0000-00003D010000}"/>
    <cellStyle name="Comma 2 2 4 2 4 3 2 3" xfId="1704" xr:uid="{00000000-0005-0000-0000-00003E010000}"/>
    <cellStyle name="Comma 2 2 4 2 4 3 3" xfId="948" xr:uid="{00000000-0005-0000-0000-00003F010000}"/>
    <cellStyle name="Comma 2 2 4 2 4 3 4" xfId="1452" xr:uid="{00000000-0005-0000-0000-000040010000}"/>
    <cellStyle name="Comma 2 2 4 2 4 4" xfId="570" xr:uid="{00000000-0005-0000-0000-000041010000}"/>
    <cellStyle name="Comma 2 2 4 2 4 4 2" xfId="1074" xr:uid="{00000000-0005-0000-0000-000042010000}"/>
    <cellStyle name="Comma 2 2 4 2 4 4 3" xfId="1578" xr:uid="{00000000-0005-0000-0000-000043010000}"/>
    <cellStyle name="Comma 2 2 4 2 4 5" xfId="822" xr:uid="{00000000-0005-0000-0000-000044010000}"/>
    <cellStyle name="Comma 2 2 4 2 4 6" xfId="1326" xr:uid="{00000000-0005-0000-0000-000045010000}"/>
    <cellStyle name="Comma 2 2 4 2 4 7" xfId="1830" xr:uid="{00000000-0005-0000-0000-000046010000}"/>
    <cellStyle name="Comma 2 2 4 2 5" xfId="335" xr:uid="{00000000-0005-0000-0000-000047010000}"/>
    <cellStyle name="Comma 2 2 4 2 5 2" xfId="401" xr:uid="{00000000-0005-0000-0000-000048010000}"/>
    <cellStyle name="Comma 2 2 4 2 5 2 2" xfId="527" xr:uid="{00000000-0005-0000-0000-000049010000}"/>
    <cellStyle name="Comma 2 2 4 2 5 2 2 2" xfId="779" xr:uid="{00000000-0005-0000-0000-00004A010000}"/>
    <cellStyle name="Comma 2 2 4 2 5 2 2 2 2" xfId="1283" xr:uid="{00000000-0005-0000-0000-00004B010000}"/>
    <cellStyle name="Comma 2 2 4 2 5 2 2 2 3" xfId="1787" xr:uid="{00000000-0005-0000-0000-00004C010000}"/>
    <cellStyle name="Comma 2 2 4 2 5 2 2 3" xfId="1031" xr:uid="{00000000-0005-0000-0000-00004D010000}"/>
    <cellStyle name="Comma 2 2 4 2 5 2 2 4" xfId="1535" xr:uid="{00000000-0005-0000-0000-00004E010000}"/>
    <cellStyle name="Comma 2 2 4 2 5 2 3" xfId="653" xr:uid="{00000000-0005-0000-0000-00004F010000}"/>
    <cellStyle name="Comma 2 2 4 2 5 2 3 2" xfId="1157" xr:uid="{00000000-0005-0000-0000-000050010000}"/>
    <cellStyle name="Comma 2 2 4 2 5 2 3 3" xfId="1661" xr:uid="{00000000-0005-0000-0000-000051010000}"/>
    <cellStyle name="Comma 2 2 4 2 5 2 4" xfId="905" xr:uid="{00000000-0005-0000-0000-000052010000}"/>
    <cellStyle name="Comma 2 2 4 2 5 2 5" xfId="1409" xr:uid="{00000000-0005-0000-0000-000053010000}"/>
    <cellStyle name="Comma 2 2 4 2 5 2 6" xfId="1913" xr:uid="{00000000-0005-0000-0000-000054010000}"/>
    <cellStyle name="Comma 2 2 4 2 5 3" xfId="464" xr:uid="{00000000-0005-0000-0000-000055010000}"/>
    <cellStyle name="Comma 2 2 4 2 5 3 2" xfId="716" xr:uid="{00000000-0005-0000-0000-000056010000}"/>
    <cellStyle name="Comma 2 2 4 2 5 3 2 2" xfId="1220" xr:uid="{00000000-0005-0000-0000-000057010000}"/>
    <cellStyle name="Comma 2 2 4 2 5 3 2 3" xfId="1724" xr:uid="{00000000-0005-0000-0000-000058010000}"/>
    <cellStyle name="Comma 2 2 4 2 5 3 3" xfId="968" xr:uid="{00000000-0005-0000-0000-000059010000}"/>
    <cellStyle name="Comma 2 2 4 2 5 3 4" xfId="1472" xr:uid="{00000000-0005-0000-0000-00005A010000}"/>
    <cellStyle name="Comma 2 2 4 2 5 4" xfId="590" xr:uid="{00000000-0005-0000-0000-00005B010000}"/>
    <cellStyle name="Comma 2 2 4 2 5 4 2" xfId="1094" xr:uid="{00000000-0005-0000-0000-00005C010000}"/>
    <cellStyle name="Comma 2 2 4 2 5 4 3" xfId="1598" xr:uid="{00000000-0005-0000-0000-00005D010000}"/>
    <cellStyle name="Comma 2 2 4 2 5 5" xfId="842" xr:uid="{00000000-0005-0000-0000-00005E010000}"/>
    <cellStyle name="Comma 2 2 4 2 5 6" xfId="1346" xr:uid="{00000000-0005-0000-0000-00005F010000}"/>
    <cellStyle name="Comma 2 2 4 2 5 7" xfId="1850" xr:uid="{00000000-0005-0000-0000-000060010000}"/>
    <cellStyle name="Comma 2 2 4 2 6" xfId="361" xr:uid="{00000000-0005-0000-0000-000061010000}"/>
    <cellStyle name="Comma 2 2 4 2 6 2" xfId="487" xr:uid="{00000000-0005-0000-0000-000062010000}"/>
    <cellStyle name="Comma 2 2 4 2 6 2 2" xfId="739" xr:uid="{00000000-0005-0000-0000-000063010000}"/>
    <cellStyle name="Comma 2 2 4 2 6 2 2 2" xfId="1243" xr:uid="{00000000-0005-0000-0000-000064010000}"/>
    <cellStyle name="Comma 2 2 4 2 6 2 2 3" xfId="1747" xr:uid="{00000000-0005-0000-0000-000065010000}"/>
    <cellStyle name="Comma 2 2 4 2 6 2 3" xfId="991" xr:uid="{00000000-0005-0000-0000-000066010000}"/>
    <cellStyle name="Comma 2 2 4 2 6 2 4" xfId="1495" xr:uid="{00000000-0005-0000-0000-000067010000}"/>
    <cellStyle name="Comma 2 2 4 2 6 3" xfId="613" xr:uid="{00000000-0005-0000-0000-000068010000}"/>
    <cellStyle name="Comma 2 2 4 2 6 3 2" xfId="1117" xr:uid="{00000000-0005-0000-0000-000069010000}"/>
    <cellStyle name="Comma 2 2 4 2 6 3 3" xfId="1621" xr:uid="{00000000-0005-0000-0000-00006A010000}"/>
    <cellStyle name="Comma 2 2 4 2 6 4" xfId="865" xr:uid="{00000000-0005-0000-0000-00006B010000}"/>
    <cellStyle name="Comma 2 2 4 2 6 5" xfId="1369" xr:uid="{00000000-0005-0000-0000-00006C010000}"/>
    <cellStyle name="Comma 2 2 4 2 6 6" xfId="1873" xr:uid="{00000000-0005-0000-0000-00006D010000}"/>
    <cellStyle name="Comma 2 2 4 2 7" xfId="424" xr:uid="{00000000-0005-0000-0000-00006E010000}"/>
    <cellStyle name="Comma 2 2 4 2 7 2" xfId="676" xr:uid="{00000000-0005-0000-0000-00006F010000}"/>
    <cellStyle name="Comma 2 2 4 2 7 2 2" xfId="1180" xr:uid="{00000000-0005-0000-0000-000070010000}"/>
    <cellStyle name="Comma 2 2 4 2 7 2 3" xfId="1684" xr:uid="{00000000-0005-0000-0000-000071010000}"/>
    <cellStyle name="Comma 2 2 4 2 7 3" xfId="928" xr:uid="{00000000-0005-0000-0000-000072010000}"/>
    <cellStyle name="Comma 2 2 4 2 7 4" xfId="1432" xr:uid="{00000000-0005-0000-0000-000073010000}"/>
    <cellStyle name="Comma 2 2 4 2 8" xfId="550" xr:uid="{00000000-0005-0000-0000-000074010000}"/>
    <cellStyle name="Comma 2 2 4 2 8 2" xfId="1054" xr:uid="{00000000-0005-0000-0000-000075010000}"/>
    <cellStyle name="Comma 2 2 4 2 8 3" xfId="1558" xr:uid="{00000000-0005-0000-0000-000076010000}"/>
    <cellStyle name="Comma 2 2 4 2 9" xfId="802" xr:uid="{00000000-0005-0000-0000-000077010000}"/>
    <cellStyle name="Comma 2 2 4 3" xfId="289" xr:uid="{00000000-0005-0000-0000-000078010000}"/>
    <cellStyle name="Comma 2 2 4 3 10" xfId="1812" xr:uid="{00000000-0005-0000-0000-000079010000}"/>
    <cellStyle name="Comma 2 2 4 3 2" xfId="307" xr:uid="{00000000-0005-0000-0000-00007A010000}"/>
    <cellStyle name="Comma 2 2 4 3 2 2" xfId="327" xr:uid="{00000000-0005-0000-0000-00007B010000}"/>
    <cellStyle name="Comma 2 2 4 3 2 2 2" xfId="393" xr:uid="{00000000-0005-0000-0000-00007C010000}"/>
    <cellStyle name="Comma 2 2 4 3 2 2 2 2" xfId="519" xr:uid="{00000000-0005-0000-0000-00007D010000}"/>
    <cellStyle name="Comma 2 2 4 3 2 2 2 2 2" xfId="771" xr:uid="{00000000-0005-0000-0000-00007E010000}"/>
    <cellStyle name="Comma 2 2 4 3 2 2 2 2 2 2" xfId="1275" xr:uid="{00000000-0005-0000-0000-00007F010000}"/>
    <cellStyle name="Comma 2 2 4 3 2 2 2 2 2 3" xfId="1779" xr:uid="{00000000-0005-0000-0000-000080010000}"/>
    <cellStyle name="Comma 2 2 4 3 2 2 2 2 3" xfId="1023" xr:uid="{00000000-0005-0000-0000-000081010000}"/>
    <cellStyle name="Comma 2 2 4 3 2 2 2 2 4" xfId="1527" xr:uid="{00000000-0005-0000-0000-000082010000}"/>
    <cellStyle name="Comma 2 2 4 3 2 2 2 3" xfId="645" xr:uid="{00000000-0005-0000-0000-000083010000}"/>
    <cellStyle name="Comma 2 2 4 3 2 2 2 3 2" xfId="1149" xr:uid="{00000000-0005-0000-0000-000084010000}"/>
    <cellStyle name="Comma 2 2 4 3 2 2 2 3 3" xfId="1653" xr:uid="{00000000-0005-0000-0000-000085010000}"/>
    <cellStyle name="Comma 2 2 4 3 2 2 2 4" xfId="897" xr:uid="{00000000-0005-0000-0000-000086010000}"/>
    <cellStyle name="Comma 2 2 4 3 2 2 2 5" xfId="1401" xr:uid="{00000000-0005-0000-0000-000087010000}"/>
    <cellStyle name="Comma 2 2 4 3 2 2 2 6" xfId="1905" xr:uid="{00000000-0005-0000-0000-000088010000}"/>
    <cellStyle name="Comma 2 2 4 3 2 2 3" xfId="456" xr:uid="{00000000-0005-0000-0000-000089010000}"/>
    <cellStyle name="Comma 2 2 4 3 2 2 3 2" xfId="708" xr:uid="{00000000-0005-0000-0000-00008A010000}"/>
    <cellStyle name="Comma 2 2 4 3 2 2 3 2 2" xfId="1212" xr:uid="{00000000-0005-0000-0000-00008B010000}"/>
    <cellStyle name="Comma 2 2 4 3 2 2 3 2 3" xfId="1716" xr:uid="{00000000-0005-0000-0000-00008C010000}"/>
    <cellStyle name="Comma 2 2 4 3 2 2 3 3" xfId="960" xr:uid="{00000000-0005-0000-0000-00008D010000}"/>
    <cellStyle name="Comma 2 2 4 3 2 2 3 4" xfId="1464" xr:uid="{00000000-0005-0000-0000-00008E010000}"/>
    <cellStyle name="Comma 2 2 4 3 2 2 4" xfId="582" xr:uid="{00000000-0005-0000-0000-00008F010000}"/>
    <cellStyle name="Comma 2 2 4 3 2 2 4 2" xfId="1086" xr:uid="{00000000-0005-0000-0000-000090010000}"/>
    <cellStyle name="Comma 2 2 4 3 2 2 4 3" xfId="1590" xr:uid="{00000000-0005-0000-0000-000091010000}"/>
    <cellStyle name="Comma 2 2 4 3 2 2 5" xfId="834" xr:uid="{00000000-0005-0000-0000-000092010000}"/>
    <cellStyle name="Comma 2 2 4 3 2 2 6" xfId="1338" xr:uid="{00000000-0005-0000-0000-000093010000}"/>
    <cellStyle name="Comma 2 2 4 3 2 2 7" xfId="1842" xr:uid="{00000000-0005-0000-0000-000094010000}"/>
    <cellStyle name="Comma 2 2 4 3 2 3" xfId="347" xr:uid="{00000000-0005-0000-0000-000095010000}"/>
    <cellStyle name="Comma 2 2 4 3 2 3 2" xfId="413" xr:uid="{00000000-0005-0000-0000-000096010000}"/>
    <cellStyle name="Comma 2 2 4 3 2 3 2 2" xfId="539" xr:uid="{00000000-0005-0000-0000-000097010000}"/>
    <cellStyle name="Comma 2 2 4 3 2 3 2 2 2" xfId="791" xr:uid="{00000000-0005-0000-0000-000098010000}"/>
    <cellStyle name="Comma 2 2 4 3 2 3 2 2 2 2" xfId="1295" xr:uid="{00000000-0005-0000-0000-000099010000}"/>
    <cellStyle name="Comma 2 2 4 3 2 3 2 2 2 3" xfId="1799" xr:uid="{00000000-0005-0000-0000-00009A010000}"/>
    <cellStyle name="Comma 2 2 4 3 2 3 2 2 3" xfId="1043" xr:uid="{00000000-0005-0000-0000-00009B010000}"/>
    <cellStyle name="Comma 2 2 4 3 2 3 2 2 4" xfId="1547" xr:uid="{00000000-0005-0000-0000-00009C010000}"/>
    <cellStyle name="Comma 2 2 4 3 2 3 2 3" xfId="665" xr:uid="{00000000-0005-0000-0000-00009D010000}"/>
    <cellStyle name="Comma 2 2 4 3 2 3 2 3 2" xfId="1169" xr:uid="{00000000-0005-0000-0000-00009E010000}"/>
    <cellStyle name="Comma 2 2 4 3 2 3 2 3 3" xfId="1673" xr:uid="{00000000-0005-0000-0000-00009F010000}"/>
    <cellStyle name="Comma 2 2 4 3 2 3 2 4" xfId="917" xr:uid="{00000000-0005-0000-0000-0000A0010000}"/>
    <cellStyle name="Comma 2 2 4 3 2 3 2 5" xfId="1421" xr:uid="{00000000-0005-0000-0000-0000A1010000}"/>
    <cellStyle name="Comma 2 2 4 3 2 3 2 6" xfId="1925" xr:uid="{00000000-0005-0000-0000-0000A2010000}"/>
    <cellStyle name="Comma 2 2 4 3 2 3 3" xfId="476" xr:uid="{00000000-0005-0000-0000-0000A3010000}"/>
    <cellStyle name="Comma 2 2 4 3 2 3 3 2" xfId="728" xr:uid="{00000000-0005-0000-0000-0000A4010000}"/>
    <cellStyle name="Comma 2 2 4 3 2 3 3 2 2" xfId="1232" xr:uid="{00000000-0005-0000-0000-0000A5010000}"/>
    <cellStyle name="Comma 2 2 4 3 2 3 3 2 3" xfId="1736" xr:uid="{00000000-0005-0000-0000-0000A6010000}"/>
    <cellStyle name="Comma 2 2 4 3 2 3 3 3" xfId="980" xr:uid="{00000000-0005-0000-0000-0000A7010000}"/>
    <cellStyle name="Comma 2 2 4 3 2 3 3 4" xfId="1484" xr:uid="{00000000-0005-0000-0000-0000A8010000}"/>
    <cellStyle name="Comma 2 2 4 3 2 3 4" xfId="602" xr:uid="{00000000-0005-0000-0000-0000A9010000}"/>
    <cellStyle name="Comma 2 2 4 3 2 3 4 2" xfId="1106" xr:uid="{00000000-0005-0000-0000-0000AA010000}"/>
    <cellStyle name="Comma 2 2 4 3 2 3 4 3" xfId="1610" xr:uid="{00000000-0005-0000-0000-0000AB010000}"/>
    <cellStyle name="Comma 2 2 4 3 2 3 5" xfId="854" xr:uid="{00000000-0005-0000-0000-0000AC010000}"/>
    <cellStyle name="Comma 2 2 4 3 2 3 6" xfId="1358" xr:uid="{00000000-0005-0000-0000-0000AD010000}"/>
    <cellStyle name="Comma 2 2 4 3 2 3 7" xfId="1862" xr:uid="{00000000-0005-0000-0000-0000AE010000}"/>
    <cellStyle name="Comma 2 2 4 3 2 4" xfId="373" xr:uid="{00000000-0005-0000-0000-0000AF010000}"/>
    <cellStyle name="Comma 2 2 4 3 2 4 2" xfId="499" xr:uid="{00000000-0005-0000-0000-0000B0010000}"/>
    <cellStyle name="Comma 2 2 4 3 2 4 2 2" xfId="751" xr:uid="{00000000-0005-0000-0000-0000B1010000}"/>
    <cellStyle name="Comma 2 2 4 3 2 4 2 2 2" xfId="1255" xr:uid="{00000000-0005-0000-0000-0000B2010000}"/>
    <cellStyle name="Comma 2 2 4 3 2 4 2 2 3" xfId="1759" xr:uid="{00000000-0005-0000-0000-0000B3010000}"/>
    <cellStyle name="Comma 2 2 4 3 2 4 2 3" xfId="1003" xr:uid="{00000000-0005-0000-0000-0000B4010000}"/>
    <cellStyle name="Comma 2 2 4 3 2 4 2 4" xfId="1507" xr:uid="{00000000-0005-0000-0000-0000B5010000}"/>
    <cellStyle name="Comma 2 2 4 3 2 4 3" xfId="625" xr:uid="{00000000-0005-0000-0000-0000B6010000}"/>
    <cellStyle name="Comma 2 2 4 3 2 4 3 2" xfId="1129" xr:uid="{00000000-0005-0000-0000-0000B7010000}"/>
    <cellStyle name="Comma 2 2 4 3 2 4 3 3" xfId="1633" xr:uid="{00000000-0005-0000-0000-0000B8010000}"/>
    <cellStyle name="Comma 2 2 4 3 2 4 4" xfId="877" xr:uid="{00000000-0005-0000-0000-0000B9010000}"/>
    <cellStyle name="Comma 2 2 4 3 2 4 5" xfId="1381" xr:uid="{00000000-0005-0000-0000-0000BA010000}"/>
    <cellStyle name="Comma 2 2 4 3 2 4 6" xfId="1885" xr:uid="{00000000-0005-0000-0000-0000BB010000}"/>
    <cellStyle name="Comma 2 2 4 3 2 5" xfId="436" xr:uid="{00000000-0005-0000-0000-0000BC010000}"/>
    <cellStyle name="Comma 2 2 4 3 2 5 2" xfId="688" xr:uid="{00000000-0005-0000-0000-0000BD010000}"/>
    <cellStyle name="Comma 2 2 4 3 2 5 2 2" xfId="1192" xr:uid="{00000000-0005-0000-0000-0000BE010000}"/>
    <cellStyle name="Comma 2 2 4 3 2 5 2 3" xfId="1696" xr:uid="{00000000-0005-0000-0000-0000BF010000}"/>
    <cellStyle name="Comma 2 2 4 3 2 5 3" xfId="940" xr:uid="{00000000-0005-0000-0000-0000C0010000}"/>
    <cellStyle name="Comma 2 2 4 3 2 5 4" xfId="1444" xr:uid="{00000000-0005-0000-0000-0000C1010000}"/>
    <cellStyle name="Comma 2 2 4 3 2 6" xfId="562" xr:uid="{00000000-0005-0000-0000-0000C2010000}"/>
    <cellStyle name="Comma 2 2 4 3 2 6 2" xfId="1066" xr:uid="{00000000-0005-0000-0000-0000C3010000}"/>
    <cellStyle name="Comma 2 2 4 3 2 6 3" xfId="1570" xr:uid="{00000000-0005-0000-0000-0000C4010000}"/>
    <cellStyle name="Comma 2 2 4 3 2 7" xfId="814" xr:uid="{00000000-0005-0000-0000-0000C5010000}"/>
    <cellStyle name="Comma 2 2 4 3 2 8" xfId="1318" xr:uid="{00000000-0005-0000-0000-0000C6010000}"/>
    <cellStyle name="Comma 2 2 4 3 2 9" xfId="1822" xr:uid="{00000000-0005-0000-0000-0000C7010000}"/>
    <cellStyle name="Comma 2 2 4 3 3" xfId="317" xr:uid="{00000000-0005-0000-0000-0000C8010000}"/>
    <cellStyle name="Comma 2 2 4 3 3 2" xfId="383" xr:uid="{00000000-0005-0000-0000-0000C9010000}"/>
    <cellStyle name="Comma 2 2 4 3 3 2 2" xfId="509" xr:uid="{00000000-0005-0000-0000-0000CA010000}"/>
    <cellStyle name="Comma 2 2 4 3 3 2 2 2" xfId="761" xr:uid="{00000000-0005-0000-0000-0000CB010000}"/>
    <cellStyle name="Comma 2 2 4 3 3 2 2 2 2" xfId="1265" xr:uid="{00000000-0005-0000-0000-0000CC010000}"/>
    <cellStyle name="Comma 2 2 4 3 3 2 2 2 3" xfId="1769" xr:uid="{00000000-0005-0000-0000-0000CD010000}"/>
    <cellStyle name="Comma 2 2 4 3 3 2 2 3" xfId="1013" xr:uid="{00000000-0005-0000-0000-0000CE010000}"/>
    <cellStyle name="Comma 2 2 4 3 3 2 2 4" xfId="1517" xr:uid="{00000000-0005-0000-0000-0000CF010000}"/>
    <cellStyle name="Comma 2 2 4 3 3 2 3" xfId="635" xr:uid="{00000000-0005-0000-0000-0000D0010000}"/>
    <cellStyle name="Comma 2 2 4 3 3 2 3 2" xfId="1139" xr:uid="{00000000-0005-0000-0000-0000D1010000}"/>
    <cellStyle name="Comma 2 2 4 3 3 2 3 3" xfId="1643" xr:uid="{00000000-0005-0000-0000-0000D2010000}"/>
    <cellStyle name="Comma 2 2 4 3 3 2 4" xfId="887" xr:uid="{00000000-0005-0000-0000-0000D3010000}"/>
    <cellStyle name="Comma 2 2 4 3 3 2 5" xfId="1391" xr:uid="{00000000-0005-0000-0000-0000D4010000}"/>
    <cellStyle name="Comma 2 2 4 3 3 2 6" xfId="1895" xr:uid="{00000000-0005-0000-0000-0000D5010000}"/>
    <cellStyle name="Comma 2 2 4 3 3 3" xfId="446" xr:uid="{00000000-0005-0000-0000-0000D6010000}"/>
    <cellStyle name="Comma 2 2 4 3 3 3 2" xfId="698" xr:uid="{00000000-0005-0000-0000-0000D7010000}"/>
    <cellStyle name="Comma 2 2 4 3 3 3 2 2" xfId="1202" xr:uid="{00000000-0005-0000-0000-0000D8010000}"/>
    <cellStyle name="Comma 2 2 4 3 3 3 2 3" xfId="1706" xr:uid="{00000000-0005-0000-0000-0000D9010000}"/>
    <cellStyle name="Comma 2 2 4 3 3 3 3" xfId="950" xr:uid="{00000000-0005-0000-0000-0000DA010000}"/>
    <cellStyle name="Comma 2 2 4 3 3 3 4" xfId="1454" xr:uid="{00000000-0005-0000-0000-0000DB010000}"/>
    <cellStyle name="Comma 2 2 4 3 3 4" xfId="572" xr:uid="{00000000-0005-0000-0000-0000DC010000}"/>
    <cellStyle name="Comma 2 2 4 3 3 4 2" xfId="1076" xr:uid="{00000000-0005-0000-0000-0000DD010000}"/>
    <cellStyle name="Comma 2 2 4 3 3 4 3" xfId="1580" xr:uid="{00000000-0005-0000-0000-0000DE010000}"/>
    <cellStyle name="Comma 2 2 4 3 3 5" xfId="824" xr:uid="{00000000-0005-0000-0000-0000DF010000}"/>
    <cellStyle name="Comma 2 2 4 3 3 6" xfId="1328" xr:uid="{00000000-0005-0000-0000-0000E0010000}"/>
    <cellStyle name="Comma 2 2 4 3 3 7" xfId="1832" xr:uid="{00000000-0005-0000-0000-0000E1010000}"/>
    <cellStyle name="Comma 2 2 4 3 4" xfId="337" xr:uid="{00000000-0005-0000-0000-0000E2010000}"/>
    <cellStyle name="Comma 2 2 4 3 4 2" xfId="403" xr:uid="{00000000-0005-0000-0000-0000E3010000}"/>
    <cellStyle name="Comma 2 2 4 3 4 2 2" xfId="529" xr:uid="{00000000-0005-0000-0000-0000E4010000}"/>
    <cellStyle name="Comma 2 2 4 3 4 2 2 2" xfId="781" xr:uid="{00000000-0005-0000-0000-0000E5010000}"/>
    <cellStyle name="Comma 2 2 4 3 4 2 2 2 2" xfId="1285" xr:uid="{00000000-0005-0000-0000-0000E6010000}"/>
    <cellStyle name="Comma 2 2 4 3 4 2 2 2 3" xfId="1789" xr:uid="{00000000-0005-0000-0000-0000E7010000}"/>
    <cellStyle name="Comma 2 2 4 3 4 2 2 3" xfId="1033" xr:uid="{00000000-0005-0000-0000-0000E8010000}"/>
    <cellStyle name="Comma 2 2 4 3 4 2 2 4" xfId="1537" xr:uid="{00000000-0005-0000-0000-0000E9010000}"/>
    <cellStyle name="Comma 2 2 4 3 4 2 3" xfId="655" xr:uid="{00000000-0005-0000-0000-0000EA010000}"/>
    <cellStyle name="Comma 2 2 4 3 4 2 3 2" xfId="1159" xr:uid="{00000000-0005-0000-0000-0000EB010000}"/>
    <cellStyle name="Comma 2 2 4 3 4 2 3 3" xfId="1663" xr:uid="{00000000-0005-0000-0000-0000EC010000}"/>
    <cellStyle name="Comma 2 2 4 3 4 2 4" xfId="907" xr:uid="{00000000-0005-0000-0000-0000ED010000}"/>
    <cellStyle name="Comma 2 2 4 3 4 2 5" xfId="1411" xr:uid="{00000000-0005-0000-0000-0000EE010000}"/>
    <cellStyle name="Comma 2 2 4 3 4 2 6" xfId="1915" xr:uid="{00000000-0005-0000-0000-0000EF010000}"/>
    <cellStyle name="Comma 2 2 4 3 4 3" xfId="466" xr:uid="{00000000-0005-0000-0000-0000F0010000}"/>
    <cellStyle name="Comma 2 2 4 3 4 3 2" xfId="718" xr:uid="{00000000-0005-0000-0000-0000F1010000}"/>
    <cellStyle name="Comma 2 2 4 3 4 3 2 2" xfId="1222" xr:uid="{00000000-0005-0000-0000-0000F2010000}"/>
    <cellStyle name="Comma 2 2 4 3 4 3 2 3" xfId="1726" xr:uid="{00000000-0005-0000-0000-0000F3010000}"/>
    <cellStyle name="Comma 2 2 4 3 4 3 3" xfId="970" xr:uid="{00000000-0005-0000-0000-0000F4010000}"/>
    <cellStyle name="Comma 2 2 4 3 4 3 4" xfId="1474" xr:uid="{00000000-0005-0000-0000-0000F5010000}"/>
    <cellStyle name="Comma 2 2 4 3 4 4" xfId="592" xr:uid="{00000000-0005-0000-0000-0000F6010000}"/>
    <cellStyle name="Comma 2 2 4 3 4 4 2" xfId="1096" xr:uid="{00000000-0005-0000-0000-0000F7010000}"/>
    <cellStyle name="Comma 2 2 4 3 4 4 3" xfId="1600" xr:uid="{00000000-0005-0000-0000-0000F8010000}"/>
    <cellStyle name="Comma 2 2 4 3 4 5" xfId="844" xr:uid="{00000000-0005-0000-0000-0000F9010000}"/>
    <cellStyle name="Comma 2 2 4 3 4 6" xfId="1348" xr:uid="{00000000-0005-0000-0000-0000FA010000}"/>
    <cellStyle name="Comma 2 2 4 3 4 7" xfId="1852" xr:uid="{00000000-0005-0000-0000-0000FB010000}"/>
    <cellStyle name="Comma 2 2 4 3 5" xfId="363" xr:uid="{00000000-0005-0000-0000-0000FC010000}"/>
    <cellStyle name="Comma 2 2 4 3 5 2" xfId="489" xr:uid="{00000000-0005-0000-0000-0000FD010000}"/>
    <cellStyle name="Comma 2 2 4 3 5 2 2" xfId="741" xr:uid="{00000000-0005-0000-0000-0000FE010000}"/>
    <cellStyle name="Comma 2 2 4 3 5 2 2 2" xfId="1245" xr:uid="{00000000-0005-0000-0000-0000FF010000}"/>
    <cellStyle name="Comma 2 2 4 3 5 2 2 3" xfId="1749" xr:uid="{00000000-0005-0000-0000-000000020000}"/>
    <cellStyle name="Comma 2 2 4 3 5 2 3" xfId="993" xr:uid="{00000000-0005-0000-0000-000001020000}"/>
    <cellStyle name="Comma 2 2 4 3 5 2 4" xfId="1497" xr:uid="{00000000-0005-0000-0000-000002020000}"/>
    <cellStyle name="Comma 2 2 4 3 5 3" xfId="615" xr:uid="{00000000-0005-0000-0000-000003020000}"/>
    <cellStyle name="Comma 2 2 4 3 5 3 2" xfId="1119" xr:uid="{00000000-0005-0000-0000-000004020000}"/>
    <cellStyle name="Comma 2 2 4 3 5 3 3" xfId="1623" xr:uid="{00000000-0005-0000-0000-000005020000}"/>
    <cellStyle name="Comma 2 2 4 3 5 4" xfId="867" xr:uid="{00000000-0005-0000-0000-000006020000}"/>
    <cellStyle name="Comma 2 2 4 3 5 5" xfId="1371" xr:uid="{00000000-0005-0000-0000-000007020000}"/>
    <cellStyle name="Comma 2 2 4 3 5 6" xfId="1875" xr:uid="{00000000-0005-0000-0000-000008020000}"/>
    <cellStyle name="Comma 2 2 4 3 6" xfId="426" xr:uid="{00000000-0005-0000-0000-000009020000}"/>
    <cellStyle name="Comma 2 2 4 3 6 2" xfId="678" xr:uid="{00000000-0005-0000-0000-00000A020000}"/>
    <cellStyle name="Comma 2 2 4 3 6 2 2" xfId="1182" xr:uid="{00000000-0005-0000-0000-00000B020000}"/>
    <cellStyle name="Comma 2 2 4 3 6 2 3" xfId="1686" xr:uid="{00000000-0005-0000-0000-00000C020000}"/>
    <cellStyle name="Comma 2 2 4 3 6 3" xfId="930" xr:uid="{00000000-0005-0000-0000-00000D020000}"/>
    <cellStyle name="Comma 2 2 4 3 6 4" xfId="1434" xr:uid="{00000000-0005-0000-0000-00000E020000}"/>
    <cellStyle name="Comma 2 2 4 3 7" xfId="552" xr:uid="{00000000-0005-0000-0000-00000F020000}"/>
    <cellStyle name="Comma 2 2 4 3 7 2" xfId="1056" xr:uid="{00000000-0005-0000-0000-000010020000}"/>
    <cellStyle name="Comma 2 2 4 3 7 3" xfId="1560" xr:uid="{00000000-0005-0000-0000-000011020000}"/>
    <cellStyle name="Comma 2 2 4 3 8" xfId="804" xr:uid="{00000000-0005-0000-0000-000012020000}"/>
    <cellStyle name="Comma 2 2 4 3 9" xfId="1308" xr:uid="{00000000-0005-0000-0000-000013020000}"/>
    <cellStyle name="Comma 2 2 4 4" xfId="293" xr:uid="{00000000-0005-0000-0000-000014020000}"/>
    <cellStyle name="Comma 2 2 4 4 10" xfId="1816" xr:uid="{00000000-0005-0000-0000-000015020000}"/>
    <cellStyle name="Comma 2 2 4 4 2" xfId="311" xr:uid="{00000000-0005-0000-0000-000016020000}"/>
    <cellStyle name="Comma 2 2 4 4 2 2" xfId="331" xr:uid="{00000000-0005-0000-0000-000017020000}"/>
    <cellStyle name="Comma 2 2 4 4 2 2 2" xfId="397" xr:uid="{00000000-0005-0000-0000-000018020000}"/>
    <cellStyle name="Comma 2 2 4 4 2 2 2 2" xfId="523" xr:uid="{00000000-0005-0000-0000-000019020000}"/>
    <cellStyle name="Comma 2 2 4 4 2 2 2 2 2" xfId="775" xr:uid="{00000000-0005-0000-0000-00001A020000}"/>
    <cellStyle name="Comma 2 2 4 4 2 2 2 2 2 2" xfId="1279" xr:uid="{00000000-0005-0000-0000-00001B020000}"/>
    <cellStyle name="Comma 2 2 4 4 2 2 2 2 2 3" xfId="1783" xr:uid="{00000000-0005-0000-0000-00001C020000}"/>
    <cellStyle name="Comma 2 2 4 4 2 2 2 2 3" xfId="1027" xr:uid="{00000000-0005-0000-0000-00001D020000}"/>
    <cellStyle name="Comma 2 2 4 4 2 2 2 2 4" xfId="1531" xr:uid="{00000000-0005-0000-0000-00001E020000}"/>
    <cellStyle name="Comma 2 2 4 4 2 2 2 3" xfId="649" xr:uid="{00000000-0005-0000-0000-00001F020000}"/>
    <cellStyle name="Comma 2 2 4 4 2 2 2 3 2" xfId="1153" xr:uid="{00000000-0005-0000-0000-000020020000}"/>
    <cellStyle name="Comma 2 2 4 4 2 2 2 3 3" xfId="1657" xr:uid="{00000000-0005-0000-0000-000021020000}"/>
    <cellStyle name="Comma 2 2 4 4 2 2 2 4" xfId="901" xr:uid="{00000000-0005-0000-0000-000022020000}"/>
    <cellStyle name="Comma 2 2 4 4 2 2 2 5" xfId="1405" xr:uid="{00000000-0005-0000-0000-000023020000}"/>
    <cellStyle name="Comma 2 2 4 4 2 2 2 6" xfId="1909" xr:uid="{00000000-0005-0000-0000-000024020000}"/>
    <cellStyle name="Comma 2 2 4 4 2 2 3" xfId="460" xr:uid="{00000000-0005-0000-0000-000025020000}"/>
    <cellStyle name="Comma 2 2 4 4 2 2 3 2" xfId="712" xr:uid="{00000000-0005-0000-0000-000026020000}"/>
    <cellStyle name="Comma 2 2 4 4 2 2 3 2 2" xfId="1216" xr:uid="{00000000-0005-0000-0000-000027020000}"/>
    <cellStyle name="Comma 2 2 4 4 2 2 3 2 3" xfId="1720" xr:uid="{00000000-0005-0000-0000-000028020000}"/>
    <cellStyle name="Comma 2 2 4 4 2 2 3 3" xfId="964" xr:uid="{00000000-0005-0000-0000-000029020000}"/>
    <cellStyle name="Comma 2 2 4 4 2 2 3 4" xfId="1468" xr:uid="{00000000-0005-0000-0000-00002A020000}"/>
    <cellStyle name="Comma 2 2 4 4 2 2 4" xfId="586" xr:uid="{00000000-0005-0000-0000-00002B020000}"/>
    <cellStyle name="Comma 2 2 4 4 2 2 4 2" xfId="1090" xr:uid="{00000000-0005-0000-0000-00002C020000}"/>
    <cellStyle name="Comma 2 2 4 4 2 2 4 3" xfId="1594" xr:uid="{00000000-0005-0000-0000-00002D020000}"/>
    <cellStyle name="Comma 2 2 4 4 2 2 5" xfId="838" xr:uid="{00000000-0005-0000-0000-00002E020000}"/>
    <cellStyle name="Comma 2 2 4 4 2 2 6" xfId="1342" xr:uid="{00000000-0005-0000-0000-00002F020000}"/>
    <cellStyle name="Comma 2 2 4 4 2 2 7" xfId="1846" xr:uid="{00000000-0005-0000-0000-000030020000}"/>
    <cellStyle name="Comma 2 2 4 4 2 3" xfId="351" xr:uid="{00000000-0005-0000-0000-000031020000}"/>
    <cellStyle name="Comma 2 2 4 4 2 3 2" xfId="417" xr:uid="{00000000-0005-0000-0000-000032020000}"/>
    <cellStyle name="Comma 2 2 4 4 2 3 2 2" xfId="543" xr:uid="{00000000-0005-0000-0000-000033020000}"/>
    <cellStyle name="Comma 2 2 4 4 2 3 2 2 2" xfId="795" xr:uid="{00000000-0005-0000-0000-000034020000}"/>
    <cellStyle name="Comma 2 2 4 4 2 3 2 2 2 2" xfId="1299" xr:uid="{00000000-0005-0000-0000-000035020000}"/>
    <cellStyle name="Comma 2 2 4 4 2 3 2 2 2 3" xfId="1803" xr:uid="{00000000-0005-0000-0000-000036020000}"/>
    <cellStyle name="Comma 2 2 4 4 2 3 2 2 3" xfId="1047" xr:uid="{00000000-0005-0000-0000-000037020000}"/>
    <cellStyle name="Comma 2 2 4 4 2 3 2 2 4" xfId="1551" xr:uid="{00000000-0005-0000-0000-000038020000}"/>
    <cellStyle name="Comma 2 2 4 4 2 3 2 3" xfId="669" xr:uid="{00000000-0005-0000-0000-000039020000}"/>
    <cellStyle name="Comma 2 2 4 4 2 3 2 3 2" xfId="1173" xr:uid="{00000000-0005-0000-0000-00003A020000}"/>
    <cellStyle name="Comma 2 2 4 4 2 3 2 3 3" xfId="1677" xr:uid="{00000000-0005-0000-0000-00003B020000}"/>
    <cellStyle name="Comma 2 2 4 4 2 3 2 4" xfId="921" xr:uid="{00000000-0005-0000-0000-00003C020000}"/>
    <cellStyle name="Comma 2 2 4 4 2 3 2 5" xfId="1425" xr:uid="{00000000-0005-0000-0000-00003D020000}"/>
    <cellStyle name="Comma 2 2 4 4 2 3 2 6" xfId="1929" xr:uid="{00000000-0005-0000-0000-00003E020000}"/>
    <cellStyle name="Comma 2 2 4 4 2 3 3" xfId="480" xr:uid="{00000000-0005-0000-0000-00003F020000}"/>
    <cellStyle name="Comma 2 2 4 4 2 3 3 2" xfId="732" xr:uid="{00000000-0005-0000-0000-000040020000}"/>
    <cellStyle name="Comma 2 2 4 4 2 3 3 2 2" xfId="1236" xr:uid="{00000000-0005-0000-0000-000041020000}"/>
    <cellStyle name="Comma 2 2 4 4 2 3 3 2 3" xfId="1740" xr:uid="{00000000-0005-0000-0000-000042020000}"/>
    <cellStyle name="Comma 2 2 4 4 2 3 3 3" xfId="984" xr:uid="{00000000-0005-0000-0000-000043020000}"/>
    <cellStyle name="Comma 2 2 4 4 2 3 3 4" xfId="1488" xr:uid="{00000000-0005-0000-0000-000044020000}"/>
    <cellStyle name="Comma 2 2 4 4 2 3 4" xfId="606" xr:uid="{00000000-0005-0000-0000-000045020000}"/>
    <cellStyle name="Comma 2 2 4 4 2 3 4 2" xfId="1110" xr:uid="{00000000-0005-0000-0000-000046020000}"/>
    <cellStyle name="Comma 2 2 4 4 2 3 4 3" xfId="1614" xr:uid="{00000000-0005-0000-0000-000047020000}"/>
    <cellStyle name="Comma 2 2 4 4 2 3 5" xfId="858" xr:uid="{00000000-0005-0000-0000-000048020000}"/>
    <cellStyle name="Comma 2 2 4 4 2 3 6" xfId="1362" xr:uid="{00000000-0005-0000-0000-000049020000}"/>
    <cellStyle name="Comma 2 2 4 4 2 3 7" xfId="1866" xr:uid="{00000000-0005-0000-0000-00004A020000}"/>
    <cellStyle name="Comma 2 2 4 4 2 4" xfId="377" xr:uid="{00000000-0005-0000-0000-00004B020000}"/>
    <cellStyle name="Comma 2 2 4 4 2 4 2" xfId="503" xr:uid="{00000000-0005-0000-0000-00004C020000}"/>
    <cellStyle name="Comma 2 2 4 4 2 4 2 2" xfId="755" xr:uid="{00000000-0005-0000-0000-00004D020000}"/>
    <cellStyle name="Comma 2 2 4 4 2 4 2 2 2" xfId="1259" xr:uid="{00000000-0005-0000-0000-00004E020000}"/>
    <cellStyle name="Comma 2 2 4 4 2 4 2 2 3" xfId="1763" xr:uid="{00000000-0005-0000-0000-00004F020000}"/>
    <cellStyle name="Comma 2 2 4 4 2 4 2 3" xfId="1007" xr:uid="{00000000-0005-0000-0000-000050020000}"/>
    <cellStyle name="Comma 2 2 4 4 2 4 2 4" xfId="1511" xr:uid="{00000000-0005-0000-0000-000051020000}"/>
    <cellStyle name="Comma 2 2 4 4 2 4 3" xfId="629" xr:uid="{00000000-0005-0000-0000-000052020000}"/>
    <cellStyle name="Comma 2 2 4 4 2 4 3 2" xfId="1133" xr:uid="{00000000-0005-0000-0000-000053020000}"/>
    <cellStyle name="Comma 2 2 4 4 2 4 3 3" xfId="1637" xr:uid="{00000000-0005-0000-0000-000054020000}"/>
    <cellStyle name="Comma 2 2 4 4 2 4 4" xfId="881" xr:uid="{00000000-0005-0000-0000-000055020000}"/>
    <cellStyle name="Comma 2 2 4 4 2 4 5" xfId="1385" xr:uid="{00000000-0005-0000-0000-000056020000}"/>
    <cellStyle name="Comma 2 2 4 4 2 4 6" xfId="1889" xr:uid="{00000000-0005-0000-0000-000057020000}"/>
    <cellStyle name="Comma 2 2 4 4 2 5" xfId="440" xr:uid="{00000000-0005-0000-0000-000058020000}"/>
    <cellStyle name="Comma 2 2 4 4 2 5 2" xfId="692" xr:uid="{00000000-0005-0000-0000-000059020000}"/>
    <cellStyle name="Comma 2 2 4 4 2 5 2 2" xfId="1196" xr:uid="{00000000-0005-0000-0000-00005A020000}"/>
    <cellStyle name="Comma 2 2 4 4 2 5 2 3" xfId="1700" xr:uid="{00000000-0005-0000-0000-00005B020000}"/>
    <cellStyle name="Comma 2 2 4 4 2 5 3" xfId="944" xr:uid="{00000000-0005-0000-0000-00005C020000}"/>
    <cellStyle name="Comma 2 2 4 4 2 5 4" xfId="1448" xr:uid="{00000000-0005-0000-0000-00005D020000}"/>
    <cellStyle name="Comma 2 2 4 4 2 6" xfId="566" xr:uid="{00000000-0005-0000-0000-00005E020000}"/>
    <cellStyle name="Comma 2 2 4 4 2 6 2" xfId="1070" xr:uid="{00000000-0005-0000-0000-00005F020000}"/>
    <cellStyle name="Comma 2 2 4 4 2 6 3" xfId="1574" xr:uid="{00000000-0005-0000-0000-000060020000}"/>
    <cellStyle name="Comma 2 2 4 4 2 7" xfId="818" xr:uid="{00000000-0005-0000-0000-000061020000}"/>
    <cellStyle name="Comma 2 2 4 4 2 8" xfId="1322" xr:uid="{00000000-0005-0000-0000-000062020000}"/>
    <cellStyle name="Comma 2 2 4 4 2 9" xfId="1826" xr:uid="{00000000-0005-0000-0000-000063020000}"/>
    <cellStyle name="Comma 2 2 4 4 3" xfId="321" xr:uid="{00000000-0005-0000-0000-000064020000}"/>
    <cellStyle name="Comma 2 2 4 4 3 2" xfId="387" xr:uid="{00000000-0005-0000-0000-000065020000}"/>
    <cellStyle name="Comma 2 2 4 4 3 2 2" xfId="513" xr:uid="{00000000-0005-0000-0000-000066020000}"/>
    <cellStyle name="Comma 2 2 4 4 3 2 2 2" xfId="765" xr:uid="{00000000-0005-0000-0000-000067020000}"/>
    <cellStyle name="Comma 2 2 4 4 3 2 2 2 2" xfId="1269" xr:uid="{00000000-0005-0000-0000-000068020000}"/>
    <cellStyle name="Comma 2 2 4 4 3 2 2 2 3" xfId="1773" xr:uid="{00000000-0005-0000-0000-000069020000}"/>
    <cellStyle name="Comma 2 2 4 4 3 2 2 3" xfId="1017" xr:uid="{00000000-0005-0000-0000-00006A020000}"/>
    <cellStyle name="Comma 2 2 4 4 3 2 2 4" xfId="1521" xr:uid="{00000000-0005-0000-0000-00006B020000}"/>
    <cellStyle name="Comma 2 2 4 4 3 2 3" xfId="639" xr:uid="{00000000-0005-0000-0000-00006C020000}"/>
    <cellStyle name="Comma 2 2 4 4 3 2 3 2" xfId="1143" xr:uid="{00000000-0005-0000-0000-00006D020000}"/>
    <cellStyle name="Comma 2 2 4 4 3 2 3 3" xfId="1647" xr:uid="{00000000-0005-0000-0000-00006E020000}"/>
    <cellStyle name="Comma 2 2 4 4 3 2 4" xfId="891" xr:uid="{00000000-0005-0000-0000-00006F020000}"/>
    <cellStyle name="Comma 2 2 4 4 3 2 5" xfId="1395" xr:uid="{00000000-0005-0000-0000-000070020000}"/>
    <cellStyle name="Comma 2 2 4 4 3 2 6" xfId="1899" xr:uid="{00000000-0005-0000-0000-000071020000}"/>
    <cellStyle name="Comma 2 2 4 4 3 3" xfId="450" xr:uid="{00000000-0005-0000-0000-000072020000}"/>
    <cellStyle name="Comma 2 2 4 4 3 3 2" xfId="702" xr:uid="{00000000-0005-0000-0000-000073020000}"/>
    <cellStyle name="Comma 2 2 4 4 3 3 2 2" xfId="1206" xr:uid="{00000000-0005-0000-0000-000074020000}"/>
    <cellStyle name="Comma 2 2 4 4 3 3 2 3" xfId="1710" xr:uid="{00000000-0005-0000-0000-000075020000}"/>
    <cellStyle name="Comma 2 2 4 4 3 3 3" xfId="954" xr:uid="{00000000-0005-0000-0000-000076020000}"/>
    <cellStyle name="Comma 2 2 4 4 3 3 4" xfId="1458" xr:uid="{00000000-0005-0000-0000-000077020000}"/>
    <cellStyle name="Comma 2 2 4 4 3 4" xfId="576" xr:uid="{00000000-0005-0000-0000-000078020000}"/>
    <cellStyle name="Comma 2 2 4 4 3 4 2" xfId="1080" xr:uid="{00000000-0005-0000-0000-000079020000}"/>
    <cellStyle name="Comma 2 2 4 4 3 4 3" xfId="1584" xr:uid="{00000000-0005-0000-0000-00007A020000}"/>
    <cellStyle name="Comma 2 2 4 4 3 5" xfId="828" xr:uid="{00000000-0005-0000-0000-00007B020000}"/>
    <cellStyle name="Comma 2 2 4 4 3 6" xfId="1332" xr:uid="{00000000-0005-0000-0000-00007C020000}"/>
    <cellStyle name="Comma 2 2 4 4 3 7" xfId="1836" xr:uid="{00000000-0005-0000-0000-00007D020000}"/>
    <cellStyle name="Comma 2 2 4 4 4" xfId="341" xr:uid="{00000000-0005-0000-0000-00007E020000}"/>
    <cellStyle name="Comma 2 2 4 4 4 2" xfId="407" xr:uid="{00000000-0005-0000-0000-00007F020000}"/>
    <cellStyle name="Comma 2 2 4 4 4 2 2" xfId="533" xr:uid="{00000000-0005-0000-0000-000080020000}"/>
    <cellStyle name="Comma 2 2 4 4 4 2 2 2" xfId="785" xr:uid="{00000000-0005-0000-0000-000081020000}"/>
    <cellStyle name="Comma 2 2 4 4 4 2 2 2 2" xfId="1289" xr:uid="{00000000-0005-0000-0000-000082020000}"/>
    <cellStyle name="Comma 2 2 4 4 4 2 2 2 3" xfId="1793" xr:uid="{00000000-0005-0000-0000-000083020000}"/>
    <cellStyle name="Comma 2 2 4 4 4 2 2 3" xfId="1037" xr:uid="{00000000-0005-0000-0000-000084020000}"/>
    <cellStyle name="Comma 2 2 4 4 4 2 2 4" xfId="1541" xr:uid="{00000000-0005-0000-0000-000085020000}"/>
    <cellStyle name="Comma 2 2 4 4 4 2 3" xfId="659" xr:uid="{00000000-0005-0000-0000-000086020000}"/>
    <cellStyle name="Comma 2 2 4 4 4 2 3 2" xfId="1163" xr:uid="{00000000-0005-0000-0000-000087020000}"/>
    <cellStyle name="Comma 2 2 4 4 4 2 3 3" xfId="1667" xr:uid="{00000000-0005-0000-0000-000088020000}"/>
    <cellStyle name="Comma 2 2 4 4 4 2 4" xfId="911" xr:uid="{00000000-0005-0000-0000-000089020000}"/>
    <cellStyle name="Comma 2 2 4 4 4 2 5" xfId="1415" xr:uid="{00000000-0005-0000-0000-00008A020000}"/>
    <cellStyle name="Comma 2 2 4 4 4 2 6" xfId="1919" xr:uid="{00000000-0005-0000-0000-00008B020000}"/>
    <cellStyle name="Comma 2 2 4 4 4 3" xfId="470" xr:uid="{00000000-0005-0000-0000-00008C020000}"/>
    <cellStyle name="Comma 2 2 4 4 4 3 2" xfId="722" xr:uid="{00000000-0005-0000-0000-00008D020000}"/>
    <cellStyle name="Comma 2 2 4 4 4 3 2 2" xfId="1226" xr:uid="{00000000-0005-0000-0000-00008E020000}"/>
    <cellStyle name="Comma 2 2 4 4 4 3 2 3" xfId="1730" xr:uid="{00000000-0005-0000-0000-00008F020000}"/>
    <cellStyle name="Comma 2 2 4 4 4 3 3" xfId="974" xr:uid="{00000000-0005-0000-0000-000090020000}"/>
    <cellStyle name="Comma 2 2 4 4 4 3 4" xfId="1478" xr:uid="{00000000-0005-0000-0000-000091020000}"/>
    <cellStyle name="Comma 2 2 4 4 4 4" xfId="596" xr:uid="{00000000-0005-0000-0000-000092020000}"/>
    <cellStyle name="Comma 2 2 4 4 4 4 2" xfId="1100" xr:uid="{00000000-0005-0000-0000-000093020000}"/>
    <cellStyle name="Comma 2 2 4 4 4 4 3" xfId="1604" xr:uid="{00000000-0005-0000-0000-000094020000}"/>
    <cellStyle name="Comma 2 2 4 4 4 5" xfId="848" xr:uid="{00000000-0005-0000-0000-000095020000}"/>
    <cellStyle name="Comma 2 2 4 4 4 6" xfId="1352" xr:uid="{00000000-0005-0000-0000-000096020000}"/>
    <cellStyle name="Comma 2 2 4 4 4 7" xfId="1856" xr:uid="{00000000-0005-0000-0000-000097020000}"/>
    <cellStyle name="Comma 2 2 4 4 5" xfId="367" xr:uid="{00000000-0005-0000-0000-000098020000}"/>
    <cellStyle name="Comma 2 2 4 4 5 2" xfId="493" xr:uid="{00000000-0005-0000-0000-000099020000}"/>
    <cellStyle name="Comma 2 2 4 4 5 2 2" xfId="745" xr:uid="{00000000-0005-0000-0000-00009A020000}"/>
    <cellStyle name="Comma 2 2 4 4 5 2 2 2" xfId="1249" xr:uid="{00000000-0005-0000-0000-00009B020000}"/>
    <cellStyle name="Comma 2 2 4 4 5 2 2 3" xfId="1753" xr:uid="{00000000-0005-0000-0000-00009C020000}"/>
    <cellStyle name="Comma 2 2 4 4 5 2 3" xfId="997" xr:uid="{00000000-0005-0000-0000-00009D020000}"/>
    <cellStyle name="Comma 2 2 4 4 5 2 4" xfId="1501" xr:uid="{00000000-0005-0000-0000-00009E020000}"/>
    <cellStyle name="Comma 2 2 4 4 5 3" xfId="619" xr:uid="{00000000-0005-0000-0000-00009F020000}"/>
    <cellStyle name="Comma 2 2 4 4 5 3 2" xfId="1123" xr:uid="{00000000-0005-0000-0000-0000A0020000}"/>
    <cellStyle name="Comma 2 2 4 4 5 3 3" xfId="1627" xr:uid="{00000000-0005-0000-0000-0000A1020000}"/>
    <cellStyle name="Comma 2 2 4 4 5 4" xfId="871" xr:uid="{00000000-0005-0000-0000-0000A2020000}"/>
    <cellStyle name="Comma 2 2 4 4 5 5" xfId="1375" xr:uid="{00000000-0005-0000-0000-0000A3020000}"/>
    <cellStyle name="Comma 2 2 4 4 5 6" xfId="1879" xr:uid="{00000000-0005-0000-0000-0000A4020000}"/>
    <cellStyle name="Comma 2 2 4 4 6" xfId="430" xr:uid="{00000000-0005-0000-0000-0000A5020000}"/>
    <cellStyle name="Comma 2 2 4 4 6 2" xfId="682" xr:uid="{00000000-0005-0000-0000-0000A6020000}"/>
    <cellStyle name="Comma 2 2 4 4 6 2 2" xfId="1186" xr:uid="{00000000-0005-0000-0000-0000A7020000}"/>
    <cellStyle name="Comma 2 2 4 4 6 2 3" xfId="1690" xr:uid="{00000000-0005-0000-0000-0000A8020000}"/>
    <cellStyle name="Comma 2 2 4 4 6 3" xfId="934" xr:uid="{00000000-0005-0000-0000-0000A9020000}"/>
    <cellStyle name="Comma 2 2 4 4 6 4" xfId="1438" xr:uid="{00000000-0005-0000-0000-0000AA020000}"/>
    <cellStyle name="Comma 2 2 4 4 7" xfId="556" xr:uid="{00000000-0005-0000-0000-0000AB020000}"/>
    <cellStyle name="Comma 2 2 4 4 7 2" xfId="1060" xr:uid="{00000000-0005-0000-0000-0000AC020000}"/>
    <cellStyle name="Comma 2 2 4 4 7 3" xfId="1564" xr:uid="{00000000-0005-0000-0000-0000AD020000}"/>
    <cellStyle name="Comma 2 2 4 4 8" xfId="808" xr:uid="{00000000-0005-0000-0000-0000AE020000}"/>
    <cellStyle name="Comma 2 2 4 4 9" xfId="1312" xr:uid="{00000000-0005-0000-0000-0000AF020000}"/>
    <cellStyle name="Comma 2 2 4 5" xfId="303" xr:uid="{00000000-0005-0000-0000-0000B0020000}"/>
    <cellStyle name="Comma 2 2 4 5 2" xfId="323" xr:uid="{00000000-0005-0000-0000-0000B1020000}"/>
    <cellStyle name="Comma 2 2 4 5 2 2" xfId="389" xr:uid="{00000000-0005-0000-0000-0000B2020000}"/>
    <cellStyle name="Comma 2 2 4 5 2 2 2" xfId="515" xr:uid="{00000000-0005-0000-0000-0000B3020000}"/>
    <cellStyle name="Comma 2 2 4 5 2 2 2 2" xfId="767" xr:uid="{00000000-0005-0000-0000-0000B4020000}"/>
    <cellStyle name="Comma 2 2 4 5 2 2 2 2 2" xfId="1271" xr:uid="{00000000-0005-0000-0000-0000B5020000}"/>
    <cellStyle name="Comma 2 2 4 5 2 2 2 2 3" xfId="1775" xr:uid="{00000000-0005-0000-0000-0000B6020000}"/>
    <cellStyle name="Comma 2 2 4 5 2 2 2 3" xfId="1019" xr:uid="{00000000-0005-0000-0000-0000B7020000}"/>
    <cellStyle name="Comma 2 2 4 5 2 2 2 4" xfId="1523" xr:uid="{00000000-0005-0000-0000-0000B8020000}"/>
    <cellStyle name="Comma 2 2 4 5 2 2 3" xfId="641" xr:uid="{00000000-0005-0000-0000-0000B9020000}"/>
    <cellStyle name="Comma 2 2 4 5 2 2 3 2" xfId="1145" xr:uid="{00000000-0005-0000-0000-0000BA020000}"/>
    <cellStyle name="Comma 2 2 4 5 2 2 3 3" xfId="1649" xr:uid="{00000000-0005-0000-0000-0000BB020000}"/>
    <cellStyle name="Comma 2 2 4 5 2 2 4" xfId="893" xr:uid="{00000000-0005-0000-0000-0000BC020000}"/>
    <cellStyle name="Comma 2 2 4 5 2 2 5" xfId="1397" xr:uid="{00000000-0005-0000-0000-0000BD020000}"/>
    <cellStyle name="Comma 2 2 4 5 2 2 6" xfId="1901" xr:uid="{00000000-0005-0000-0000-0000BE020000}"/>
    <cellStyle name="Comma 2 2 4 5 2 3" xfId="452" xr:uid="{00000000-0005-0000-0000-0000BF020000}"/>
    <cellStyle name="Comma 2 2 4 5 2 3 2" xfId="704" xr:uid="{00000000-0005-0000-0000-0000C0020000}"/>
    <cellStyle name="Comma 2 2 4 5 2 3 2 2" xfId="1208" xr:uid="{00000000-0005-0000-0000-0000C1020000}"/>
    <cellStyle name="Comma 2 2 4 5 2 3 2 3" xfId="1712" xr:uid="{00000000-0005-0000-0000-0000C2020000}"/>
    <cellStyle name="Comma 2 2 4 5 2 3 3" xfId="956" xr:uid="{00000000-0005-0000-0000-0000C3020000}"/>
    <cellStyle name="Comma 2 2 4 5 2 3 4" xfId="1460" xr:uid="{00000000-0005-0000-0000-0000C4020000}"/>
    <cellStyle name="Comma 2 2 4 5 2 4" xfId="578" xr:uid="{00000000-0005-0000-0000-0000C5020000}"/>
    <cellStyle name="Comma 2 2 4 5 2 4 2" xfId="1082" xr:uid="{00000000-0005-0000-0000-0000C6020000}"/>
    <cellStyle name="Comma 2 2 4 5 2 4 3" xfId="1586" xr:uid="{00000000-0005-0000-0000-0000C7020000}"/>
    <cellStyle name="Comma 2 2 4 5 2 5" xfId="830" xr:uid="{00000000-0005-0000-0000-0000C8020000}"/>
    <cellStyle name="Comma 2 2 4 5 2 6" xfId="1334" xr:uid="{00000000-0005-0000-0000-0000C9020000}"/>
    <cellStyle name="Comma 2 2 4 5 2 7" xfId="1838" xr:uid="{00000000-0005-0000-0000-0000CA020000}"/>
    <cellStyle name="Comma 2 2 4 5 3" xfId="343" xr:uid="{00000000-0005-0000-0000-0000CB020000}"/>
    <cellStyle name="Comma 2 2 4 5 3 2" xfId="409" xr:uid="{00000000-0005-0000-0000-0000CC020000}"/>
    <cellStyle name="Comma 2 2 4 5 3 2 2" xfId="535" xr:uid="{00000000-0005-0000-0000-0000CD020000}"/>
    <cellStyle name="Comma 2 2 4 5 3 2 2 2" xfId="787" xr:uid="{00000000-0005-0000-0000-0000CE020000}"/>
    <cellStyle name="Comma 2 2 4 5 3 2 2 2 2" xfId="1291" xr:uid="{00000000-0005-0000-0000-0000CF020000}"/>
    <cellStyle name="Comma 2 2 4 5 3 2 2 2 3" xfId="1795" xr:uid="{00000000-0005-0000-0000-0000D0020000}"/>
    <cellStyle name="Comma 2 2 4 5 3 2 2 3" xfId="1039" xr:uid="{00000000-0005-0000-0000-0000D1020000}"/>
    <cellStyle name="Comma 2 2 4 5 3 2 2 4" xfId="1543" xr:uid="{00000000-0005-0000-0000-0000D2020000}"/>
    <cellStyle name="Comma 2 2 4 5 3 2 3" xfId="661" xr:uid="{00000000-0005-0000-0000-0000D3020000}"/>
    <cellStyle name="Comma 2 2 4 5 3 2 3 2" xfId="1165" xr:uid="{00000000-0005-0000-0000-0000D4020000}"/>
    <cellStyle name="Comma 2 2 4 5 3 2 3 3" xfId="1669" xr:uid="{00000000-0005-0000-0000-0000D5020000}"/>
    <cellStyle name="Comma 2 2 4 5 3 2 4" xfId="913" xr:uid="{00000000-0005-0000-0000-0000D6020000}"/>
    <cellStyle name="Comma 2 2 4 5 3 2 5" xfId="1417" xr:uid="{00000000-0005-0000-0000-0000D7020000}"/>
    <cellStyle name="Comma 2 2 4 5 3 2 6" xfId="1921" xr:uid="{00000000-0005-0000-0000-0000D8020000}"/>
    <cellStyle name="Comma 2 2 4 5 3 3" xfId="472" xr:uid="{00000000-0005-0000-0000-0000D9020000}"/>
    <cellStyle name="Comma 2 2 4 5 3 3 2" xfId="724" xr:uid="{00000000-0005-0000-0000-0000DA020000}"/>
    <cellStyle name="Comma 2 2 4 5 3 3 2 2" xfId="1228" xr:uid="{00000000-0005-0000-0000-0000DB020000}"/>
    <cellStyle name="Comma 2 2 4 5 3 3 2 3" xfId="1732" xr:uid="{00000000-0005-0000-0000-0000DC020000}"/>
    <cellStyle name="Comma 2 2 4 5 3 3 3" xfId="976" xr:uid="{00000000-0005-0000-0000-0000DD020000}"/>
    <cellStyle name="Comma 2 2 4 5 3 3 4" xfId="1480" xr:uid="{00000000-0005-0000-0000-0000DE020000}"/>
    <cellStyle name="Comma 2 2 4 5 3 4" xfId="598" xr:uid="{00000000-0005-0000-0000-0000DF020000}"/>
    <cellStyle name="Comma 2 2 4 5 3 4 2" xfId="1102" xr:uid="{00000000-0005-0000-0000-0000E0020000}"/>
    <cellStyle name="Comma 2 2 4 5 3 4 3" xfId="1606" xr:uid="{00000000-0005-0000-0000-0000E1020000}"/>
    <cellStyle name="Comma 2 2 4 5 3 5" xfId="850" xr:uid="{00000000-0005-0000-0000-0000E2020000}"/>
    <cellStyle name="Comma 2 2 4 5 3 6" xfId="1354" xr:uid="{00000000-0005-0000-0000-0000E3020000}"/>
    <cellStyle name="Comma 2 2 4 5 3 7" xfId="1858" xr:uid="{00000000-0005-0000-0000-0000E4020000}"/>
    <cellStyle name="Comma 2 2 4 5 4" xfId="369" xr:uid="{00000000-0005-0000-0000-0000E5020000}"/>
    <cellStyle name="Comma 2 2 4 5 4 2" xfId="495" xr:uid="{00000000-0005-0000-0000-0000E6020000}"/>
    <cellStyle name="Comma 2 2 4 5 4 2 2" xfId="747" xr:uid="{00000000-0005-0000-0000-0000E7020000}"/>
    <cellStyle name="Comma 2 2 4 5 4 2 2 2" xfId="1251" xr:uid="{00000000-0005-0000-0000-0000E8020000}"/>
    <cellStyle name="Comma 2 2 4 5 4 2 2 3" xfId="1755" xr:uid="{00000000-0005-0000-0000-0000E9020000}"/>
    <cellStyle name="Comma 2 2 4 5 4 2 3" xfId="999" xr:uid="{00000000-0005-0000-0000-0000EA020000}"/>
    <cellStyle name="Comma 2 2 4 5 4 2 4" xfId="1503" xr:uid="{00000000-0005-0000-0000-0000EB020000}"/>
    <cellStyle name="Comma 2 2 4 5 4 3" xfId="621" xr:uid="{00000000-0005-0000-0000-0000EC020000}"/>
    <cellStyle name="Comma 2 2 4 5 4 3 2" xfId="1125" xr:uid="{00000000-0005-0000-0000-0000ED020000}"/>
    <cellStyle name="Comma 2 2 4 5 4 3 3" xfId="1629" xr:uid="{00000000-0005-0000-0000-0000EE020000}"/>
    <cellStyle name="Comma 2 2 4 5 4 4" xfId="873" xr:uid="{00000000-0005-0000-0000-0000EF020000}"/>
    <cellStyle name="Comma 2 2 4 5 4 5" xfId="1377" xr:uid="{00000000-0005-0000-0000-0000F0020000}"/>
    <cellStyle name="Comma 2 2 4 5 4 6" xfId="1881" xr:uid="{00000000-0005-0000-0000-0000F1020000}"/>
    <cellStyle name="Comma 2 2 4 5 5" xfId="432" xr:uid="{00000000-0005-0000-0000-0000F2020000}"/>
    <cellStyle name="Comma 2 2 4 5 5 2" xfId="684" xr:uid="{00000000-0005-0000-0000-0000F3020000}"/>
    <cellStyle name="Comma 2 2 4 5 5 2 2" xfId="1188" xr:uid="{00000000-0005-0000-0000-0000F4020000}"/>
    <cellStyle name="Comma 2 2 4 5 5 2 3" xfId="1692" xr:uid="{00000000-0005-0000-0000-0000F5020000}"/>
    <cellStyle name="Comma 2 2 4 5 5 3" xfId="936" xr:uid="{00000000-0005-0000-0000-0000F6020000}"/>
    <cellStyle name="Comma 2 2 4 5 5 4" xfId="1440" xr:uid="{00000000-0005-0000-0000-0000F7020000}"/>
    <cellStyle name="Comma 2 2 4 5 6" xfId="558" xr:uid="{00000000-0005-0000-0000-0000F8020000}"/>
    <cellStyle name="Comma 2 2 4 5 6 2" xfId="1062" xr:uid="{00000000-0005-0000-0000-0000F9020000}"/>
    <cellStyle name="Comma 2 2 4 5 6 3" xfId="1566" xr:uid="{00000000-0005-0000-0000-0000FA020000}"/>
    <cellStyle name="Comma 2 2 4 5 7" xfId="810" xr:uid="{00000000-0005-0000-0000-0000FB020000}"/>
    <cellStyle name="Comma 2 2 4 5 8" xfId="1314" xr:uid="{00000000-0005-0000-0000-0000FC020000}"/>
    <cellStyle name="Comma 2 2 4 5 9" xfId="1818" xr:uid="{00000000-0005-0000-0000-0000FD020000}"/>
    <cellStyle name="Comma 2 2 4 6" xfId="313" xr:uid="{00000000-0005-0000-0000-0000FE020000}"/>
    <cellStyle name="Comma 2 2 4 6 2" xfId="379" xr:uid="{00000000-0005-0000-0000-0000FF020000}"/>
    <cellStyle name="Comma 2 2 4 6 2 2" xfId="505" xr:uid="{00000000-0005-0000-0000-000000030000}"/>
    <cellStyle name="Comma 2 2 4 6 2 2 2" xfId="757" xr:uid="{00000000-0005-0000-0000-000001030000}"/>
    <cellStyle name="Comma 2 2 4 6 2 2 2 2" xfId="1261" xr:uid="{00000000-0005-0000-0000-000002030000}"/>
    <cellStyle name="Comma 2 2 4 6 2 2 2 3" xfId="1765" xr:uid="{00000000-0005-0000-0000-000003030000}"/>
    <cellStyle name="Comma 2 2 4 6 2 2 3" xfId="1009" xr:uid="{00000000-0005-0000-0000-000004030000}"/>
    <cellStyle name="Comma 2 2 4 6 2 2 4" xfId="1513" xr:uid="{00000000-0005-0000-0000-000005030000}"/>
    <cellStyle name="Comma 2 2 4 6 2 3" xfId="631" xr:uid="{00000000-0005-0000-0000-000006030000}"/>
    <cellStyle name="Comma 2 2 4 6 2 3 2" xfId="1135" xr:uid="{00000000-0005-0000-0000-000007030000}"/>
    <cellStyle name="Comma 2 2 4 6 2 3 3" xfId="1639" xr:uid="{00000000-0005-0000-0000-000008030000}"/>
    <cellStyle name="Comma 2 2 4 6 2 4" xfId="883" xr:uid="{00000000-0005-0000-0000-000009030000}"/>
    <cellStyle name="Comma 2 2 4 6 2 5" xfId="1387" xr:uid="{00000000-0005-0000-0000-00000A030000}"/>
    <cellStyle name="Comma 2 2 4 6 2 6" xfId="1891" xr:uid="{00000000-0005-0000-0000-00000B030000}"/>
    <cellStyle name="Comma 2 2 4 6 3" xfId="442" xr:uid="{00000000-0005-0000-0000-00000C030000}"/>
    <cellStyle name="Comma 2 2 4 6 3 2" xfId="694" xr:uid="{00000000-0005-0000-0000-00000D030000}"/>
    <cellStyle name="Comma 2 2 4 6 3 2 2" xfId="1198" xr:uid="{00000000-0005-0000-0000-00000E030000}"/>
    <cellStyle name="Comma 2 2 4 6 3 2 3" xfId="1702" xr:uid="{00000000-0005-0000-0000-00000F030000}"/>
    <cellStyle name="Comma 2 2 4 6 3 3" xfId="946" xr:uid="{00000000-0005-0000-0000-000010030000}"/>
    <cellStyle name="Comma 2 2 4 6 3 4" xfId="1450" xr:uid="{00000000-0005-0000-0000-000011030000}"/>
    <cellStyle name="Comma 2 2 4 6 4" xfId="568" xr:uid="{00000000-0005-0000-0000-000012030000}"/>
    <cellStyle name="Comma 2 2 4 6 4 2" xfId="1072" xr:uid="{00000000-0005-0000-0000-000013030000}"/>
    <cellStyle name="Comma 2 2 4 6 4 3" xfId="1576" xr:uid="{00000000-0005-0000-0000-000014030000}"/>
    <cellStyle name="Comma 2 2 4 6 5" xfId="820" xr:uid="{00000000-0005-0000-0000-000015030000}"/>
    <cellStyle name="Comma 2 2 4 6 6" xfId="1324" xr:uid="{00000000-0005-0000-0000-000016030000}"/>
    <cellStyle name="Comma 2 2 4 6 7" xfId="1828" xr:uid="{00000000-0005-0000-0000-000017030000}"/>
    <cellStyle name="Comma 2 2 4 7" xfId="333" xr:uid="{00000000-0005-0000-0000-000018030000}"/>
    <cellStyle name="Comma 2 2 4 7 2" xfId="399" xr:uid="{00000000-0005-0000-0000-000019030000}"/>
    <cellStyle name="Comma 2 2 4 7 2 2" xfId="525" xr:uid="{00000000-0005-0000-0000-00001A030000}"/>
    <cellStyle name="Comma 2 2 4 7 2 2 2" xfId="777" xr:uid="{00000000-0005-0000-0000-00001B030000}"/>
    <cellStyle name="Comma 2 2 4 7 2 2 2 2" xfId="1281" xr:uid="{00000000-0005-0000-0000-00001C030000}"/>
    <cellStyle name="Comma 2 2 4 7 2 2 2 3" xfId="1785" xr:uid="{00000000-0005-0000-0000-00001D030000}"/>
    <cellStyle name="Comma 2 2 4 7 2 2 3" xfId="1029" xr:uid="{00000000-0005-0000-0000-00001E030000}"/>
    <cellStyle name="Comma 2 2 4 7 2 2 4" xfId="1533" xr:uid="{00000000-0005-0000-0000-00001F030000}"/>
    <cellStyle name="Comma 2 2 4 7 2 3" xfId="651" xr:uid="{00000000-0005-0000-0000-000020030000}"/>
    <cellStyle name="Comma 2 2 4 7 2 3 2" xfId="1155" xr:uid="{00000000-0005-0000-0000-000021030000}"/>
    <cellStyle name="Comma 2 2 4 7 2 3 3" xfId="1659" xr:uid="{00000000-0005-0000-0000-000022030000}"/>
    <cellStyle name="Comma 2 2 4 7 2 4" xfId="903" xr:uid="{00000000-0005-0000-0000-000023030000}"/>
    <cellStyle name="Comma 2 2 4 7 2 5" xfId="1407" xr:uid="{00000000-0005-0000-0000-000024030000}"/>
    <cellStyle name="Comma 2 2 4 7 2 6" xfId="1911" xr:uid="{00000000-0005-0000-0000-000025030000}"/>
    <cellStyle name="Comma 2 2 4 7 3" xfId="462" xr:uid="{00000000-0005-0000-0000-000026030000}"/>
    <cellStyle name="Comma 2 2 4 7 3 2" xfId="714" xr:uid="{00000000-0005-0000-0000-000027030000}"/>
    <cellStyle name="Comma 2 2 4 7 3 2 2" xfId="1218" xr:uid="{00000000-0005-0000-0000-000028030000}"/>
    <cellStyle name="Comma 2 2 4 7 3 2 3" xfId="1722" xr:uid="{00000000-0005-0000-0000-000029030000}"/>
    <cellStyle name="Comma 2 2 4 7 3 3" xfId="966" xr:uid="{00000000-0005-0000-0000-00002A030000}"/>
    <cellStyle name="Comma 2 2 4 7 3 4" xfId="1470" xr:uid="{00000000-0005-0000-0000-00002B030000}"/>
    <cellStyle name="Comma 2 2 4 7 4" xfId="588" xr:uid="{00000000-0005-0000-0000-00002C030000}"/>
    <cellStyle name="Comma 2 2 4 7 4 2" xfId="1092" xr:uid="{00000000-0005-0000-0000-00002D030000}"/>
    <cellStyle name="Comma 2 2 4 7 4 3" xfId="1596" xr:uid="{00000000-0005-0000-0000-00002E030000}"/>
    <cellStyle name="Comma 2 2 4 7 5" xfId="840" xr:uid="{00000000-0005-0000-0000-00002F030000}"/>
    <cellStyle name="Comma 2 2 4 7 6" xfId="1344" xr:uid="{00000000-0005-0000-0000-000030030000}"/>
    <cellStyle name="Comma 2 2 4 7 7" xfId="1848" xr:uid="{00000000-0005-0000-0000-000031030000}"/>
    <cellStyle name="Comma 2 2 4 8" xfId="359" xr:uid="{00000000-0005-0000-0000-000032030000}"/>
    <cellStyle name="Comma 2 2 4 8 2" xfId="485" xr:uid="{00000000-0005-0000-0000-000033030000}"/>
    <cellStyle name="Comma 2 2 4 8 2 2" xfId="737" xr:uid="{00000000-0005-0000-0000-000034030000}"/>
    <cellStyle name="Comma 2 2 4 8 2 2 2" xfId="1241" xr:uid="{00000000-0005-0000-0000-000035030000}"/>
    <cellStyle name="Comma 2 2 4 8 2 2 3" xfId="1745" xr:uid="{00000000-0005-0000-0000-000036030000}"/>
    <cellStyle name="Comma 2 2 4 8 2 3" xfId="989" xr:uid="{00000000-0005-0000-0000-000037030000}"/>
    <cellStyle name="Comma 2 2 4 8 2 4" xfId="1493" xr:uid="{00000000-0005-0000-0000-000038030000}"/>
    <cellStyle name="Comma 2 2 4 8 3" xfId="611" xr:uid="{00000000-0005-0000-0000-000039030000}"/>
    <cellStyle name="Comma 2 2 4 8 3 2" xfId="1115" xr:uid="{00000000-0005-0000-0000-00003A030000}"/>
    <cellStyle name="Comma 2 2 4 8 3 3" xfId="1619" xr:uid="{00000000-0005-0000-0000-00003B030000}"/>
    <cellStyle name="Comma 2 2 4 8 4" xfId="863" xr:uid="{00000000-0005-0000-0000-00003C030000}"/>
    <cellStyle name="Comma 2 2 4 8 5" xfId="1367" xr:uid="{00000000-0005-0000-0000-00003D030000}"/>
    <cellStyle name="Comma 2 2 4 8 6" xfId="1871" xr:uid="{00000000-0005-0000-0000-00003E030000}"/>
    <cellStyle name="Comma 2 2 4 9" xfId="422" xr:uid="{00000000-0005-0000-0000-00003F030000}"/>
    <cellStyle name="Comma 2 2 4 9 2" xfId="674" xr:uid="{00000000-0005-0000-0000-000040030000}"/>
    <cellStyle name="Comma 2 2 4 9 2 2" xfId="1178" xr:uid="{00000000-0005-0000-0000-000041030000}"/>
    <cellStyle name="Comma 2 2 4 9 2 3" xfId="1682" xr:uid="{00000000-0005-0000-0000-000042030000}"/>
    <cellStyle name="Comma 2 2 4 9 3" xfId="926" xr:uid="{00000000-0005-0000-0000-000043030000}"/>
    <cellStyle name="Comma 2 2 4 9 4" xfId="1430" xr:uid="{00000000-0005-0000-0000-000044030000}"/>
    <cellStyle name="Comma 2 3" xfId="24" xr:uid="{00000000-0005-0000-0000-000045030000}"/>
    <cellStyle name="Comma 2 3 2" xfId="25" xr:uid="{00000000-0005-0000-0000-000046030000}"/>
    <cellStyle name="Comma 2 3 2 2" xfId="26" xr:uid="{00000000-0005-0000-0000-000047030000}"/>
    <cellStyle name="Comma 2 3 3" xfId="27" xr:uid="{00000000-0005-0000-0000-000048030000}"/>
    <cellStyle name="Comma 2 3 3 2" xfId="279" xr:uid="{00000000-0005-0000-0000-000049030000}"/>
    <cellStyle name="Comma 2 3 4" xfId="278" xr:uid="{00000000-0005-0000-0000-00004A030000}"/>
    <cellStyle name="Comma 2 4" xfId="28" xr:uid="{00000000-0005-0000-0000-00004B030000}"/>
    <cellStyle name="Comma 2 4 2" xfId="29" xr:uid="{00000000-0005-0000-0000-00004C030000}"/>
    <cellStyle name="Comma 2 4 3" xfId="30" xr:uid="{00000000-0005-0000-0000-00004D030000}"/>
    <cellStyle name="Comma 2 5" xfId="31" xr:uid="{00000000-0005-0000-0000-00004E030000}"/>
    <cellStyle name="Comma 2 6" xfId="32" xr:uid="{00000000-0005-0000-0000-00004F030000}"/>
    <cellStyle name="Comma 20" xfId="1935" xr:uid="{00000000-0005-0000-0000-000050030000}"/>
    <cellStyle name="Comma 3" xfId="33" xr:uid="{00000000-0005-0000-0000-000051030000}"/>
    <cellStyle name="Comma 3 11" xfId="34" xr:uid="{00000000-0005-0000-0000-000052030000}"/>
    <cellStyle name="Comma 3 2" xfId="35" xr:uid="{00000000-0005-0000-0000-000053030000}"/>
    <cellStyle name="Comma 3 2 2" xfId="36" xr:uid="{00000000-0005-0000-0000-000054030000}"/>
    <cellStyle name="Comma 3 2 3" xfId="37" xr:uid="{00000000-0005-0000-0000-000055030000}"/>
    <cellStyle name="Comma 3 2 4" xfId="270" xr:uid="{00000000-0005-0000-0000-000056030000}"/>
    <cellStyle name="Comma 3 3" xfId="38" xr:uid="{00000000-0005-0000-0000-000057030000}"/>
    <cellStyle name="Comma 3 3 2" xfId="39" xr:uid="{00000000-0005-0000-0000-000058030000}"/>
    <cellStyle name="Comma 3 4" xfId="40" xr:uid="{00000000-0005-0000-0000-000059030000}"/>
    <cellStyle name="Comma 3 5" xfId="41" xr:uid="{00000000-0005-0000-0000-00005A030000}"/>
    <cellStyle name="Comma 3 6" xfId="42" xr:uid="{00000000-0005-0000-0000-00005B030000}"/>
    <cellStyle name="Comma 4" xfId="43" xr:uid="{00000000-0005-0000-0000-00005C030000}"/>
    <cellStyle name="Comma 4 2" xfId="44" xr:uid="{00000000-0005-0000-0000-00005D030000}"/>
    <cellStyle name="Comma 4 3" xfId="45" xr:uid="{00000000-0005-0000-0000-00005E030000}"/>
    <cellStyle name="Comma 4_BOQ.Piling Work (TSP Project) Rev.22.12.2010" xfId="46" xr:uid="{00000000-0005-0000-0000-00005F030000}"/>
    <cellStyle name="Comma 43 5 2 2" xfId="271" xr:uid="{00000000-0005-0000-0000-000060030000}"/>
    <cellStyle name="Comma 46" xfId="355" xr:uid="{00000000-0005-0000-0000-000061030000}"/>
    <cellStyle name="Comma 5" xfId="47" xr:uid="{00000000-0005-0000-0000-000062030000}"/>
    <cellStyle name="Comma 5 2" xfId="48" xr:uid="{00000000-0005-0000-0000-000063030000}"/>
    <cellStyle name="Comma 6" xfId="49" xr:uid="{00000000-0005-0000-0000-000064030000}"/>
    <cellStyle name="Comma 6 2" xfId="50" xr:uid="{00000000-0005-0000-0000-000065030000}"/>
    <cellStyle name="Comma 6 3" xfId="51" xr:uid="{00000000-0005-0000-0000-000066030000}"/>
    <cellStyle name="Comma 7" xfId="52" xr:uid="{00000000-0005-0000-0000-000067030000}"/>
    <cellStyle name="Comma 7 2" xfId="53" xr:uid="{00000000-0005-0000-0000-000068030000}"/>
    <cellStyle name="Comma 7 3" xfId="54" xr:uid="{00000000-0005-0000-0000-000069030000}"/>
    <cellStyle name="Comma 8" xfId="55" xr:uid="{00000000-0005-0000-0000-00006A030000}"/>
    <cellStyle name="Comma 8 2" xfId="56" xr:uid="{00000000-0005-0000-0000-00006B030000}"/>
    <cellStyle name="Comma 8 2 2" xfId="57" xr:uid="{00000000-0005-0000-0000-00006C030000}"/>
    <cellStyle name="Comma 8 2 3" xfId="280" xr:uid="{00000000-0005-0000-0000-00006D030000}"/>
    <cellStyle name="Comma 8 3" xfId="58" xr:uid="{00000000-0005-0000-0000-00006E030000}"/>
    <cellStyle name="Comma 9" xfId="59" xr:uid="{00000000-0005-0000-0000-00006F030000}"/>
    <cellStyle name="Comma 9 2" xfId="60" xr:uid="{00000000-0005-0000-0000-000070030000}"/>
    <cellStyle name="Comma 9 3" xfId="61" xr:uid="{00000000-0005-0000-0000-000071030000}"/>
    <cellStyle name="comma zerodec" xfId="62" xr:uid="{00000000-0005-0000-0000-000072030000}"/>
    <cellStyle name="Comma0" xfId="63" xr:uid="{00000000-0005-0000-0000-000073030000}"/>
    <cellStyle name="COMMON (0)  D1" xfId="64" xr:uid="{00000000-0005-0000-0000-000074030000}"/>
    <cellStyle name="Currency 2" xfId="65" xr:uid="{00000000-0005-0000-0000-000075030000}"/>
    <cellStyle name="Currency 2 2" xfId="66" xr:uid="{00000000-0005-0000-0000-000076030000}"/>
    <cellStyle name="Currency 2 2 2" xfId="67" xr:uid="{00000000-0005-0000-0000-000077030000}"/>
    <cellStyle name="Currency 2 2 3" xfId="68" xr:uid="{00000000-0005-0000-0000-000078030000}"/>
    <cellStyle name="Currency 2 3" xfId="69" xr:uid="{00000000-0005-0000-0000-000079030000}"/>
    <cellStyle name="Currency 2 4" xfId="70" xr:uid="{00000000-0005-0000-0000-00007A030000}"/>
    <cellStyle name="Currency0" xfId="71" xr:uid="{00000000-0005-0000-0000-00007B030000}"/>
    <cellStyle name="Currency1" xfId="72" xr:uid="{00000000-0005-0000-0000-00007C030000}"/>
    <cellStyle name="Date" xfId="73" xr:uid="{00000000-0005-0000-0000-00007D030000}"/>
    <cellStyle name="Dollar (zero dec)" xfId="74" xr:uid="{00000000-0005-0000-0000-00007E030000}"/>
    <cellStyle name="Excel_BuiltIn_Comma 1" xfId="75" xr:uid="{00000000-0005-0000-0000-00007F030000}"/>
    <cellStyle name="Fixed" xfId="76" xr:uid="{00000000-0005-0000-0000-000080030000}"/>
    <cellStyle name="Grey" xfId="77" xr:uid="{00000000-0005-0000-0000-000081030000}"/>
    <cellStyle name="Header1" xfId="78" xr:uid="{00000000-0005-0000-0000-000082030000}"/>
    <cellStyle name="Header2" xfId="79" xr:uid="{00000000-0005-0000-0000-000083030000}"/>
    <cellStyle name="HEADING1" xfId="80" xr:uid="{00000000-0005-0000-0000-000084030000}"/>
    <cellStyle name="HEADING2" xfId="81" xr:uid="{00000000-0005-0000-0000-000085030000}"/>
    <cellStyle name="Hyperlink 2" xfId="82" xr:uid="{00000000-0005-0000-0000-000086030000}"/>
    <cellStyle name="Input [yellow]" xfId="83" xr:uid="{00000000-0005-0000-0000-000087030000}"/>
    <cellStyle name="no dec" xfId="84" xr:uid="{00000000-0005-0000-0000-000088030000}"/>
    <cellStyle name="Normal - Style1" xfId="85" xr:uid="{00000000-0005-0000-0000-00008A030000}"/>
    <cellStyle name="Normal 10" xfId="86" xr:uid="{00000000-0005-0000-0000-00008B030000}"/>
    <cellStyle name="Normal 11" xfId="87" xr:uid="{00000000-0005-0000-0000-00008C030000}"/>
    <cellStyle name="Normal 12" xfId="88" xr:uid="{00000000-0005-0000-0000-00008D030000}"/>
    <cellStyle name="Normal 13" xfId="89" xr:uid="{00000000-0005-0000-0000-00008E030000}"/>
    <cellStyle name="Normal 14" xfId="90" xr:uid="{00000000-0005-0000-0000-00008F030000}"/>
    <cellStyle name="Normal 15" xfId="91" xr:uid="{00000000-0005-0000-0000-000090030000}"/>
    <cellStyle name="Normal 15 2" xfId="92" xr:uid="{00000000-0005-0000-0000-000091030000}"/>
    <cellStyle name="Normal 16" xfId="93" xr:uid="{00000000-0005-0000-0000-000092030000}"/>
    <cellStyle name="Normal 16 2" xfId="94" xr:uid="{00000000-0005-0000-0000-000093030000}"/>
    <cellStyle name="Normal 17" xfId="95" xr:uid="{00000000-0005-0000-0000-000094030000}"/>
    <cellStyle name="Normal 17 2" xfId="96" xr:uid="{00000000-0005-0000-0000-000095030000}"/>
    <cellStyle name="Normal 18" xfId="97" xr:uid="{00000000-0005-0000-0000-000096030000}"/>
    <cellStyle name="Normal 19" xfId="98" xr:uid="{00000000-0005-0000-0000-000097030000}"/>
    <cellStyle name="Normal 2" xfId="99" xr:uid="{00000000-0005-0000-0000-000098030000}"/>
    <cellStyle name="Normal 2 2" xfId="100" xr:uid="{00000000-0005-0000-0000-000099030000}"/>
    <cellStyle name="Normal 2 2 2" xfId="101" xr:uid="{00000000-0005-0000-0000-00009A030000}"/>
    <cellStyle name="Normal 2 2 2 2" xfId="102" xr:uid="{00000000-0005-0000-0000-00009B030000}"/>
    <cellStyle name="Normal 2 2 3 2" xfId="294" xr:uid="{00000000-0005-0000-0000-00009C030000}"/>
    <cellStyle name="Normal 2 2 4" xfId="299" xr:uid="{00000000-0005-0000-0000-00009D030000}"/>
    <cellStyle name="Normal 2 3" xfId="103" xr:uid="{00000000-0005-0000-0000-00009E030000}"/>
    <cellStyle name="Normal 2_3) 580824 BB135 " xfId="104" xr:uid="{00000000-0005-0000-0000-00009F030000}"/>
    <cellStyle name="Normal 20" xfId="105" xr:uid="{00000000-0005-0000-0000-0000A0030000}"/>
    <cellStyle name="Normal 21" xfId="106" xr:uid="{00000000-0005-0000-0000-0000A1030000}"/>
    <cellStyle name="Normal 22" xfId="107" xr:uid="{00000000-0005-0000-0000-0000A2030000}"/>
    <cellStyle name="Normal 23" xfId="108" xr:uid="{00000000-0005-0000-0000-0000A3030000}"/>
    <cellStyle name="Normal 24" xfId="109" xr:uid="{00000000-0005-0000-0000-0000A4030000}"/>
    <cellStyle name="Normal 25" xfId="110" xr:uid="{00000000-0005-0000-0000-0000A5030000}"/>
    <cellStyle name="Normal 25 2" xfId="281" xr:uid="{00000000-0005-0000-0000-0000A6030000}"/>
    <cellStyle name="Normal 26" xfId="111" xr:uid="{00000000-0005-0000-0000-0000A7030000}"/>
    <cellStyle name="Normal 27" xfId="112" xr:uid="{00000000-0005-0000-0000-0000A8030000}"/>
    <cellStyle name="Normal 28" xfId="113" xr:uid="{00000000-0005-0000-0000-0000A9030000}"/>
    <cellStyle name="Normal 28 10" xfId="547" xr:uid="{00000000-0005-0000-0000-0000AA030000}"/>
    <cellStyle name="Normal 28 10 2" xfId="1051" xr:uid="{00000000-0005-0000-0000-0000AB030000}"/>
    <cellStyle name="Normal 28 10 3" xfId="1555" xr:uid="{00000000-0005-0000-0000-0000AC030000}"/>
    <cellStyle name="Normal 28 11" xfId="799" xr:uid="{00000000-0005-0000-0000-0000AD030000}"/>
    <cellStyle name="Normal 28 12" xfId="1303" xr:uid="{00000000-0005-0000-0000-0000AE030000}"/>
    <cellStyle name="Normal 28 13" xfId="1807" xr:uid="{00000000-0005-0000-0000-0000AF030000}"/>
    <cellStyle name="Normal 28 14" xfId="1937" xr:uid="{00000000-0005-0000-0000-0000B0030000}"/>
    <cellStyle name="Normal 28 2" xfId="282" xr:uid="{00000000-0005-0000-0000-0000B1030000}"/>
    <cellStyle name="Normal 28 2 10" xfId="1305" xr:uid="{00000000-0005-0000-0000-0000B2030000}"/>
    <cellStyle name="Normal 28 2 11" xfId="1809" xr:uid="{00000000-0005-0000-0000-0000B3030000}"/>
    <cellStyle name="Normal 28 2 2" xfId="290" xr:uid="{00000000-0005-0000-0000-0000B4030000}"/>
    <cellStyle name="Normal 28 2 2 10" xfId="1813" xr:uid="{00000000-0005-0000-0000-0000B5030000}"/>
    <cellStyle name="Normal 28 2 2 2" xfId="308" xr:uid="{00000000-0005-0000-0000-0000B6030000}"/>
    <cellStyle name="Normal 28 2 2 2 2" xfId="328" xr:uid="{00000000-0005-0000-0000-0000B7030000}"/>
    <cellStyle name="Normal 28 2 2 2 2 2" xfId="394" xr:uid="{00000000-0005-0000-0000-0000B8030000}"/>
    <cellStyle name="Normal 28 2 2 2 2 2 2" xfId="520" xr:uid="{00000000-0005-0000-0000-0000B9030000}"/>
    <cellStyle name="Normal 28 2 2 2 2 2 2 2" xfId="772" xr:uid="{00000000-0005-0000-0000-0000BA030000}"/>
    <cellStyle name="Normal 28 2 2 2 2 2 2 2 2" xfId="1276" xr:uid="{00000000-0005-0000-0000-0000BB030000}"/>
    <cellStyle name="Normal 28 2 2 2 2 2 2 2 3" xfId="1780" xr:uid="{00000000-0005-0000-0000-0000BC030000}"/>
    <cellStyle name="Normal 28 2 2 2 2 2 2 3" xfId="1024" xr:uid="{00000000-0005-0000-0000-0000BD030000}"/>
    <cellStyle name="Normal 28 2 2 2 2 2 2 4" xfId="1528" xr:uid="{00000000-0005-0000-0000-0000BE030000}"/>
    <cellStyle name="Normal 28 2 2 2 2 2 3" xfId="646" xr:uid="{00000000-0005-0000-0000-0000BF030000}"/>
    <cellStyle name="Normal 28 2 2 2 2 2 3 2" xfId="1150" xr:uid="{00000000-0005-0000-0000-0000C0030000}"/>
    <cellStyle name="Normal 28 2 2 2 2 2 3 3" xfId="1654" xr:uid="{00000000-0005-0000-0000-0000C1030000}"/>
    <cellStyle name="Normal 28 2 2 2 2 2 4" xfId="898" xr:uid="{00000000-0005-0000-0000-0000C2030000}"/>
    <cellStyle name="Normal 28 2 2 2 2 2 5" xfId="1402" xr:uid="{00000000-0005-0000-0000-0000C3030000}"/>
    <cellStyle name="Normal 28 2 2 2 2 2 6" xfId="1906" xr:uid="{00000000-0005-0000-0000-0000C4030000}"/>
    <cellStyle name="Normal 28 2 2 2 2 3" xfId="457" xr:uid="{00000000-0005-0000-0000-0000C5030000}"/>
    <cellStyle name="Normal 28 2 2 2 2 3 2" xfId="709" xr:uid="{00000000-0005-0000-0000-0000C6030000}"/>
    <cellStyle name="Normal 28 2 2 2 2 3 2 2" xfId="1213" xr:uid="{00000000-0005-0000-0000-0000C7030000}"/>
    <cellStyle name="Normal 28 2 2 2 2 3 2 3" xfId="1717" xr:uid="{00000000-0005-0000-0000-0000C8030000}"/>
    <cellStyle name="Normal 28 2 2 2 2 3 3" xfId="961" xr:uid="{00000000-0005-0000-0000-0000C9030000}"/>
    <cellStyle name="Normal 28 2 2 2 2 3 4" xfId="1465" xr:uid="{00000000-0005-0000-0000-0000CA030000}"/>
    <cellStyle name="Normal 28 2 2 2 2 4" xfId="583" xr:uid="{00000000-0005-0000-0000-0000CB030000}"/>
    <cellStyle name="Normal 28 2 2 2 2 4 2" xfId="1087" xr:uid="{00000000-0005-0000-0000-0000CC030000}"/>
    <cellStyle name="Normal 28 2 2 2 2 4 3" xfId="1591" xr:uid="{00000000-0005-0000-0000-0000CD030000}"/>
    <cellStyle name="Normal 28 2 2 2 2 5" xfId="835" xr:uid="{00000000-0005-0000-0000-0000CE030000}"/>
    <cellStyle name="Normal 28 2 2 2 2 6" xfId="1339" xr:uid="{00000000-0005-0000-0000-0000CF030000}"/>
    <cellStyle name="Normal 28 2 2 2 2 7" xfId="1843" xr:uid="{00000000-0005-0000-0000-0000D0030000}"/>
    <cellStyle name="Normal 28 2 2 2 3" xfId="348" xr:uid="{00000000-0005-0000-0000-0000D1030000}"/>
    <cellStyle name="Normal 28 2 2 2 3 2" xfId="414" xr:uid="{00000000-0005-0000-0000-0000D2030000}"/>
    <cellStyle name="Normal 28 2 2 2 3 2 2" xfId="540" xr:uid="{00000000-0005-0000-0000-0000D3030000}"/>
    <cellStyle name="Normal 28 2 2 2 3 2 2 2" xfId="792" xr:uid="{00000000-0005-0000-0000-0000D4030000}"/>
    <cellStyle name="Normal 28 2 2 2 3 2 2 2 2" xfId="1296" xr:uid="{00000000-0005-0000-0000-0000D5030000}"/>
    <cellStyle name="Normal 28 2 2 2 3 2 2 2 3" xfId="1800" xr:uid="{00000000-0005-0000-0000-0000D6030000}"/>
    <cellStyle name="Normal 28 2 2 2 3 2 2 3" xfId="1044" xr:uid="{00000000-0005-0000-0000-0000D7030000}"/>
    <cellStyle name="Normal 28 2 2 2 3 2 2 4" xfId="1548" xr:uid="{00000000-0005-0000-0000-0000D8030000}"/>
    <cellStyle name="Normal 28 2 2 2 3 2 3" xfId="666" xr:uid="{00000000-0005-0000-0000-0000D9030000}"/>
    <cellStyle name="Normal 28 2 2 2 3 2 3 2" xfId="1170" xr:uid="{00000000-0005-0000-0000-0000DA030000}"/>
    <cellStyle name="Normal 28 2 2 2 3 2 3 3" xfId="1674" xr:uid="{00000000-0005-0000-0000-0000DB030000}"/>
    <cellStyle name="Normal 28 2 2 2 3 2 4" xfId="918" xr:uid="{00000000-0005-0000-0000-0000DC030000}"/>
    <cellStyle name="Normal 28 2 2 2 3 2 5" xfId="1422" xr:uid="{00000000-0005-0000-0000-0000DD030000}"/>
    <cellStyle name="Normal 28 2 2 2 3 2 6" xfId="1926" xr:uid="{00000000-0005-0000-0000-0000DE030000}"/>
    <cellStyle name="Normal 28 2 2 2 3 3" xfId="477" xr:uid="{00000000-0005-0000-0000-0000DF030000}"/>
    <cellStyle name="Normal 28 2 2 2 3 3 2" xfId="729" xr:uid="{00000000-0005-0000-0000-0000E0030000}"/>
    <cellStyle name="Normal 28 2 2 2 3 3 2 2" xfId="1233" xr:uid="{00000000-0005-0000-0000-0000E1030000}"/>
    <cellStyle name="Normal 28 2 2 2 3 3 2 3" xfId="1737" xr:uid="{00000000-0005-0000-0000-0000E2030000}"/>
    <cellStyle name="Normal 28 2 2 2 3 3 3" xfId="981" xr:uid="{00000000-0005-0000-0000-0000E3030000}"/>
    <cellStyle name="Normal 28 2 2 2 3 3 4" xfId="1485" xr:uid="{00000000-0005-0000-0000-0000E4030000}"/>
    <cellStyle name="Normal 28 2 2 2 3 4" xfId="603" xr:uid="{00000000-0005-0000-0000-0000E5030000}"/>
    <cellStyle name="Normal 28 2 2 2 3 4 2" xfId="1107" xr:uid="{00000000-0005-0000-0000-0000E6030000}"/>
    <cellStyle name="Normal 28 2 2 2 3 4 3" xfId="1611" xr:uid="{00000000-0005-0000-0000-0000E7030000}"/>
    <cellStyle name="Normal 28 2 2 2 3 5" xfId="855" xr:uid="{00000000-0005-0000-0000-0000E8030000}"/>
    <cellStyle name="Normal 28 2 2 2 3 6" xfId="1359" xr:uid="{00000000-0005-0000-0000-0000E9030000}"/>
    <cellStyle name="Normal 28 2 2 2 3 7" xfId="1863" xr:uid="{00000000-0005-0000-0000-0000EA030000}"/>
    <cellStyle name="Normal 28 2 2 2 4" xfId="374" xr:uid="{00000000-0005-0000-0000-0000EB030000}"/>
    <cellStyle name="Normal 28 2 2 2 4 2" xfId="500" xr:uid="{00000000-0005-0000-0000-0000EC030000}"/>
    <cellStyle name="Normal 28 2 2 2 4 2 2" xfId="752" xr:uid="{00000000-0005-0000-0000-0000ED030000}"/>
    <cellStyle name="Normal 28 2 2 2 4 2 2 2" xfId="1256" xr:uid="{00000000-0005-0000-0000-0000EE030000}"/>
    <cellStyle name="Normal 28 2 2 2 4 2 2 3" xfId="1760" xr:uid="{00000000-0005-0000-0000-0000EF030000}"/>
    <cellStyle name="Normal 28 2 2 2 4 2 3" xfId="1004" xr:uid="{00000000-0005-0000-0000-0000F0030000}"/>
    <cellStyle name="Normal 28 2 2 2 4 2 4" xfId="1508" xr:uid="{00000000-0005-0000-0000-0000F1030000}"/>
    <cellStyle name="Normal 28 2 2 2 4 3" xfId="626" xr:uid="{00000000-0005-0000-0000-0000F2030000}"/>
    <cellStyle name="Normal 28 2 2 2 4 3 2" xfId="1130" xr:uid="{00000000-0005-0000-0000-0000F3030000}"/>
    <cellStyle name="Normal 28 2 2 2 4 3 3" xfId="1634" xr:uid="{00000000-0005-0000-0000-0000F4030000}"/>
    <cellStyle name="Normal 28 2 2 2 4 4" xfId="878" xr:uid="{00000000-0005-0000-0000-0000F5030000}"/>
    <cellStyle name="Normal 28 2 2 2 4 5" xfId="1382" xr:uid="{00000000-0005-0000-0000-0000F6030000}"/>
    <cellStyle name="Normal 28 2 2 2 4 6" xfId="1886" xr:uid="{00000000-0005-0000-0000-0000F7030000}"/>
    <cellStyle name="Normal 28 2 2 2 5" xfId="437" xr:uid="{00000000-0005-0000-0000-0000F8030000}"/>
    <cellStyle name="Normal 28 2 2 2 5 2" xfId="689" xr:uid="{00000000-0005-0000-0000-0000F9030000}"/>
    <cellStyle name="Normal 28 2 2 2 5 2 2" xfId="1193" xr:uid="{00000000-0005-0000-0000-0000FA030000}"/>
    <cellStyle name="Normal 28 2 2 2 5 2 3" xfId="1697" xr:uid="{00000000-0005-0000-0000-0000FB030000}"/>
    <cellStyle name="Normal 28 2 2 2 5 3" xfId="941" xr:uid="{00000000-0005-0000-0000-0000FC030000}"/>
    <cellStyle name="Normal 28 2 2 2 5 4" xfId="1445" xr:uid="{00000000-0005-0000-0000-0000FD030000}"/>
    <cellStyle name="Normal 28 2 2 2 6" xfId="563" xr:uid="{00000000-0005-0000-0000-0000FE030000}"/>
    <cellStyle name="Normal 28 2 2 2 6 2" xfId="1067" xr:uid="{00000000-0005-0000-0000-0000FF030000}"/>
    <cellStyle name="Normal 28 2 2 2 6 3" xfId="1571" xr:uid="{00000000-0005-0000-0000-000000040000}"/>
    <cellStyle name="Normal 28 2 2 2 7" xfId="815" xr:uid="{00000000-0005-0000-0000-000001040000}"/>
    <cellStyle name="Normal 28 2 2 2 8" xfId="1319" xr:uid="{00000000-0005-0000-0000-000002040000}"/>
    <cellStyle name="Normal 28 2 2 2 9" xfId="1823" xr:uid="{00000000-0005-0000-0000-000003040000}"/>
    <cellStyle name="Normal 28 2 2 3" xfId="318" xr:uid="{00000000-0005-0000-0000-000004040000}"/>
    <cellStyle name="Normal 28 2 2 3 2" xfId="384" xr:uid="{00000000-0005-0000-0000-000005040000}"/>
    <cellStyle name="Normal 28 2 2 3 2 2" xfId="510" xr:uid="{00000000-0005-0000-0000-000006040000}"/>
    <cellStyle name="Normal 28 2 2 3 2 2 2" xfId="762" xr:uid="{00000000-0005-0000-0000-000007040000}"/>
    <cellStyle name="Normal 28 2 2 3 2 2 2 2" xfId="1266" xr:uid="{00000000-0005-0000-0000-000008040000}"/>
    <cellStyle name="Normal 28 2 2 3 2 2 2 3" xfId="1770" xr:uid="{00000000-0005-0000-0000-000009040000}"/>
    <cellStyle name="Normal 28 2 2 3 2 2 3" xfId="1014" xr:uid="{00000000-0005-0000-0000-00000A040000}"/>
    <cellStyle name="Normal 28 2 2 3 2 2 4" xfId="1518" xr:uid="{00000000-0005-0000-0000-00000B040000}"/>
    <cellStyle name="Normal 28 2 2 3 2 3" xfId="636" xr:uid="{00000000-0005-0000-0000-00000C040000}"/>
    <cellStyle name="Normal 28 2 2 3 2 3 2" xfId="1140" xr:uid="{00000000-0005-0000-0000-00000D040000}"/>
    <cellStyle name="Normal 28 2 2 3 2 3 3" xfId="1644" xr:uid="{00000000-0005-0000-0000-00000E040000}"/>
    <cellStyle name="Normal 28 2 2 3 2 4" xfId="888" xr:uid="{00000000-0005-0000-0000-00000F040000}"/>
    <cellStyle name="Normal 28 2 2 3 2 5" xfId="1392" xr:uid="{00000000-0005-0000-0000-000010040000}"/>
    <cellStyle name="Normal 28 2 2 3 2 6" xfId="1896" xr:uid="{00000000-0005-0000-0000-000011040000}"/>
    <cellStyle name="Normal 28 2 2 3 3" xfId="447" xr:uid="{00000000-0005-0000-0000-000012040000}"/>
    <cellStyle name="Normal 28 2 2 3 3 2" xfId="699" xr:uid="{00000000-0005-0000-0000-000013040000}"/>
    <cellStyle name="Normal 28 2 2 3 3 2 2" xfId="1203" xr:uid="{00000000-0005-0000-0000-000014040000}"/>
    <cellStyle name="Normal 28 2 2 3 3 2 3" xfId="1707" xr:uid="{00000000-0005-0000-0000-000015040000}"/>
    <cellStyle name="Normal 28 2 2 3 3 3" xfId="951" xr:uid="{00000000-0005-0000-0000-000016040000}"/>
    <cellStyle name="Normal 28 2 2 3 3 4" xfId="1455" xr:uid="{00000000-0005-0000-0000-000017040000}"/>
    <cellStyle name="Normal 28 2 2 3 4" xfId="573" xr:uid="{00000000-0005-0000-0000-000018040000}"/>
    <cellStyle name="Normal 28 2 2 3 4 2" xfId="1077" xr:uid="{00000000-0005-0000-0000-000019040000}"/>
    <cellStyle name="Normal 28 2 2 3 4 3" xfId="1581" xr:uid="{00000000-0005-0000-0000-00001A040000}"/>
    <cellStyle name="Normal 28 2 2 3 5" xfId="825" xr:uid="{00000000-0005-0000-0000-00001B040000}"/>
    <cellStyle name="Normal 28 2 2 3 6" xfId="1329" xr:uid="{00000000-0005-0000-0000-00001C040000}"/>
    <cellStyle name="Normal 28 2 2 3 7" xfId="1833" xr:uid="{00000000-0005-0000-0000-00001D040000}"/>
    <cellStyle name="Normal 28 2 2 4" xfId="338" xr:uid="{00000000-0005-0000-0000-00001E040000}"/>
    <cellStyle name="Normal 28 2 2 4 2" xfId="404" xr:uid="{00000000-0005-0000-0000-00001F040000}"/>
    <cellStyle name="Normal 28 2 2 4 2 2" xfId="530" xr:uid="{00000000-0005-0000-0000-000020040000}"/>
    <cellStyle name="Normal 28 2 2 4 2 2 2" xfId="782" xr:uid="{00000000-0005-0000-0000-000021040000}"/>
    <cellStyle name="Normal 28 2 2 4 2 2 2 2" xfId="1286" xr:uid="{00000000-0005-0000-0000-000022040000}"/>
    <cellStyle name="Normal 28 2 2 4 2 2 2 3" xfId="1790" xr:uid="{00000000-0005-0000-0000-000023040000}"/>
    <cellStyle name="Normal 28 2 2 4 2 2 3" xfId="1034" xr:uid="{00000000-0005-0000-0000-000024040000}"/>
    <cellStyle name="Normal 28 2 2 4 2 2 4" xfId="1538" xr:uid="{00000000-0005-0000-0000-000025040000}"/>
    <cellStyle name="Normal 28 2 2 4 2 3" xfId="656" xr:uid="{00000000-0005-0000-0000-000026040000}"/>
    <cellStyle name="Normal 28 2 2 4 2 3 2" xfId="1160" xr:uid="{00000000-0005-0000-0000-000027040000}"/>
    <cellStyle name="Normal 28 2 2 4 2 3 3" xfId="1664" xr:uid="{00000000-0005-0000-0000-000028040000}"/>
    <cellStyle name="Normal 28 2 2 4 2 4" xfId="908" xr:uid="{00000000-0005-0000-0000-000029040000}"/>
    <cellStyle name="Normal 28 2 2 4 2 5" xfId="1412" xr:uid="{00000000-0005-0000-0000-00002A040000}"/>
    <cellStyle name="Normal 28 2 2 4 2 6" xfId="1916" xr:uid="{00000000-0005-0000-0000-00002B040000}"/>
    <cellStyle name="Normal 28 2 2 4 3" xfId="467" xr:uid="{00000000-0005-0000-0000-00002C040000}"/>
    <cellStyle name="Normal 28 2 2 4 3 2" xfId="719" xr:uid="{00000000-0005-0000-0000-00002D040000}"/>
    <cellStyle name="Normal 28 2 2 4 3 2 2" xfId="1223" xr:uid="{00000000-0005-0000-0000-00002E040000}"/>
    <cellStyle name="Normal 28 2 2 4 3 2 3" xfId="1727" xr:uid="{00000000-0005-0000-0000-00002F040000}"/>
    <cellStyle name="Normal 28 2 2 4 3 3" xfId="971" xr:uid="{00000000-0005-0000-0000-000030040000}"/>
    <cellStyle name="Normal 28 2 2 4 3 4" xfId="1475" xr:uid="{00000000-0005-0000-0000-000031040000}"/>
    <cellStyle name="Normal 28 2 2 4 4" xfId="593" xr:uid="{00000000-0005-0000-0000-000032040000}"/>
    <cellStyle name="Normal 28 2 2 4 4 2" xfId="1097" xr:uid="{00000000-0005-0000-0000-000033040000}"/>
    <cellStyle name="Normal 28 2 2 4 4 3" xfId="1601" xr:uid="{00000000-0005-0000-0000-000034040000}"/>
    <cellStyle name="Normal 28 2 2 4 5" xfId="845" xr:uid="{00000000-0005-0000-0000-000035040000}"/>
    <cellStyle name="Normal 28 2 2 4 6" xfId="1349" xr:uid="{00000000-0005-0000-0000-000036040000}"/>
    <cellStyle name="Normal 28 2 2 4 7" xfId="1853" xr:uid="{00000000-0005-0000-0000-000037040000}"/>
    <cellStyle name="Normal 28 2 2 5" xfId="364" xr:uid="{00000000-0005-0000-0000-000038040000}"/>
    <cellStyle name="Normal 28 2 2 5 2" xfId="490" xr:uid="{00000000-0005-0000-0000-000039040000}"/>
    <cellStyle name="Normal 28 2 2 5 2 2" xfId="742" xr:uid="{00000000-0005-0000-0000-00003A040000}"/>
    <cellStyle name="Normal 28 2 2 5 2 2 2" xfId="1246" xr:uid="{00000000-0005-0000-0000-00003B040000}"/>
    <cellStyle name="Normal 28 2 2 5 2 2 3" xfId="1750" xr:uid="{00000000-0005-0000-0000-00003C040000}"/>
    <cellStyle name="Normal 28 2 2 5 2 3" xfId="994" xr:uid="{00000000-0005-0000-0000-00003D040000}"/>
    <cellStyle name="Normal 28 2 2 5 2 4" xfId="1498" xr:uid="{00000000-0005-0000-0000-00003E040000}"/>
    <cellStyle name="Normal 28 2 2 5 3" xfId="616" xr:uid="{00000000-0005-0000-0000-00003F040000}"/>
    <cellStyle name="Normal 28 2 2 5 3 2" xfId="1120" xr:uid="{00000000-0005-0000-0000-000040040000}"/>
    <cellStyle name="Normal 28 2 2 5 3 3" xfId="1624" xr:uid="{00000000-0005-0000-0000-000041040000}"/>
    <cellStyle name="Normal 28 2 2 5 4" xfId="868" xr:uid="{00000000-0005-0000-0000-000042040000}"/>
    <cellStyle name="Normal 28 2 2 5 5" xfId="1372" xr:uid="{00000000-0005-0000-0000-000043040000}"/>
    <cellStyle name="Normal 28 2 2 5 6" xfId="1876" xr:uid="{00000000-0005-0000-0000-000044040000}"/>
    <cellStyle name="Normal 28 2 2 6" xfId="427" xr:uid="{00000000-0005-0000-0000-000045040000}"/>
    <cellStyle name="Normal 28 2 2 6 2" xfId="679" xr:uid="{00000000-0005-0000-0000-000046040000}"/>
    <cellStyle name="Normal 28 2 2 6 2 2" xfId="1183" xr:uid="{00000000-0005-0000-0000-000047040000}"/>
    <cellStyle name="Normal 28 2 2 6 2 3" xfId="1687" xr:uid="{00000000-0005-0000-0000-000048040000}"/>
    <cellStyle name="Normal 28 2 2 6 3" xfId="931" xr:uid="{00000000-0005-0000-0000-000049040000}"/>
    <cellStyle name="Normal 28 2 2 6 4" xfId="1435" xr:uid="{00000000-0005-0000-0000-00004A040000}"/>
    <cellStyle name="Normal 28 2 2 7" xfId="553" xr:uid="{00000000-0005-0000-0000-00004B040000}"/>
    <cellStyle name="Normal 28 2 2 7 2" xfId="1057" xr:uid="{00000000-0005-0000-0000-00004C040000}"/>
    <cellStyle name="Normal 28 2 2 7 3" xfId="1561" xr:uid="{00000000-0005-0000-0000-00004D040000}"/>
    <cellStyle name="Normal 28 2 2 8" xfId="805" xr:uid="{00000000-0005-0000-0000-00004E040000}"/>
    <cellStyle name="Normal 28 2 2 9" xfId="1309" xr:uid="{00000000-0005-0000-0000-00004F040000}"/>
    <cellStyle name="Normal 28 2 3" xfId="304" xr:uid="{00000000-0005-0000-0000-000050040000}"/>
    <cellStyle name="Normal 28 2 3 2" xfId="324" xr:uid="{00000000-0005-0000-0000-000051040000}"/>
    <cellStyle name="Normal 28 2 3 2 2" xfId="390" xr:uid="{00000000-0005-0000-0000-000052040000}"/>
    <cellStyle name="Normal 28 2 3 2 2 2" xfId="516" xr:uid="{00000000-0005-0000-0000-000053040000}"/>
    <cellStyle name="Normal 28 2 3 2 2 2 2" xfId="768" xr:uid="{00000000-0005-0000-0000-000054040000}"/>
    <cellStyle name="Normal 28 2 3 2 2 2 2 2" xfId="1272" xr:uid="{00000000-0005-0000-0000-000055040000}"/>
    <cellStyle name="Normal 28 2 3 2 2 2 2 3" xfId="1776" xr:uid="{00000000-0005-0000-0000-000056040000}"/>
    <cellStyle name="Normal 28 2 3 2 2 2 3" xfId="1020" xr:uid="{00000000-0005-0000-0000-000057040000}"/>
    <cellStyle name="Normal 28 2 3 2 2 2 4" xfId="1524" xr:uid="{00000000-0005-0000-0000-000058040000}"/>
    <cellStyle name="Normal 28 2 3 2 2 3" xfId="642" xr:uid="{00000000-0005-0000-0000-000059040000}"/>
    <cellStyle name="Normal 28 2 3 2 2 3 2" xfId="1146" xr:uid="{00000000-0005-0000-0000-00005A040000}"/>
    <cellStyle name="Normal 28 2 3 2 2 3 3" xfId="1650" xr:uid="{00000000-0005-0000-0000-00005B040000}"/>
    <cellStyle name="Normal 28 2 3 2 2 4" xfId="894" xr:uid="{00000000-0005-0000-0000-00005C040000}"/>
    <cellStyle name="Normal 28 2 3 2 2 5" xfId="1398" xr:uid="{00000000-0005-0000-0000-00005D040000}"/>
    <cellStyle name="Normal 28 2 3 2 2 6" xfId="1902" xr:uid="{00000000-0005-0000-0000-00005E040000}"/>
    <cellStyle name="Normal 28 2 3 2 3" xfId="453" xr:uid="{00000000-0005-0000-0000-00005F040000}"/>
    <cellStyle name="Normal 28 2 3 2 3 2" xfId="705" xr:uid="{00000000-0005-0000-0000-000060040000}"/>
    <cellStyle name="Normal 28 2 3 2 3 2 2" xfId="1209" xr:uid="{00000000-0005-0000-0000-000061040000}"/>
    <cellStyle name="Normal 28 2 3 2 3 2 3" xfId="1713" xr:uid="{00000000-0005-0000-0000-000062040000}"/>
    <cellStyle name="Normal 28 2 3 2 3 3" xfId="957" xr:uid="{00000000-0005-0000-0000-000063040000}"/>
    <cellStyle name="Normal 28 2 3 2 3 4" xfId="1461" xr:uid="{00000000-0005-0000-0000-000064040000}"/>
    <cellStyle name="Normal 28 2 3 2 4" xfId="579" xr:uid="{00000000-0005-0000-0000-000065040000}"/>
    <cellStyle name="Normal 28 2 3 2 4 2" xfId="1083" xr:uid="{00000000-0005-0000-0000-000066040000}"/>
    <cellStyle name="Normal 28 2 3 2 4 3" xfId="1587" xr:uid="{00000000-0005-0000-0000-000067040000}"/>
    <cellStyle name="Normal 28 2 3 2 5" xfId="831" xr:uid="{00000000-0005-0000-0000-000068040000}"/>
    <cellStyle name="Normal 28 2 3 2 6" xfId="1335" xr:uid="{00000000-0005-0000-0000-000069040000}"/>
    <cellStyle name="Normal 28 2 3 2 7" xfId="1839" xr:uid="{00000000-0005-0000-0000-00006A040000}"/>
    <cellStyle name="Normal 28 2 3 3" xfId="344" xr:uid="{00000000-0005-0000-0000-00006B040000}"/>
    <cellStyle name="Normal 28 2 3 3 2" xfId="410" xr:uid="{00000000-0005-0000-0000-00006C040000}"/>
    <cellStyle name="Normal 28 2 3 3 2 2" xfId="536" xr:uid="{00000000-0005-0000-0000-00006D040000}"/>
    <cellStyle name="Normal 28 2 3 3 2 2 2" xfId="788" xr:uid="{00000000-0005-0000-0000-00006E040000}"/>
    <cellStyle name="Normal 28 2 3 3 2 2 2 2" xfId="1292" xr:uid="{00000000-0005-0000-0000-00006F040000}"/>
    <cellStyle name="Normal 28 2 3 3 2 2 2 3" xfId="1796" xr:uid="{00000000-0005-0000-0000-000070040000}"/>
    <cellStyle name="Normal 28 2 3 3 2 2 3" xfId="1040" xr:uid="{00000000-0005-0000-0000-000071040000}"/>
    <cellStyle name="Normal 28 2 3 3 2 2 4" xfId="1544" xr:uid="{00000000-0005-0000-0000-000072040000}"/>
    <cellStyle name="Normal 28 2 3 3 2 3" xfId="662" xr:uid="{00000000-0005-0000-0000-000073040000}"/>
    <cellStyle name="Normal 28 2 3 3 2 3 2" xfId="1166" xr:uid="{00000000-0005-0000-0000-000074040000}"/>
    <cellStyle name="Normal 28 2 3 3 2 3 3" xfId="1670" xr:uid="{00000000-0005-0000-0000-000075040000}"/>
    <cellStyle name="Normal 28 2 3 3 2 4" xfId="914" xr:uid="{00000000-0005-0000-0000-000076040000}"/>
    <cellStyle name="Normal 28 2 3 3 2 5" xfId="1418" xr:uid="{00000000-0005-0000-0000-000077040000}"/>
    <cellStyle name="Normal 28 2 3 3 2 6" xfId="1922" xr:uid="{00000000-0005-0000-0000-000078040000}"/>
    <cellStyle name="Normal 28 2 3 3 3" xfId="473" xr:uid="{00000000-0005-0000-0000-000079040000}"/>
    <cellStyle name="Normal 28 2 3 3 3 2" xfId="725" xr:uid="{00000000-0005-0000-0000-00007A040000}"/>
    <cellStyle name="Normal 28 2 3 3 3 2 2" xfId="1229" xr:uid="{00000000-0005-0000-0000-00007B040000}"/>
    <cellStyle name="Normal 28 2 3 3 3 2 3" xfId="1733" xr:uid="{00000000-0005-0000-0000-00007C040000}"/>
    <cellStyle name="Normal 28 2 3 3 3 3" xfId="977" xr:uid="{00000000-0005-0000-0000-00007D040000}"/>
    <cellStyle name="Normal 28 2 3 3 3 4" xfId="1481" xr:uid="{00000000-0005-0000-0000-00007E040000}"/>
    <cellStyle name="Normal 28 2 3 3 4" xfId="599" xr:uid="{00000000-0005-0000-0000-00007F040000}"/>
    <cellStyle name="Normal 28 2 3 3 4 2" xfId="1103" xr:uid="{00000000-0005-0000-0000-000080040000}"/>
    <cellStyle name="Normal 28 2 3 3 4 3" xfId="1607" xr:uid="{00000000-0005-0000-0000-000081040000}"/>
    <cellStyle name="Normal 28 2 3 3 5" xfId="851" xr:uid="{00000000-0005-0000-0000-000082040000}"/>
    <cellStyle name="Normal 28 2 3 3 6" xfId="1355" xr:uid="{00000000-0005-0000-0000-000083040000}"/>
    <cellStyle name="Normal 28 2 3 3 7" xfId="1859" xr:uid="{00000000-0005-0000-0000-000084040000}"/>
    <cellStyle name="Normal 28 2 3 4" xfId="370" xr:uid="{00000000-0005-0000-0000-000085040000}"/>
    <cellStyle name="Normal 28 2 3 4 2" xfId="496" xr:uid="{00000000-0005-0000-0000-000086040000}"/>
    <cellStyle name="Normal 28 2 3 4 2 2" xfId="748" xr:uid="{00000000-0005-0000-0000-000087040000}"/>
    <cellStyle name="Normal 28 2 3 4 2 2 2" xfId="1252" xr:uid="{00000000-0005-0000-0000-000088040000}"/>
    <cellStyle name="Normal 28 2 3 4 2 2 3" xfId="1756" xr:uid="{00000000-0005-0000-0000-000089040000}"/>
    <cellStyle name="Normal 28 2 3 4 2 3" xfId="1000" xr:uid="{00000000-0005-0000-0000-00008A040000}"/>
    <cellStyle name="Normal 28 2 3 4 2 4" xfId="1504" xr:uid="{00000000-0005-0000-0000-00008B040000}"/>
    <cellStyle name="Normal 28 2 3 4 3" xfId="622" xr:uid="{00000000-0005-0000-0000-00008C040000}"/>
    <cellStyle name="Normal 28 2 3 4 3 2" xfId="1126" xr:uid="{00000000-0005-0000-0000-00008D040000}"/>
    <cellStyle name="Normal 28 2 3 4 3 3" xfId="1630" xr:uid="{00000000-0005-0000-0000-00008E040000}"/>
    <cellStyle name="Normal 28 2 3 4 4" xfId="874" xr:uid="{00000000-0005-0000-0000-00008F040000}"/>
    <cellStyle name="Normal 28 2 3 4 5" xfId="1378" xr:uid="{00000000-0005-0000-0000-000090040000}"/>
    <cellStyle name="Normal 28 2 3 4 6" xfId="1882" xr:uid="{00000000-0005-0000-0000-000091040000}"/>
    <cellStyle name="Normal 28 2 3 5" xfId="433" xr:uid="{00000000-0005-0000-0000-000092040000}"/>
    <cellStyle name="Normal 28 2 3 5 2" xfId="685" xr:uid="{00000000-0005-0000-0000-000093040000}"/>
    <cellStyle name="Normal 28 2 3 5 2 2" xfId="1189" xr:uid="{00000000-0005-0000-0000-000094040000}"/>
    <cellStyle name="Normal 28 2 3 5 2 3" xfId="1693" xr:uid="{00000000-0005-0000-0000-000095040000}"/>
    <cellStyle name="Normal 28 2 3 5 3" xfId="937" xr:uid="{00000000-0005-0000-0000-000096040000}"/>
    <cellStyle name="Normal 28 2 3 5 4" xfId="1441" xr:uid="{00000000-0005-0000-0000-000097040000}"/>
    <cellStyle name="Normal 28 2 3 6" xfId="559" xr:uid="{00000000-0005-0000-0000-000098040000}"/>
    <cellStyle name="Normal 28 2 3 6 2" xfId="1063" xr:uid="{00000000-0005-0000-0000-000099040000}"/>
    <cellStyle name="Normal 28 2 3 6 3" xfId="1567" xr:uid="{00000000-0005-0000-0000-00009A040000}"/>
    <cellStyle name="Normal 28 2 3 7" xfId="811" xr:uid="{00000000-0005-0000-0000-00009B040000}"/>
    <cellStyle name="Normal 28 2 3 8" xfId="1315" xr:uid="{00000000-0005-0000-0000-00009C040000}"/>
    <cellStyle name="Normal 28 2 3 9" xfId="1819" xr:uid="{00000000-0005-0000-0000-00009D040000}"/>
    <cellStyle name="Normal 28 2 4" xfId="314" xr:uid="{00000000-0005-0000-0000-00009E040000}"/>
    <cellStyle name="Normal 28 2 4 2" xfId="380" xr:uid="{00000000-0005-0000-0000-00009F040000}"/>
    <cellStyle name="Normal 28 2 4 2 2" xfId="506" xr:uid="{00000000-0005-0000-0000-0000A0040000}"/>
    <cellStyle name="Normal 28 2 4 2 2 2" xfId="758" xr:uid="{00000000-0005-0000-0000-0000A1040000}"/>
    <cellStyle name="Normal 28 2 4 2 2 2 2" xfId="1262" xr:uid="{00000000-0005-0000-0000-0000A2040000}"/>
    <cellStyle name="Normal 28 2 4 2 2 2 3" xfId="1766" xr:uid="{00000000-0005-0000-0000-0000A3040000}"/>
    <cellStyle name="Normal 28 2 4 2 2 3" xfId="1010" xr:uid="{00000000-0005-0000-0000-0000A4040000}"/>
    <cellStyle name="Normal 28 2 4 2 2 4" xfId="1514" xr:uid="{00000000-0005-0000-0000-0000A5040000}"/>
    <cellStyle name="Normal 28 2 4 2 3" xfId="632" xr:uid="{00000000-0005-0000-0000-0000A6040000}"/>
    <cellStyle name="Normal 28 2 4 2 3 2" xfId="1136" xr:uid="{00000000-0005-0000-0000-0000A7040000}"/>
    <cellStyle name="Normal 28 2 4 2 3 3" xfId="1640" xr:uid="{00000000-0005-0000-0000-0000A8040000}"/>
    <cellStyle name="Normal 28 2 4 2 4" xfId="884" xr:uid="{00000000-0005-0000-0000-0000A9040000}"/>
    <cellStyle name="Normal 28 2 4 2 5" xfId="1388" xr:uid="{00000000-0005-0000-0000-0000AA040000}"/>
    <cellStyle name="Normal 28 2 4 2 6" xfId="1892" xr:uid="{00000000-0005-0000-0000-0000AB040000}"/>
    <cellStyle name="Normal 28 2 4 3" xfId="443" xr:uid="{00000000-0005-0000-0000-0000AC040000}"/>
    <cellStyle name="Normal 28 2 4 3 2" xfId="695" xr:uid="{00000000-0005-0000-0000-0000AD040000}"/>
    <cellStyle name="Normal 28 2 4 3 2 2" xfId="1199" xr:uid="{00000000-0005-0000-0000-0000AE040000}"/>
    <cellStyle name="Normal 28 2 4 3 2 3" xfId="1703" xr:uid="{00000000-0005-0000-0000-0000AF040000}"/>
    <cellStyle name="Normal 28 2 4 3 3" xfId="947" xr:uid="{00000000-0005-0000-0000-0000B0040000}"/>
    <cellStyle name="Normal 28 2 4 3 4" xfId="1451" xr:uid="{00000000-0005-0000-0000-0000B1040000}"/>
    <cellStyle name="Normal 28 2 4 4" xfId="569" xr:uid="{00000000-0005-0000-0000-0000B2040000}"/>
    <cellStyle name="Normal 28 2 4 4 2" xfId="1073" xr:uid="{00000000-0005-0000-0000-0000B3040000}"/>
    <cellStyle name="Normal 28 2 4 4 3" xfId="1577" xr:uid="{00000000-0005-0000-0000-0000B4040000}"/>
    <cellStyle name="Normal 28 2 4 5" xfId="821" xr:uid="{00000000-0005-0000-0000-0000B5040000}"/>
    <cellStyle name="Normal 28 2 4 6" xfId="1325" xr:uid="{00000000-0005-0000-0000-0000B6040000}"/>
    <cellStyle name="Normal 28 2 4 7" xfId="1829" xr:uid="{00000000-0005-0000-0000-0000B7040000}"/>
    <cellStyle name="Normal 28 2 5" xfId="334" xr:uid="{00000000-0005-0000-0000-0000B8040000}"/>
    <cellStyle name="Normal 28 2 5 2" xfId="400" xr:uid="{00000000-0005-0000-0000-0000B9040000}"/>
    <cellStyle name="Normal 28 2 5 2 2" xfId="526" xr:uid="{00000000-0005-0000-0000-0000BA040000}"/>
    <cellStyle name="Normal 28 2 5 2 2 2" xfId="778" xr:uid="{00000000-0005-0000-0000-0000BB040000}"/>
    <cellStyle name="Normal 28 2 5 2 2 2 2" xfId="1282" xr:uid="{00000000-0005-0000-0000-0000BC040000}"/>
    <cellStyle name="Normal 28 2 5 2 2 2 3" xfId="1786" xr:uid="{00000000-0005-0000-0000-0000BD040000}"/>
    <cellStyle name="Normal 28 2 5 2 2 3" xfId="1030" xr:uid="{00000000-0005-0000-0000-0000BE040000}"/>
    <cellStyle name="Normal 28 2 5 2 2 4" xfId="1534" xr:uid="{00000000-0005-0000-0000-0000BF040000}"/>
    <cellStyle name="Normal 28 2 5 2 3" xfId="652" xr:uid="{00000000-0005-0000-0000-0000C0040000}"/>
    <cellStyle name="Normal 28 2 5 2 3 2" xfId="1156" xr:uid="{00000000-0005-0000-0000-0000C1040000}"/>
    <cellStyle name="Normal 28 2 5 2 3 3" xfId="1660" xr:uid="{00000000-0005-0000-0000-0000C2040000}"/>
    <cellStyle name="Normal 28 2 5 2 4" xfId="904" xr:uid="{00000000-0005-0000-0000-0000C3040000}"/>
    <cellStyle name="Normal 28 2 5 2 5" xfId="1408" xr:uid="{00000000-0005-0000-0000-0000C4040000}"/>
    <cellStyle name="Normal 28 2 5 2 6" xfId="1912" xr:uid="{00000000-0005-0000-0000-0000C5040000}"/>
    <cellStyle name="Normal 28 2 5 3" xfId="463" xr:uid="{00000000-0005-0000-0000-0000C6040000}"/>
    <cellStyle name="Normal 28 2 5 3 2" xfId="715" xr:uid="{00000000-0005-0000-0000-0000C7040000}"/>
    <cellStyle name="Normal 28 2 5 3 2 2" xfId="1219" xr:uid="{00000000-0005-0000-0000-0000C8040000}"/>
    <cellStyle name="Normal 28 2 5 3 2 3" xfId="1723" xr:uid="{00000000-0005-0000-0000-0000C9040000}"/>
    <cellStyle name="Normal 28 2 5 3 3" xfId="967" xr:uid="{00000000-0005-0000-0000-0000CA040000}"/>
    <cellStyle name="Normal 28 2 5 3 4" xfId="1471" xr:uid="{00000000-0005-0000-0000-0000CB040000}"/>
    <cellStyle name="Normal 28 2 5 4" xfId="589" xr:uid="{00000000-0005-0000-0000-0000CC040000}"/>
    <cellStyle name="Normal 28 2 5 4 2" xfId="1093" xr:uid="{00000000-0005-0000-0000-0000CD040000}"/>
    <cellStyle name="Normal 28 2 5 4 3" xfId="1597" xr:uid="{00000000-0005-0000-0000-0000CE040000}"/>
    <cellStyle name="Normal 28 2 5 5" xfId="841" xr:uid="{00000000-0005-0000-0000-0000CF040000}"/>
    <cellStyle name="Normal 28 2 5 6" xfId="1345" xr:uid="{00000000-0005-0000-0000-0000D0040000}"/>
    <cellStyle name="Normal 28 2 5 7" xfId="1849" xr:uid="{00000000-0005-0000-0000-0000D1040000}"/>
    <cellStyle name="Normal 28 2 6" xfId="360" xr:uid="{00000000-0005-0000-0000-0000D2040000}"/>
    <cellStyle name="Normal 28 2 6 2" xfId="486" xr:uid="{00000000-0005-0000-0000-0000D3040000}"/>
    <cellStyle name="Normal 28 2 6 2 2" xfId="738" xr:uid="{00000000-0005-0000-0000-0000D4040000}"/>
    <cellStyle name="Normal 28 2 6 2 2 2" xfId="1242" xr:uid="{00000000-0005-0000-0000-0000D5040000}"/>
    <cellStyle name="Normal 28 2 6 2 2 3" xfId="1746" xr:uid="{00000000-0005-0000-0000-0000D6040000}"/>
    <cellStyle name="Normal 28 2 6 2 3" xfId="990" xr:uid="{00000000-0005-0000-0000-0000D7040000}"/>
    <cellStyle name="Normal 28 2 6 2 4" xfId="1494" xr:uid="{00000000-0005-0000-0000-0000D8040000}"/>
    <cellStyle name="Normal 28 2 6 3" xfId="612" xr:uid="{00000000-0005-0000-0000-0000D9040000}"/>
    <cellStyle name="Normal 28 2 6 3 2" xfId="1116" xr:uid="{00000000-0005-0000-0000-0000DA040000}"/>
    <cellStyle name="Normal 28 2 6 3 3" xfId="1620" xr:uid="{00000000-0005-0000-0000-0000DB040000}"/>
    <cellStyle name="Normal 28 2 6 4" xfId="864" xr:uid="{00000000-0005-0000-0000-0000DC040000}"/>
    <cellStyle name="Normal 28 2 6 5" xfId="1368" xr:uid="{00000000-0005-0000-0000-0000DD040000}"/>
    <cellStyle name="Normal 28 2 6 6" xfId="1872" xr:uid="{00000000-0005-0000-0000-0000DE040000}"/>
    <cellStyle name="Normal 28 2 7" xfId="423" xr:uid="{00000000-0005-0000-0000-0000DF040000}"/>
    <cellStyle name="Normal 28 2 7 2" xfId="675" xr:uid="{00000000-0005-0000-0000-0000E0040000}"/>
    <cellStyle name="Normal 28 2 7 2 2" xfId="1179" xr:uid="{00000000-0005-0000-0000-0000E1040000}"/>
    <cellStyle name="Normal 28 2 7 2 3" xfId="1683" xr:uid="{00000000-0005-0000-0000-0000E2040000}"/>
    <cellStyle name="Normal 28 2 7 3" xfId="927" xr:uid="{00000000-0005-0000-0000-0000E3040000}"/>
    <cellStyle name="Normal 28 2 7 4" xfId="1431" xr:uid="{00000000-0005-0000-0000-0000E4040000}"/>
    <cellStyle name="Normal 28 2 8" xfId="549" xr:uid="{00000000-0005-0000-0000-0000E5040000}"/>
    <cellStyle name="Normal 28 2 8 2" xfId="1053" xr:uid="{00000000-0005-0000-0000-0000E6040000}"/>
    <cellStyle name="Normal 28 2 8 3" xfId="1557" xr:uid="{00000000-0005-0000-0000-0000E7040000}"/>
    <cellStyle name="Normal 28 2 9" xfId="801" xr:uid="{00000000-0005-0000-0000-0000E8040000}"/>
    <cellStyle name="Normal 28 3" xfId="288" xr:uid="{00000000-0005-0000-0000-0000E9040000}"/>
    <cellStyle name="Normal 28 3 10" xfId="1811" xr:uid="{00000000-0005-0000-0000-0000EA040000}"/>
    <cellStyle name="Normal 28 3 2" xfId="306" xr:uid="{00000000-0005-0000-0000-0000EB040000}"/>
    <cellStyle name="Normal 28 3 2 2" xfId="326" xr:uid="{00000000-0005-0000-0000-0000EC040000}"/>
    <cellStyle name="Normal 28 3 2 2 2" xfId="392" xr:uid="{00000000-0005-0000-0000-0000ED040000}"/>
    <cellStyle name="Normal 28 3 2 2 2 2" xfId="518" xr:uid="{00000000-0005-0000-0000-0000EE040000}"/>
    <cellStyle name="Normal 28 3 2 2 2 2 2" xfId="770" xr:uid="{00000000-0005-0000-0000-0000EF040000}"/>
    <cellStyle name="Normal 28 3 2 2 2 2 2 2" xfId="1274" xr:uid="{00000000-0005-0000-0000-0000F0040000}"/>
    <cellStyle name="Normal 28 3 2 2 2 2 2 3" xfId="1778" xr:uid="{00000000-0005-0000-0000-0000F1040000}"/>
    <cellStyle name="Normal 28 3 2 2 2 2 3" xfId="1022" xr:uid="{00000000-0005-0000-0000-0000F2040000}"/>
    <cellStyle name="Normal 28 3 2 2 2 2 4" xfId="1526" xr:uid="{00000000-0005-0000-0000-0000F3040000}"/>
    <cellStyle name="Normal 28 3 2 2 2 3" xfId="644" xr:uid="{00000000-0005-0000-0000-0000F4040000}"/>
    <cellStyle name="Normal 28 3 2 2 2 3 2" xfId="1148" xr:uid="{00000000-0005-0000-0000-0000F5040000}"/>
    <cellStyle name="Normal 28 3 2 2 2 3 3" xfId="1652" xr:uid="{00000000-0005-0000-0000-0000F6040000}"/>
    <cellStyle name="Normal 28 3 2 2 2 4" xfId="896" xr:uid="{00000000-0005-0000-0000-0000F7040000}"/>
    <cellStyle name="Normal 28 3 2 2 2 5" xfId="1400" xr:uid="{00000000-0005-0000-0000-0000F8040000}"/>
    <cellStyle name="Normal 28 3 2 2 2 6" xfId="1904" xr:uid="{00000000-0005-0000-0000-0000F9040000}"/>
    <cellStyle name="Normal 28 3 2 2 3" xfId="455" xr:uid="{00000000-0005-0000-0000-0000FA040000}"/>
    <cellStyle name="Normal 28 3 2 2 3 2" xfId="707" xr:uid="{00000000-0005-0000-0000-0000FB040000}"/>
    <cellStyle name="Normal 28 3 2 2 3 2 2" xfId="1211" xr:uid="{00000000-0005-0000-0000-0000FC040000}"/>
    <cellStyle name="Normal 28 3 2 2 3 2 3" xfId="1715" xr:uid="{00000000-0005-0000-0000-0000FD040000}"/>
    <cellStyle name="Normal 28 3 2 2 3 3" xfId="959" xr:uid="{00000000-0005-0000-0000-0000FE040000}"/>
    <cellStyle name="Normal 28 3 2 2 3 4" xfId="1463" xr:uid="{00000000-0005-0000-0000-0000FF040000}"/>
    <cellStyle name="Normal 28 3 2 2 4" xfId="581" xr:uid="{00000000-0005-0000-0000-000000050000}"/>
    <cellStyle name="Normal 28 3 2 2 4 2" xfId="1085" xr:uid="{00000000-0005-0000-0000-000001050000}"/>
    <cellStyle name="Normal 28 3 2 2 4 3" xfId="1589" xr:uid="{00000000-0005-0000-0000-000002050000}"/>
    <cellStyle name="Normal 28 3 2 2 5" xfId="833" xr:uid="{00000000-0005-0000-0000-000003050000}"/>
    <cellStyle name="Normal 28 3 2 2 6" xfId="1337" xr:uid="{00000000-0005-0000-0000-000004050000}"/>
    <cellStyle name="Normal 28 3 2 2 7" xfId="1841" xr:uid="{00000000-0005-0000-0000-000005050000}"/>
    <cellStyle name="Normal 28 3 2 3" xfId="346" xr:uid="{00000000-0005-0000-0000-000006050000}"/>
    <cellStyle name="Normal 28 3 2 3 2" xfId="412" xr:uid="{00000000-0005-0000-0000-000007050000}"/>
    <cellStyle name="Normal 28 3 2 3 2 2" xfId="538" xr:uid="{00000000-0005-0000-0000-000008050000}"/>
    <cellStyle name="Normal 28 3 2 3 2 2 2" xfId="790" xr:uid="{00000000-0005-0000-0000-000009050000}"/>
    <cellStyle name="Normal 28 3 2 3 2 2 2 2" xfId="1294" xr:uid="{00000000-0005-0000-0000-00000A050000}"/>
    <cellStyle name="Normal 28 3 2 3 2 2 2 3" xfId="1798" xr:uid="{00000000-0005-0000-0000-00000B050000}"/>
    <cellStyle name="Normal 28 3 2 3 2 2 3" xfId="1042" xr:uid="{00000000-0005-0000-0000-00000C050000}"/>
    <cellStyle name="Normal 28 3 2 3 2 2 4" xfId="1546" xr:uid="{00000000-0005-0000-0000-00000D050000}"/>
    <cellStyle name="Normal 28 3 2 3 2 3" xfId="664" xr:uid="{00000000-0005-0000-0000-00000E050000}"/>
    <cellStyle name="Normal 28 3 2 3 2 3 2" xfId="1168" xr:uid="{00000000-0005-0000-0000-00000F050000}"/>
    <cellStyle name="Normal 28 3 2 3 2 3 3" xfId="1672" xr:uid="{00000000-0005-0000-0000-000010050000}"/>
    <cellStyle name="Normal 28 3 2 3 2 4" xfId="916" xr:uid="{00000000-0005-0000-0000-000011050000}"/>
    <cellStyle name="Normal 28 3 2 3 2 5" xfId="1420" xr:uid="{00000000-0005-0000-0000-000012050000}"/>
    <cellStyle name="Normal 28 3 2 3 2 6" xfId="1924" xr:uid="{00000000-0005-0000-0000-000013050000}"/>
    <cellStyle name="Normal 28 3 2 3 3" xfId="475" xr:uid="{00000000-0005-0000-0000-000014050000}"/>
    <cellStyle name="Normal 28 3 2 3 3 2" xfId="727" xr:uid="{00000000-0005-0000-0000-000015050000}"/>
    <cellStyle name="Normal 28 3 2 3 3 2 2" xfId="1231" xr:uid="{00000000-0005-0000-0000-000016050000}"/>
    <cellStyle name="Normal 28 3 2 3 3 2 3" xfId="1735" xr:uid="{00000000-0005-0000-0000-000017050000}"/>
    <cellStyle name="Normal 28 3 2 3 3 3" xfId="979" xr:uid="{00000000-0005-0000-0000-000018050000}"/>
    <cellStyle name="Normal 28 3 2 3 3 4" xfId="1483" xr:uid="{00000000-0005-0000-0000-000019050000}"/>
    <cellStyle name="Normal 28 3 2 3 4" xfId="601" xr:uid="{00000000-0005-0000-0000-00001A050000}"/>
    <cellStyle name="Normal 28 3 2 3 4 2" xfId="1105" xr:uid="{00000000-0005-0000-0000-00001B050000}"/>
    <cellStyle name="Normal 28 3 2 3 4 3" xfId="1609" xr:uid="{00000000-0005-0000-0000-00001C050000}"/>
    <cellStyle name="Normal 28 3 2 3 5" xfId="853" xr:uid="{00000000-0005-0000-0000-00001D050000}"/>
    <cellStyle name="Normal 28 3 2 3 6" xfId="1357" xr:uid="{00000000-0005-0000-0000-00001E050000}"/>
    <cellStyle name="Normal 28 3 2 3 7" xfId="1861" xr:uid="{00000000-0005-0000-0000-00001F050000}"/>
    <cellStyle name="Normal 28 3 2 4" xfId="372" xr:uid="{00000000-0005-0000-0000-000020050000}"/>
    <cellStyle name="Normal 28 3 2 4 2" xfId="498" xr:uid="{00000000-0005-0000-0000-000021050000}"/>
    <cellStyle name="Normal 28 3 2 4 2 2" xfId="750" xr:uid="{00000000-0005-0000-0000-000022050000}"/>
    <cellStyle name="Normal 28 3 2 4 2 2 2" xfId="1254" xr:uid="{00000000-0005-0000-0000-000023050000}"/>
    <cellStyle name="Normal 28 3 2 4 2 2 3" xfId="1758" xr:uid="{00000000-0005-0000-0000-000024050000}"/>
    <cellStyle name="Normal 28 3 2 4 2 3" xfId="1002" xr:uid="{00000000-0005-0000-0000-000025050000}"/>
    <cellStyle name="Normal 28 3 2 4 2 4" xfId="1506" xr:uid="{00000000-0005-0000-0000-000026050000}"/>
    <cellStyle name="Normal 28 3 2 4 3" xfId="624" xr:uid="{00000000-0005-0000-0000-000027050000}"/>
    <cellStyle name="Normal 28 3 2 4 3 2" xfId="1128" xr:uid="{00000000-0005-0000-0000-000028050000}"/>
    <cellStyle name="Normal 28 3 2 4 3 3" xfId="1632" xr:uid="{00000000-0005-0000-0000-000029050000}"/>
    <cellStyle name="Normal 28 3 2 4 4" xfId="876" xr:uid="{00000000-0005-0000-0000-00002A050000}"/>
    <cellStyle name="Normal 28 3 2 4 5" xfId="1380" xr:uid="{00000000-0005-0000-0000-00002B050000}"/>
    <cellStyle name="Normal 28 3 2 4 6" xfId="1884" xr:uid="{00000000-0005-0000-0000-00002C050000}"/>
    <cellStyle name="Normal 28 3 2 5" xfId="435" xr:uid="{00000000-0005-0000-0000-00002D050000}"/>
    <cellStyle name="Normal 28 3 2 5 2" xfId="687" xr:uid="{00000000-0005-0000-0000-00002E050000}"/>
    <cellStyle name="Normal 28 3 2 5 2 2" xfId="1191" xr:uid="{00000000-0005-0000-0000-00002F050000}"/>
    <cellStyle name="Normal 28 3 2 5 2 3" xfId="1695" xr:uid="{00000000-0005-0000-0000-000030050000}"/>
    <cellStyle name="Normal 28 3 2 5 3" xfId="939" xr:uid="{00000000-0005-0000-0000-000031050000}"/>
    <cellStyle name="Normal 28 3 2 5 4" xfId="1443" xr:uid="{00000000-0005-0000-0000-000032050000}"/>
    <cellStyle name="Normal 28 3 2 6" xfId="561" xr:uid="{00000000-0005-0000-0000-000033050000}"/>
    <cellStyle name="Normal 28 3 2 6 2" xfId="1065" xr:uid="{00000000-0005-0000-0000-000034050000}"/>
    <cellStyle name="Normal 28 3 2 6 3" xfId="1569" xr:uid="{00000000-0005-0000-0000-000035050000}"/>
    <cellStyle name="Normal 28 3 2 7" xfId="813" xr:uid="{00000000-0005-0000-0000-000036050000}"/>
    <cellStyle name="Normal 28 3 2 8" xfId="1317" xr:uid="{00000000-0005-0000-0000-000037050000}"/>
    <cellStyle name="Normal 28 3 2 9" xfId="1821" xr:uid="{00000000-0005-0000-0000-000038050000}"/>
    <cellStyle name="Normal 28 3 3" xfId="316" xr:uid="{00000000-0005-0000-0000-000039050000}"/>
    <cellStyle name="Normal 28 3 3 2" xfId="382" xr:uid="{00000000-0005-0000-0000-00003A050000}"/>
    <cellStyle name="Normal 28 3 3 2 2" xfId="508" xr:uid="{00000000-0005-0000-0000-00003B050000}"/>
    <cellStyle name="Normal 28 3 3 2 2 2" xfId="760" xr:uid="{00000000-0005-0000-0000-00003C050000}"/>
    <cellStyle name="Normal 28 3 3 2 2 2 2" xfId="1264" xr:uid="{00000000-0005-0000-0000-00003D050000}"/>
    <cellStyle name="Normal 28 3 3 2 2 2 3" xfId="1768" xr:uid="{00000000-0005-0000-0000-00003E050000}"/>
    <cellStyle name="Normal 28 3 3 2 2 3" xfId="1012" xr:uid="{00000000-0005-0000-0000-00003F050000}"/>
    <cellStyle name="Normal 28 3 3 2 2 4" xfId="1516" xr:uid="{00000000-0005-0000-0000-000040050000}"/>
    <cellStyle name="Normal 28 3 3 2 3" xfId="634" xr:uid="{00000000-0005-0000-0000-000041050000}"/>
    <cellStyle name="Normal 28 3 3 2 3 2" xfId="1138" xr:uid="{00000000-0005-0000-0000-000042050000}"/>
    <cellStyle name="Normal 28 3 3 2 3 3" xfId="1642" xr:uid="{00000000-0005-0000-0000-000043050000}"/>
    <cellStyle name="Normal 28 3 3 2 4" xfId="886" xr:uid="{00000000-0005-0000-0000-000044050000}"/>
    <cellStyle name="Normal 28 3 3 2 5" xfId="1390" xr:uid="{00000000-0005-0000-0000-000045050000}"/>
    <cellStyle name="Normal 28 3 3 2 6" xfId="1894" xr:uid="{00000000-0005-0000-0000-000046050000}"/>
    <cellStyle name="Normal 28 3 3 3" xfId="445" xr:uid="{00000000-0005-0000-0000-000047050000}"/>
    <cellStyle name="Normal 28 3 3 3 2" xfId="697" xr:uid="{00000000-0005-0000-0000-000048050000}"/>
    <cellStyle name="Normal 28 3 3 3 2 2" xfId="1201" xr:uid="{00000000-0005-0000-0000-000049050000}"/>
    <cellStyle name="Normal 28 3 3 3 2 3" xfId="1705" xr:uid="{00000000-0005-0000-0000-00004A050000}"/>
    <cellStyle name="Normal 28 3 3 3 3" xfId="949" xr:uid="{00000000-0005-0000-0000-00004B050000}"/>
    <cellStyle name="Normal 28 3 3 3 4" xfId="1453" xr:uid="{00000000-0005-0000-0000-00004C050000}"/>
    <cellStyle name="Normal 28 3 3 4" xfId="571" xr:uid="{00000000-0005-0000-0000-00004D050000}"/>
    <cellStyle name="Normal 28 3 3 4 2" xfId="1075" xr:uid="{00000000-0005-0000-0000-00004E050000}"/>
    <cellStyle name="Normal 28 3 3 4 3" xfId="1579" xr:uid="{00000000-0005-0000-0000-00004F050000}"/>
    <cellStyle name="Normal 28 3 3 5" xfId="823" xr:uid="{00000000-0005-0000-0000-000050050000}"/>
    <cellStyle name="Normal 28 3 3 6" xfId="1327" xr:uid="{00000000-0005-0000-0000-000051050000}"/>
    <cellStyle name="Normal 28 3 3 7" xfId="1831" xr:uid="{00000000-0005-0000-0000-000052050000}"/>
    <cellStyle name="Normal 28 3 4" xfId="336" xr:uid="{00000000-0005-0000-0000-000053050000}"/>
    <cellStyle name="Normal 28 3 4 2" xfId="402" xr:uid="{00000000-0005-0000-0000-000054050000}"/>
    <cellStyle name="Normal 28 3 4 2 2" xfId="528" xr:uid="{00000000-0005-0000-0000-000055050000}"/>
    <cellStyle name="Normal 28 3 4 2 2 2" xfId="780" xr:uid="{00000000-0005-0000-0000-000056050000}"/>
    <cellStyle name="Normal 28 3 4 2 2 2 2" xfId="1284" xr:uid="{00000000-0005-0000-0000-000057050000}"/>
    <cellStyle name="Normal 28 3 4 2 2 2 3" xfId="1788" xr:uid="{00000000-0005-0000-0000-000058050000}"/>
    <cellStyle name="Normal 28 3 4 2 2 3" xfId="1032" xr:uid="{00000000-0005-0000-0000-000059050000}"/>
    <cellStyle name="Normal 28 3 4 2 2 4" xfId="1536" xr:uid="{00000000-0005-0000-0000-00005A050000}"/>
    <cellStyle name="Normal 28 3 4 2 3" xfId="654" xr:uid="{00000000-0005-0000-0000-00005B050000}"/>
    <cellStyle name="Normal 28 3 4 2 3 2" xfId="1158" xr:uid="{00000000-0005-0000-0000-00005C050000}"/>
    <cellStyle name="Normal 28 3 4 2 3 3" xfId="1662" xr:uid="{00000000-0005-0000-0000-00005D050000}"/>
    <cellStyle name="Normal 28 3 4 2 4" xfId="906" xr:uid="{00000000-0005-0000-0000-00005E050000}"/>
    <cellStyle name="Normal 28 3 4 2 5" xfId="1410" xr:uid="{00000000-0005-0000-0000-00005F050000}"/>
    <cellStyle name="Normal 28 3 4 2 6" xfId="1914" xr:uid="{00000000-0005-0000-0000-000060050000}"/>
    <cellStyle name="Normal 28 3 4 3" xfId="465" xr:uid="{00000000-0005-0000-0000-000061050000}"/>
    <cellStyle name="Normal 28 3 4 3 2" xfId="717" xr:uid="{00000000-0005-0000-0000-000062050000}"/>
    <cellStyle name="Normal 28 3 4 3 2 2" xfId="1221" xr:uid="{00000000-0005-0000-0000-000063050000}"/>
    <cellStyle name="Normal 28 3 4 3 2 3" xfId="1725" xr:uid="{00000000-0005-0000-0000-000064050000}"/>
    <cellStyle name="Normal 28 3 4 3 3" xfId="969" xr:uid="{00000000-0005-0000-0000-000065050000}"/>
    <cellStyle name="Normal 28 3 4 3 4" xfId="1473" xr:uid="{00000000-0005-0000-0000-000066050000}"/>
    <cellStyle name="Normal 28 3 4 4" xfId="591" xr:uid="{00000000-0005-0000-0000-000067050000}"/>
    <cellStyle name="Normal 28 3 4 4 2" xfId="1095" xr:uid="{00000000-0005-0000-0000-000068050000}"/>
    <cellStyle name="Normal 28 3 4 4 3" xfId="1599" xr:uid="{00000000-0005-0000-0000-000069050000}"/>
    <cellStyle name="Normal 28 3 4 5" xfId="843" xr:uid="{00000000-0005-0000-0000-00006A050000}"/>
    <cellStyle name="Normal 28 3 4 6" xfId="1347" xr:uid="{00000000-0005-0000-0000-00006B050000}"/>
    <cellStyle name="Normal 28 3 4 7" xfId="1851" xr:uid="{00000000-0005-0000-0000-00006C050000}"/>
    <cellStyle name="Normal 28 3 5" xfId="362" xr:uid="{00000000-0005-0000-0000-00006D050000}"/>
    <cellStyle name="Normal 28 3 5 2" xfId="488" xr:uid="{00000000-0005-0000-0000-00006E050000}"/>
    <cellStyle name="Normal 28 3 5 2 2" xfId="740" xr:uid="{00000000-0005-0000-0000-00006F050000}"/>
    <cellStyle name="Normal 28 3 5 2 2 2" xfId="1244" xr:uid="{00000000-0005-0000-0000-000070050000}"/>
    <cellStyle name="Normal 28 3 5 2 2 3" xfId="1748" xr:uid="{00000000-0005-0000-0000-000071050000}"/>
    <cellStyle name="Normal 28 3 5 2 3" xfId="992" xr:uid="{00000000-0005-0000-0000-000072050000}"/>
    <cellStyle name="Normal 28 3 5 2 4" xfId="1496" xr:uid="{00000000-0005-0000-0000-000073050000}"/>
    <cellStyle name="Normal 28 3 5 3" xfId="614" xr:uid="{00000000-0005-0000-0000-000074050000}"/>
    <cellStyle name="Normal 28 3 5 3 2" xfId="1118" xr:uid="{00000000-0005-0000-0000-000075050000}"/>
    <cellStyle name="Normal 28 3 5 3 3" xfId="1622" xr:uid="{00000000-0005-0000-0000-000076050000}"/>
    <cellStyle name="Normal 28 3 5 4" xfId="866" xr:uid="{00000000-0005-0000-0000-000077050000}"/>
    <cellStyle name="Normal 28 3 5 5" xfId="1370" xr:uid="{00000000-0005-0000-0000-000078050000}"/>
    <cellStyle name="Normal 28 3 5 6" xfId="1874" xr:uid="{00000000-0005-0000-0000-000079050000}"/>
    <cellStyle name="Normal 28 3 6" xfId="425" xr:uid="{00000000-0005-0000-0000-00007A050000}"/>
    <cellStyle name="Normal 28 3 6 2" xfId="677" xr:uid="{00000000-0005-0000-0000-00007B050000}"/>
    <cellStyle name="Normal 28 3 6 2 2" xfId="1181" xr:uid="{00000000-0005-0000-0000-00007C050000}"/>
    <cellStyle name="Normal 28 3 6 2 3" xfId="1685" xr:uid="{00000000-0005-0000-0000-00007D050000}"/>
    <cellStyle name="Normal 28 3 6 3" xfId="929" xr:uid="{00000000-0005-0000-0000-00007E050000}"/>
    <cellStyle name="Normal 28 3 6 4" xfId="1433" xr:uid="{00000000-0005-0000-0000-00007F050000}"/>
    <cellStyle name="Normal 28 3 7" xfId="551" xr:uid="{00000000-0005-0000-0000-000080050000}"/>
    <cellStyle name="Normal 28 3 7 2" xfId="1055" xr:uid="{00000000-0005-0000-0000-000081050000}"/>
    <cellStyle name="Normal 28 3 7 3" xfId="1559" xr:uid="{00000000-0005-0000-0000-000082050000}"/>
    <cellStyle name="Normal 28 3 8" xfId="803" xr:uid="{00000000-0005-0000-0000-000083050000}"/>
    <cellStyle name="Normal 28 3 9" xfId="1307" xr:uid="{00000000-0005-0000-0000-000084050000}"/>
    <cellStyle name="Normal 28 4" xfId="292" xr:uid="{00000000-0005-0000-0000-000085050000}"/>
    <cellStyle name="Normal 28 4 10" xfId="1815" xr:uid="{00000000-0005-0000-0000-000086050000}"/>
    <cellStyle name="Normal 28 4 2" xfId="310" xr:uid="{00000000-0005-0000-0000-000087050000}"/>
    <cellStyle name="Normal 28 4 2 2" xfId="330" xr:uid="{00000000-0005-0000-0000-000088050000}"/>
    <cellStyle name="Normal 28 4 2 2 2" xfId="396" xr:uid="{00000000-0005-0000-0000-000089050000}"/>
    <cellStyle name="Normal 28 4 2 2 2 2" xfId="522" xr:uid="{00000000-0005-0000-0000-00008A050000}"/>
    <cellStyle name="Normal 28 4 2 2 2 2 2" xfId="774" xr:uid="{00000000-0005-0000-0000-00008B050000}"/>
    <cellStyle name="Normal 28 4 2 2 2 2 2 2" xfId="1278" xr:uid="{00000000-0005-0000-0000-00008C050000}"/>
    <cellStyle name="Normal 28 4 2 2 2 2 2 3" xfId="1782" xr:uid="{00000000-0005-0000-0000-00008D050000}"/>
    <cellStyle name="Normal 28 4 2 2 2 2 3" xfId="1026" xr:uid="{00000000-0005-0000-0000-00008E050000}"/>
    <cellStyle name="Normal 28 4 2 2 2 2 4" xfId="1530" xr:uid="{00000000-0005-0000-0000-00008F050000}"/>
    <cellStyle name="Normal 28 4 2 2 2 3" xfId="648" xr:uid="{00000000-0005-0000-0000-000090050000}"/>
    <cellStyle name="Normal 28 4 2 2 2 3 2" xfId="1152" xr:uid="{00000000-0005-0000-0000-000091050000}"/>
    <cellStyle name="Normal 28 4 2 2 2 3 3" xfId="1656" xr:uid="{00000000-0005-0000-0000-000092050000}"/>
    <cellStyle name="Normal 28 4 2 2 2 4" xfId="900" xr:uid="{00000000-0005-0000-0000-000093050000}"/>
    <cellStyle name="Normal 28 4 2 2 2 5" xfId="1404" xr:uid="{00000000-0005-0000-0000-000094050000}"/>
    <cellStyle name="Normal 28 4 2 2 2 6" xfId="1908" xr:uid="{00000000-0005-0000-0000-000095050000}"/>
    <cellStyle name="Normal 28 4 2 2 3" xfId="459" xr:uid="{00000000-0005-0000-0000-000096050000}"/>
    <cellStyle name="Normal 28 4 2 2 3 2" xfId="711" xr:uid="{00000000-0005-0000-0000-000097050000}"/>
    <cellStyle name="Normal 28 4 2 2 3 2 2" xfId="1215" xr:uid="{00000000-0005-0000-0000-000098050000}"/>
    <cellStyle name="Normal 28 4 2 2 3 2 3" xfId="1719" xr:uid="{00000000-0005-0000-0000-000099050000}"/>
    <cellStyle name="Normal 28 4 2 2 3 3" xfId="963" xr:uid="{00000000-0005-0000-0000-00009A050000}"/>
    <cellStyle name="Normal 28 4 2 2 3 4" xfId="1467" xr:uid="{00000000-0005-0000-0000-00009B050000}"/>
    <cellStyle name="Normal 28 4 2 2 4" xfId="585" xr:uid="{00000000-0005-0000-0000-00009C050000}"/>
    <cellStyle name="Normal 28 4 2 2 4 2" xfId="1089" xr:uid="{00000000-0005-0000-0000-00009D050000}"/>
    <cellStyle name="Normal 28 4 2 2 4 3" xfId="1593" xr:uid="{00000000-0005-0000-0000-00009E050000}"/>
    <cellStyle name="Normal 28 4 2 2 5" xfId="837" xr:uid="{00000000-0005-0000-0000-00009F050000}"/>
    <cellStyle name="Normal 28 4 2 2 6" xfId="1341" xr:uid="{00000000-0005-0000-0000-0000A0050000}"/>
    <cellStyle name="Normal 28 4 2 2 7" xfId="1845" xr:uid="{00000000-0005-0000-0000-0000A1050000}"/>
    <cellStyle name="Normal 28 4 2 3" xfId="350" xr:uid="{00000000-0005-0000-0000-0000A2050000}"/>
    <cellStyle name="Normal 28 4 2 3 2" xfId="416" xr:uid="{00000000-0005-0000-0000-0000A3050000}"/>
    <cellStyle name="Normal 28 4 2 3 2 2" xfId="542" xr:uid="{00000000-0005-0000-0000-0000A4050000}"/>
    <cellStyle name="Normal 28 4 2 3 2 2 2" xfId="794" xr:uid="{00000000-0005-0000-0000-0000A5050000}"/>
    <cellStyle name="Normal 28 4 2 3 2 2 2 2" xfId="1298" xr:uid="{00000000-0005-0000-0000-0000A6050000}"/>
    <cellStyle name="Normal 28 4 2 3 2 2 2 3" xfId="1802" xr:uid="{00000000-0005-0000-0000-0000A7050000}"/>
    <cellStyle name="Normal 28 4 2 3 2 2 3" xfId="1046" xr:uid="{00000000-0005-0000-0000-0000A8050000}"/>
    <cellStyle name="Normal 28 4 2 3 2 2 4" xfId="1550" xr:uid="{00000000-0005-0000-0000-0000A9050000}"/>
    <cellStyle name="Normal 28 4 2 3 2 3" xfId="668" xr:uid="{00000000-0005-0000-0000-0000AA050000}"/>
    <cellStyle name="Normal 28 4 2 3 2 3 2" xfId="1172" xr:uid="{00000000-0005-0000-0000-0000AB050000}"/>
    <cellStyle name="Normal 28 4 2 3 2 3 3" xfId="1676" xr:uid="{00000000-0005-0000-0000-0000AC050000}"/>
    <cellStyle name="Normal 28 4 2 3 2 4" xfId="920" xr:uid="{00000000-0005-0000-0000-0000AD050000}"/>
    <cellStyle name="Normal 28 4 2 3 2 5" xfId="1424" xr:uid="{00000000-0005-0000-0000-0000AE050000}"/>
    <cellStyle name="Normal 28 4 2 3 2 6" xfId="1928" xr:uid="{00000000-0005-0000-0000-0000AF050000}"/>
    <cellStyle name="Normal 28 4 2 3 3" xfId="479" xr:uid="{00000000-0005-0000-0000-0000B0050000}"/>
    <cellStyle name="Normal 28 4 2 3 3 2" xfId="731" xr:uid="{00000000-0005-0000-0000-0000B1050000}"/>
    <cellStyle name="Normal 28 4 2 3 3 2 2" xfId="1235" xr:uid="{00000000-0005-0000-0000-0000B2050000}"/>
    <cellStyle name="Normal 28 4 2 3 3 2 3" xfId="1739" xr:uid="{00000000-0005-0000-0000-0000B3050000}"/>
    <cellStyle name="Normal 28 4 2 3 3 3" xfId="983" xr:uid="{00000000-0005-0000-0000-0000B4050000}"/>
    <cellStyle name="Normal 28 4 2 3 3 4" xfId="1487" xr:uid="{00000000-0005-0000-0000-0000B5050000}"/>
    <cellStyle name="Normal 28 4 2 3 4" xfId="605" xr:uid="{00000000-0005-0000-0000-0000B6050000}"/>
    <cellStyle name="Normal 28 4 2 3 4 2" xfId="1109" xr:uid="{00000000-0005-0000-0000-0000B7050000}"/>
    <cellStyle name="Normal 28 4 2 3 4 3" xfId="1613" xr:uid="{00000000-0005-0000-0000-0000B8050000}"/>
    <cellStyle name="Normal 28 4 2 3 5" xfId="857" xr:uid="{00000000-0005-0000-0000-0000B9050000}"/>
    <cellStyle name="Normal 28 4 2 3 6" xfId="1361" xr:uid="{00000000-0005-0000-0000-0000BA050000}"/>
    <cellStyle name="Normal 28 4 2 3 7" xfId="1865" xr:uid="{00000000-0005-0000-0000-0000BB050000}"/>
    <cellStyle name="Normal 28 4 2 4" xfId="376" xr:uid="{00000000-0005-0000-0000-0000BC050000}"/>
    <cellStyle name="Normal 28 4 2 4 2" xfId="502" xr:uid="{00000000-0005-0000-0000-0000BD050000}"/>
    <cellStyle name="Normal 28 4 2 4 2 2" xfId="754" xr:uid="{00000000-0005-0000-0000-0000BE050000}"/>
    <cellStyle name="Normal 28 4 2 4 2 2 2" xfId="1258" xr:uid="{00000000-0005-0000-0000-0000BF050000}"/>
    <cellStyle name="Normal 28 4 2 4 2 2 3" xfId="1762" xr:uid="{00000000-0005-0000-0000-0000C0050000}"/>
    <cellStyle name="Normal 28 4 2 4 2 3" xfId="1006" xr:uid="{00000000-0005-0000-0000-0000C1050000}"/>
    <cellStyle name="Normal 28 4 2 4 2 4" xfId="1510" xr:uid="{00000000-0005-0000-0000-0000C2050000}"/>
    <cellStyle name="Normal 28 4 2 4 3" xfId="628" xr:uid="{00000000-0005-0000-0000-0000C3050000}"/>
    <cellStyle name="Normal 28 4 2 4 3 2" xfId="1132" xr:uid="{00000000-0005-0000-0000-0000C4050000}"/>
    <cellStyle name="Normal 28 4 2 4 3 3" xfId="1636" xr:uid="{00000000-0005-0000-0000-0000C5050000}"/>
    <cellStyle name="Normal 28 4 2 4 4" xfId="880" xr:uid="{00000000-0005-0000-0000-0000C6050000}"/>
    <cellStyle name="Normal 28 4 2 4 5" xfId="1384" xr:uid="{00000000-0005-0000-0000-0000C7050000}"/>
    <cellStyle name="Normal 28 4 2 4 6" xfId="1888" xr:uid="{00000000-0005-0000-0000-0000C8050000}"/>
    <cellStyle name="Normal 28 4 2 5" xfId="439" xr:uid="{00000000-0005-0000-0000-0000C9050000}"/>
    <cellStyle name="Normal 28 4 2 5 2" xfId="691" xr:uid="{00000000-0005-0000-0000-0000CA050000}"/>
    <cellStyle name="Normal 28 4 2 5 2 2" xfId="1195" xr:uid="{00000000-0005-0000-0000-0000CB050000}"/>
    <cellStyle name="Normal 28 4 2 5 2 3" xfId="1699" xr:uid="{00000000-0005-0000-0000-0000CC050000}"/>
    <cellStyle name="Normal 28 4 2 5 3" xfId="943" xr:uid="{00000000-0005-0000-0000-0000CD050000}"/>
    <cellStyle name="Normal 28 4 2 5 4" xfId="1447" xr:uid="{00000000-0005-0000-0000-0000CE050000}"/>
    <cellStyle name="Normal 28 4 2 6" xfId="565" xr:uid="{00000000-0005-0000-0000-0000CF050000}"/>
    <cellStyle name="Normal 28 4 2 6 2" xfId="1069" xr:uid="{00000000-0005-0000-0000-0000D0050000}"/>
    <cellStyle name="Normal 28 4 2 6 3" xfId="1573" xr:uid="{00000000-0005-0000-0000-0000D1050000}"/>
    <cellStyle name="Normal 28 4 2 7" xfId="817" xr:uid="{00000000-0005-0000-0000-0000D2050000}"/>
    <cellStyle name="Normal 28 4 2 8" xfId="1321" xr:uid="{00000000-0005-0000-0000-0000D3050000}"/>
    <cellStyle name="Normal 28 4 2 9" xfId="1825" xr:uid="{00000000-0005-0000-0000-0000D4050000}"/>
    <cellStyle name="Normal 28 4 3" xfId="320" xr:uid="{00000000-0005-0000-0000-0000D5050000}"/>
    <cellStyle name="Normal 28 4 3 2" xfId="386" xr:uid="{00000000-0005-0000-0000-0000D6050000}"/>
    <cellStyle name="Normal 28 4 3 2 2" xfId="512" xr:uid="{00000000-0005-0000-0000-0000D7050000}"/>
    <cellStyle name="Normal 28 4 3 2 2 2" xfId="764" xr:uid="{00000000-0005-0000-0000-0000D8050000}"/>
    <cellStyle name="Normal 28 4 3 2 2 2 2" xfId="1268" xr:uid="{00000000-0005-0000-0000-0000D9050000}"/>
    <cellStyle name="Normal 28 4 3 2 2 2 3" xfId="1772" xr:uid="{00000000-0005-0000-0000-0000DA050000}"/>
    <cellStyle name="Normal 28 4 3 2 2 3" xfId="1016" xr:uid="{00000000-0005-0000-0000-0000DB050000}"/>
    <cellStyle name="Normal 28 4 3 2 2 4" xfId="1520" xr:uid="{00000000-0005-0000-0000-0000DC050000}"/>
    <cellStyle name="Normal 28 4 3 2 3" xfId="638" xr:uid="{00000000-0005-0000-0000-0000DD050000}"/>
    <cellStyle name="Normal 28 4 3 2 3 2" xfId="1142" xr:uid="{00000000-0005-0000-0000-0000DE050000}"/>
    <cellStyle name="Normal 28 4 3 2 3 3" xfId="1646" xr:uid="{00000000-0005-0000-0000-0000DF050000}"/>
    <cellStyle name="Normal 28 4 3 2 4" xfId="890" xr:uid="{00000000-0005-0000-0000-0000E0050000}"/>
    <cellStyle name="Normal 28 4 3 2 5" xfId="1394" xr:uid="{00000000-0005-0000-0000-0000E1050000}"/>
    <cellStyle name="Normal 28 4 3 2 6" xfId="1898" xr:uid="{00000000-0005-0000-0000-0000E2050000}"/>
    <cellStyle name="Normal 28 4 3 3" xfId="449" xr:uid="{00000000-0005-0000-0000-0000E3050000}"/>
    <cellStyle name="Normal 28 4 3 3 2" xfId="701" xr:uid="{00000000-0005-0000-0000-0000E4050000}"/>
    <cellStyle name="Normal 28 4 3 3 2 2" xfId="1205" xr:uid="{00000000-0005-0000-0000-0000E5050000}"/>
    <cellStyle name="Normal 28 4 3 3 2 3" xfId="1709" xr:uid="{00000000-0005-0000-0000-0000E6050000}"/>
    <cellStyle name="Normal 28 4 3 3 3" xfId="953" xr:uid="{00000000-0005-0000-0000-0000E7050000}"/>
    <cellStyle name="Normal 28 4 3 3 4" xfId="1457" xr:uid="{00000000-0005-0000-0000-0000E8050000}"/>
    <cellStyle name="Normal 28 4 3 4" xfId="575" xr:uid="{00000000-0005-0000-0000-0000E9050000}"/>
    <cellStyle name="Normal 28 4 3 4 2" xfId="1079" xr:uid="{00000000-0005-0000-0000-0000EA050000}"/>
    <cellStyle name="Normal 28 4 3 4 3" xfId="1583" xr:uid="{00000000-0005-0000-0000-0000EB050000}"/>
    <cellStyle name="Normal 28 4 3 5" xfId="827" xr:uid="{00000000-0005-0000-0000-0000EC050000}"/>
    <cellStyle name="Normal 28 4 3 6" xfId="1331" xr:uid="{00000000-0005-0000-0000-0000ED050000}"/>
    <cellStyle name="Normal 28 4 3 7" xfId="1835" xr:uid="{00000000-0005-0000-0000-0000EE050000}"/>
    <cellStyle name="Normal 28 4 4" xfId="340" xr:uid="{00000000-0005-0000-0000-0000EF050000}"/>
    <cellStyle name="Normal 28 4 4 2" xfId="406" xr:uid="{00000000-0005-0000-0000-0000F0050000}"/>
    <cellStyle name="Normal 28 4 4 2 2" xfId="532" xr:uid="{00000000-0005-0000-0000-0000F1050000}"/>
    <cellStyle name="Normal 28 4 4 2 2 2" xfId="784" xr:uid="{00000000-0005-0000-0000-0000F2050000}"/>
    <cellStyle name="Normal 28 4 4 2 2 2 2" xfId="1288" xr:uid="{00000000-0005-0000-0000-0000F3050000}"/>
    <cellStyle name="Normal 28 4 4 2 2 2 3" xfId="1792" xr:uid="{00000000-0005-0000-0000-0000F4050000}"/>
    <cellStyle name="Normal 28 4 4 2 2 3" xfId="1036" xr:uid="{00000000-0005-0000-0000-0000F5050000}"/>
    <cellStyle name="Normal 28 4 4 2 2 4" xfId="1540" xr:uid="{00000000-0005-0000-0000-0000F6050000}"/>
    <cellStyle name="Normal 28 4 4 2 3" xfId="658" xr:uid="{00000000-0005-0000-0000-0000F7050000}"/>
    <cellStyle name="Normal 28 4 4 2 3 2" xfId="1162" xr:uid="{00000000-0005-0000-0000-0000F8050000}"/>
    <cellStyle name="Normal 28 4 4 2 3 3" xfId="1666" xr:uid="{00000000-0005-0000-0000-0000F9050000}"/>
    <cellStyle name="Normal 28 4 4 2 4" xfId="910" xr:uid="{00000000-0005-0000-0000-0000FA050000}"/>
    <cellStyle name="Normal 28 4 4 2 5" xfId="1414" xr:uid="{00000000-0005-0000-0000-0000FB050000}"/>
    <cellStyle name="Normal 28 4 4 2 6" xfId="1918" xr:uid="{00000000-0005-0000-0000-0000FC050000}"/>
    <cellStyle name="Normal 28 4 4 3" xfId="469" xr:uid="{00000000-0005-0000-0000-0000FD050000}"/>
    <cellStyle name="Normal 28 4 4 3 2" xfId="721" xr:uid="{00000000-0005-0000-0000-0000FE050000}"/>
    <cellStyle name="Normal 28 4 4 3 2 2" xfId="1225" xr:uid="{00000000-0005-0000-0000-0000FF050000}"/>
    <cellStyle name="Normal 28 4 4 3 2 3" xfId="1729" xr:uid="{00000000-0005-0000-0000-000000060000}"/>
    <cellStyle name="Normal 28 4 4 3 3" xfId="973" xr:uid="{00000000-0005-0000-0000-000001060000}"/>
    <cellStyle name="Normal 28 4 4 3 4" xfId="1477" xr:uid="{00000000-0005-0000-0000-000002060000}"/>
    <cellStyle name="Normal 28 4 4 4" xfId="595" xr:uid="{00000000-0005-0000-0000-000003060000}"/>
    <cellStyle name="Normal 28 4 4 4 2" xfId="1099" xr:uid="{00000000-0005-0000-0000-000004060000}"/>
    <cellStyle name="Normal 28 4 4 4 3" xfId="1603" xr:uid="{00000000-0005-0000-0000-000005060000}"/>
    <cellStyle name="Normal 28 4 4 5" xfId="847" xr:uid="{00000000-0005-0000-0000-000006060000}"/>
    <cellStyle name="Normal 28 4 4 6" xfId="1351" xr:uid="{00000000-0005-0000-0000-000007060000}"/>
    <cellStyle name="Normal 28 4 4 7" xfId="1855" xr:uid="{00000000-0005-0000-0000-000008060000}"/>
    <cellStyle name="Normal 28 4 5" xfId="366" xr:uid="{00000000-0005-0000-0000-000009060000}"/>
    <cellStyle name="Normal 28 4 5 2" xfId="492" xr:uid="{00000000-0005-0000-0000-00000A060000}"/>
    <cellStyle name="Normal 28 4 5 2 2" xfId="744" xr:uid="{00000000-0005-0000-0000-00000B060000}"/>
    <cellStyle name="Normal 28 4 5 2 2 2" xfId="1248" xr:uid="{00000000-0005-0000-0000-00000C060000}"/>
    <cellStyle name="Normal 28 4 5 2 2 3" xfId="1752" xr:uid="{00000000-0005-0000-0000-00000D060000}"/>
    <cellStyle name="Normal 28 4 5 2 3" xfId="996" xr:uid="{00000000-0005-0000-0000-00000E060000}"/>
    <cellStyle name="Normal 28 4 5 2 4" xfId="1500" xr:uid="{00000000-0005-0000-0000-00000F060000}"/>
    <cellStyle name="Normal 28 4 5 3" xfId="618" xr:uid="{00000000-0005-0000-0000-000010060000}"/>
    <cellStyle name="Normal 28 4 5 3 2" xfId="1122" xr:uid="{00000000-0005-0000-0000-000011060000}"/>
    <cellStyle name="Normal 28 4 5 3 3" xfId="1626" xr:uid="{00000000-0005-0000-0000-000012060000}"/>
    <cellStyle name="Normal 28 4 5 4" xfId="870" xr:uid="{00000000-0005-0000-0000-000013060000}"/>
    <cellStyle name="Normal 28 4 5 5" xfId="1374" xr:uid="{00000000-0005-0000-0000-000014060000}"/>
    <cellStyle name="Normal 28 4 5 6" xfId="1878" xr:uid="{00000000-0005-0000-0000-000015060000}"/>
    <cellStyle name="Normal 28 4 6" xfId="429" xr:uid="{00000000-0005-0000-0000-000016060000}"/>
    <cellStyle name="Normal 28 4 6 2" xfId="681" xr:uid="{00000000-0005-0000-0000-000017060000}"/>
    <cellStyle name="Normal 28 4 6 2 2" xfId="1185" xr:uid="{00000000-0005-0000-0000-000018060000}"/>
    <cellStyle name="Normal 28 4 6 2 3" xfId="1689" xr:uid="{00000000-0005-0000-0000-000019060000}"/>
    <cellStyle name="Normal 28 4 6 3" xfId="933" xr:uid="{00000000-0005-0000-0000-00001A060000}"/>
    <cellStyle name="Normal 28 4 6 4" xfId="1437" xr:uid="{00000000-0005-0000-0000-00001B060000}"/>
    <cellStyle name="Normal 28 4 7" xfId="555" xr:uid="{00000000-0005-0000-0000-00001C060000}"/>
    <cellStyle name="Normal 28 4 7 2" xfId="1059" xr:uid="{00000000-0005-0000-0000-00001D060000}"/>
    <cellStyle name="Normal 28 4 7 3" xfId="1563" xr:uid="{00000000-0005-0000-0000-00001E060000}"/>
    <cellStyle name="Normal 28 4 8" xfId="807" xr:uid="{00000000-0005-0000-0000-00001F060000}"/>
    <cellStyle name="Normal 28 4 9" xfId="1311" xr:uid="{00000000-0005-0000-0000-000020060000}"/>
    <cellStyle name="Normal 28 5" xfId="302" xr:uid="{00000000-0005-0000-0000-000021060000}"/>
    <cellStyle name="Normal 28 5 2" xfId="322" xr:uid="{00000000-0005-0000-0000-000022060000}"/>
    <cellStyle name="Normal 28 5 2 2" xfId="388" xr:uid="{00000000-0005-0000-0000-000023060000}"/>
    <cellStyle name="Normal 28 5 2 2 2" xfId="514" xr:uid="{00000000-0005-0000-0000-000024060000}"/>
    <cellStyle name="Normal 28 5 2 2 2 2" xfId="766" xr:uid="{00000000-0005-0000-0000-000025060000}"/>
    <cellStyle name="Normal 28 5 2 2 2 2 2" xfId="1270" xr:uid="{00000000-0005-0000-0000-000026060000}"/>
    <cellStyle name="Normal 28 5 2 2 2 2 3" xfId="1774" xr:uid="{00000000-0005-0000-0000-000027060000}"/>
    <cellStyle name="Normal 28 5 2 2 2 3" xfId="1018" xr:uid="{00000000-0005-0000-0000-000028060000}"/>
    <cellStyle name="Normal 28 5 2 2 2 4" xfId="1522" xr:uid="{00000000-0005-0000-0000-000029060000}"/>
    <cellStyle name="Normal 28 5 2 2 3" xfId="640" xr:uid="{00000000-0005-0000-0000-00002A060000}"/>
    <cellStyle name="Normal 28 5 2 2 3 2" xfId="1144" xr:uid="{00000000-0005-0000-0000-00002B060000}"/>
    <cellStyle name="Normal 28 5 2 2 3 3" xfId="1648" xr:uid="{00000000-0005-0000-0000-00002C060000}"/>
    <cellStyle name="Normal 28 5 2 2 4" xfId="892" xr:uid="{00000000-0005-0000-0000-00002D060000}"/>
    <cellStyle name="Normal 28 5 2 2 5" xfId="1396" xr:uid="{00000000-0005-0000-0000-00002E060000}"/>
    <cellStyle name="Normal 28 5 2 2 6" xfId="1900" xr:uid="{00000000-0005-0000-0000-00002F060000}"/>
    <cellStyle name="Normal 28 5 2 3" xfId="451" xr:uid="{00000000-0005-0000-0000-000030060000}"/>
    <cellStyle name="Normal 28 5 2 3 2" xfId="703" xr:uid="{00000000-0005-0000-0000-000031060000}"/>
    <cellStyle name="Normal 28 5 2 3 2 2" xfId="1207" xr:uid="{00000000-0005-0000-0000-000032060000}"/>
    <cellStyle name="Normal 28 5 2 3 2 3" xfId="1711" xr:uid="{00000000-0005-0000-0000-000033060000}"/>
    <cellStyle name="Normal 28 5 2 3 3" xfId="955" xr:uid="{00000000-0005-0000-0000-000034060000}"/>
    <cellStyle name="Normal 28 5 2 3 4" xfId="1459" xr:uid="{00000000-0005-0000-0000-000035060000}"/>
    <cellStyle name="Normal 28 5 2 4" xfId="577" xr:uid="{00000000-0005-0000-0000-000036060000}"/>
    <cellStyle name="Normal 28 5 2 4 2" xfId="1081" xr:uid="{00000000-0005-0000-0000-000037060000}"/>
    <cellStyle name="Normal 28 5 2 4 3" xfId="1585" xr:uid="{00000000-0005-0000-0000-000038060000}"/>
    <cellStyle name="Normal 28 5 2 5" xfId="829" xr:uid="{00000000-0005-0000-0000-000039060000}"/>
    <cellStyle name="Normal 28 5 2 6" xfId="1333" xr:uid="{00000000-0005-0000-0000-00003A060000}"/>
    <cellStyle name="Normal 28 5 2 7" xfId="1837" xr:uid="{00000000-0005-0000-0000-00003B060000}"/>
    <cellStyle name="Normal 28 5 3" xfId="342" xr:uid="{00000000-0005-0000-0000-00003C060000}"/>
    <cellStyle name="Normal 28 5 3 2" xfId="408" xr:uid="{00000000-0005-0000-0000-00003D060000}"/>
    <cellStyle name="Normal 28 5 3 2 2" xfId="534" xr:uid="{00000000-0005-0000-0000-00003E060000}"/>
    <cellStyle name="Normal 28 5 3 2 2 2" xfId="786" xr:uid="{00000000-0005-0000-0000-00003F060000}"/>
    <cellStyle name="Normal 28 5 3 2 2 2 2" xfId="1290" xr:uid="{00000000-0005-0000-0000-000040060000}"/>
    <cellStyle name="Normal 28 5 3 2 2 2 3" xfId="1794" xr:uid="{00000000-0005-0000-0000-000041060000}"/>
    <cellStyle name="Normal 28 5 3 2 2 3" xfId="1038" xr:uid="{00000000-0005-0000-0000-000042060000}"/>
    <cellStyle name="Normal 28 5 3 2 2 4" xfId="1542" xr:uid="{00000000-0005-0000-0000-000043060000}"/>
    <cellStyle name="Normal 28 5 3 2 3" xfId="660" xr:uid="{00000000-0005-0000-0000-000044060000}"/>
    <cellStyle name="Normal 28 5 3 2 3 2" xfId="1164" xr:uid="{00000000-0005-0000-0000-000045060000}"/>
    <cellStyle name="Normal 28 5 3 2 3 3" xfId="1668" xr:uid="{00000000-0005-0000-0000-000046060000}"/>
    <cellStyle name="Normal 28 5 3 2 4" xfId="912" xr:uid="{00000000-0005-0000-0000-000047060000}"/>
    <cellStyle name="Normal 28 5 3 2 5" xfId="1416" xr:uid="{00000000-0005-0000-0000-000048060000}"/>
    <cellStyle name="Normal 28 5 3 2 6" xfId="1920" xr:uid="{00000000-0005-0000-0000-000049060000}"/>
    <cellStyle name="Normal 28 5 3 3" xfId="471" xr:uid="{00000000-0005-0000-0000-00004A060000}"/>
    <cellStyle name="Normal 28 5 3 3 2" xfId="723" xr:uid="{00000000-0005-0000-0000-00004B060000}"/>
    <cellStyle name="Normal 28 5 3 3 2 2" xfId="1227" xr:uid="{00000000-0005-0000-0000-00004C060000}"/>
    <cellStyle name="Normal 28 5 3 3 2 3" xfId="1731" xr:uid="{00000000-0005-0000-0000-00004D060000}"/>
    <cellStyle name="Normal 28 5 3 3 3" xfId="975" xr:uid="{00000000-0005-0000-0000-00004E060000}"/>
    <cellStyle name="Normal 28 5 3 3 4" xfId="1479" xr:uid="{00000000-0005-0000-0000-00004F060000}"/>
    <cellStyle name="Normal 28 5 3 4" xfId="597" xr:uid="{00000000-0005-0000-0000-000050060000}"/>
    <cellStyle name="Normal 28 5 3 4 2" xfId="1101" xr:uid="{00000000-0005-0000-0000-000051060000}"/>
    <cellStyle name="Normal 28 5 3 4 3" xfId="1605" xr:uid="{00000000-0005-0000-0000-000052060000}"/>
    <cellStyle name="Normal 28 5 3 5" xfId="849" xr:uid="{00000000-0005-0000-0000-000053060000}"/>
    <cellStyle name="Normal 28 5 3 6" xfId="1353" xr:uid="{00000000-0005-0000-0000-000054060000}"/>
    <cellStyle name="Normal 28 5 3 7" xfId="1857" xr:uid="{00000000-0005-0000-0000-000055060000}"/>
    <cellStyle name="Normal 28 5 4" xfId="368" xr:uid="{00000000-0005-0000-0000-000056060000}"/>
    <cellStyle name="Normal 28 5 4 2" xfId="494" xr:uid="{00000000-0005-0000-0000-000057060000}"/>
    <cellStyle name="Normal 28 5 4 2 2" xfId="746" xr:uid="{00000000-0005-0000-0000-000058060000}"/>
    <cellStyle name="Normal 28 5 4 2 2 2" xfId="1250" xr:uid="{00000000-0005-0000-0000-000059060000}"/>
    <cellStyle name="Normal 28 5 4 2 2 3" xfId="1754" xr:uid="{00000000-0005-0000-0000-00005A060000}"/>
    <cellStyle name="Normal 28 5 4 2 3" xfId="998" xr:uid="{00000000-0005-0000-0000-00005B060000}"/>
    <cellStyle name="Normal 28 5 4 2 4" xfId="1502" xr:uid="{00000000-0005-0000-0000-00005C060000}"/>
    <cellStyle name="Normal 28 5 4 3" xfId="620" xr:uid="{00000000-0005-0000-0000-00005D060000}"/>
    <cellStyle name="Normal 28 5 4 3 2" xfId="1124" xr:uid="{00000000-0005-0000-0000-00005E060000}"/>
    <cellStyle name="Normal 28 5 4 3 3" xfId="1628" xr:uid="{00000000-0005-0000-0000-00005F060000}"/>
    <cellStyle name="Normal 28 5 4 4" xfId="872" xr:uid="{00000000-0005-0000-0000-000060060000}"/>
    <cellStyle name="Normal 28 5 4 5" xfId="1376" xr:uid="{00000000-0005-0000-0000-000061060000}"/>
    <cellStyle name="Normal 28 5 4 6" xfId="1880" xr:uid="{00000000-0005-0000-0000-000062060000}"/>
    <cellStyle name="Normal 28 5 5" xfId="431" xr:uid="{00000000-0005-0000-0000-000063060000}"/>
    <cellStyle name="Normal 28 5 5 2" xfId="683" xr:uid="{00000000-0005-0000-0000-000064060000}"/>
    <cellStyle name="Normal 28 5 5 2 2" xfId="1187" xr:uid="{00000000-0005-0000-0000-000065060000}"/>
    <cellStyle name="Normal 28 5 5 2 3" xfId="1691" xr:uid="{00000000-0005-0000-0000-000066060000}"/>
    <cellStyle name="Normal 28 5 5 3" xfId="935" xr:uid="{00000000-0005-0000-0000-000067060000}"/>
    <cellStyle name="Normal 28 5 5 4" xfId="1439" xr:uid="{00000000-0005-0000-0000-000068060000}"/>
    <cellStyle name="Normal 28 5 6" xfId="557" xr:uid="{00000000-0005-0000-0000-000069060000}"/>
    <cellStyle name="Normal 28 5 6 2" xfId="1061" xr:uid="{00000000-0005-0000-0000-00006A060000}"/>
    <cellStyle name="Normal 28 5 6 3" xfId="1565" xr:uid="{00000000-0005-0000-0000-00006B060000}"/>
    <cellStyle name="Normal 28 5 7" xfId="809" xr:uid="{00000000-0005-0000-0000-00006C060000}"/>
    <cellStyle name="Normal 28 5 8" xfId="1313" xr:uid="{00000000-0005-0000-0000-00006D060000}"/>
    <cellStyle name="Normal 28 5 9" xfId="1817" xr:uid="{00000000-0005-0000-0000-00006E060000}"/>
    <cellStyle name="Normal 28 6" xfId="312" xr:uid="{00000000-0005-0000-0000-00006F060000}"/>
    <cellStyle name="Normal 28 6 2" xfId="378" xr:uid="{00000000-0005-0000-0000-000070060000}"/>
    <cellStyle name="Normal 28 6 2 2" xfId="504" xr:uid="{00000000-0005-0000-0000-000071060000}"/>
    <cellStyle name="Normal 28 6 2 2 2" xfId="756" xr:uid="{00000000-0005-0000-0000-000072060000}"/>
    <cellStyle name="Normal 28 6 2 2 2 2" xfId="1260" xr:uid="{00000000-0005-0000-0000-000073060000}"/>
    <cellStyle name="Normal 28 6 2 2 2 3" xfId="1764" xr:uid="{00000000-0005-0000-0000-000074060000}"/>
    <cellStyle name="Normal 28 6 2 2 3" xfId="1008" xr:uid="{00000000-0005-0000-0000-000075060000}"/>
    <cellStyle name="Normal 28 6 2 2 4" xfId="1512" xr:uid="{00000000-0005-0000-0000-000076060000}"/>
    <cellStyle name="Normal 28 6 2 3" xfId="630" xr:uid="{00000000-0005-0000-0000-000077060000}"/>
    <cellStyle name="Normal 28 6 2 3 2" xfId="1134" xr:uid="{00000000-0005-0000-0000-000078060000}"/>
    <cellStyle name="Normal 28 6 2 3 3" xfId="1638" xr:uid="{00000000-0005-0000-0000-000079060000}"/>
    <cellStyle name="Normal 28 6 2 4" xfId="882" xr:uid="{00000000-0005-0000-0000-00007A060000}"/>
    <cellStyle name="Normal 28 6 2 5" xfId="1386" xr:uid="{00000000-0005-0000-0000-00007B060000}"/>
    <cellStyle name="Normal 28 6 2 6" xfId="1890" xr:uid="{00000000-0005-0000-0000-00007C060000}"/>
    <cellStyle name="Normal 28 6 3" xfId="441" xr:uid="{00000000-0005-0000-0000-00007D060000}"/>
    <cellStyle name="Normal 28 6 3 2" xfId="693" xr:uid="{00000000-0005-0000-0000-00007E060000}"/>
    <cellStyle name="Normal 28 6 3 2 2" xfId="1197" xr:uid="{00000000-0005-0000-0000-00007F060000}"/>
    <cellStyle name="Normal 28 6 3 2 3" xfId="1701" xr:uid="{00000000-0005-0000-0000-000080060000}"/>
    <cellStyle name="Normal 28 6 3 3" xfId="945" xr:uid="{00000000-0005-0000-0000-000081060000}"/>
    <cellStyle name="Normal 28 6 3 4" xfId="1449" xr:uid="{00000000-0005-0000-0000-000082060000}"/>
    <cellStyle name="Normal 28 6 4" xfId="567" xr:uid="{00000000-0005-0000-0000-000083060000}"/>
    <cellStyle name="Normal 28 6 4 2" xfId="1071" xr:uid="{00000000-0005-0000-0000-000084060000}"/>
    <cellStyle name="Normal 28 6 4 3" xfId="1575" xr:uid="{00000000-0005-0000-0000-000085060000}"/>
    <cellStyle name="Normal 28 6 5" xfId="819" xr:uid="{00000000-0005-0000-0000-000086060000}"/>
    <cellStyle name="Normal 28 6 6" xfId="1323" xr:uid="{00000000-0005-0000-0000-000087060000}"/>
    <cellStyle name="Normal 28 6 7" xfId="1827" xr:uid="{00000000-0005-0000-0000-000088060000}"/>
    <cellStyle name="Normal 28 7" xfId="332" xr:uid="{00000000-0005-0000-0000-000089060000}"/>
    <cellStyle name="Normal 28 7 2" xfId="398" xr:uid="{00000000-0005-0000-0000-00008A060000}"/>
    <cellStyle name="Normal 28 7 2 2" xfId="524" xr:uid="{00000000-0005-0000-0000-00008B060000}"/>
    <cellStyle name="Normal 28 7 2 2 2" xfId="776" xr:uid="{00000000-0005-0000-0000-00008C060000}"/>
    <cellStyle name="Normal 28 7 2 2 2 2" xfId="1280" xr:uid="{00000000-0005-0000-0000-00008D060000}"/>
    <cellStyle name="Normal 28 7 2 2 2 3" xfId="1784" xr:uid="{00000000-0005-0000-0000-00008E060000}"/>
    <cellStyle name="Normal 28 7 2 2 3" xfId="1028" xr:uid="{00000000-0005-0000-0000-00008F060000}"/>
    <cellStyle name="Normal 28 7 2 2 4" xfId="1532" xr:uid="{00000000-0005-0000-0000-000090060000}"/>
    <cellStyle name="Normal 28 7 2 3" xfId="650" xr:uid="{00000000-0005-0000-0000-000091060000}"/>
    <cellStyle name="Normal 28 7 2 3 2" xfId="1154" xr:uid="{00000000-0005-0000-0000-000092060000}"/>
    <cellStyle name="Normal 28 7 2 3 3" xfId="1658" xr:uid="{00000000-0005-0000-0000-000093060000}"/>
    <cellStyle name="Normal 28 7 2 4" xfId="902" xr:uid="{00000000-0005-0000-0000-000094060000}"/>
    <cellStyle name="Normal 28 7 2 5" xfId="1406" xr:uid="{00000000-0005-0000-0000-000095060000}"/>
    <cellStyle name="Normal 28 7 2 6" xfId="1910" xr:uid="{00000000-0005-0000-0000-000096060000}"/>
    <cellStyle name="Normal 28 7 3" xfId="461" xr:uid="{00000000-0005-0000-0000-000097060000}"/>
    <cellStyle name="Normal 28 7 3 2" xfId="713" xr:uid="{00000000-0005-0000-0000-000098060000}"/>
    <cellStyle name="Normal 28 7 3 2 2" xfId="1217" xr:uid="{00000000-0005-0000-0000-000099060000}"/>
    <cellStyle name="Normal 28 7 3 2 3" xfId="1721" xr:uid="{00000000-0005-0000-0000-00009A060000}"/>
    <cellStyle name="Normal 28 7 3 3" xfId="965" xr:uid="{00000000-0005-0000-0000-00009B060000}"/>
    <cellStyle name="Normal 28 7 3 4" xfId="1469" xr:uid="{00000000-0005-0000-0000-00009C060000}"/>
    <cellStyle name="Normal 28 7 4" xfId="587" xr:uid="{00000000-0005-0000-0000-00009D060000}"/>
    <cellStyle name="Normal 28 7 4 2" xfId="1091" xr:uid="{00000000-0005-0000-0000-00009E060000}"/>
    <cellStyle name="Normal 28 7 4 3" xfId="1595" xr:uid="{00000000-0005-0000-0000-00009F060000}"/>
    <cellStyle name="Normal 28 7 5" xfId="839" xr:uid="{00000000-0005-0000-0000-0000A0060000}"/>
    <cellStyle name="Normal 28 7 6" xfId="1343" xr:uid="{00000000-0005-0000-0000-0000A1060000}"/>
    <cellStyle name="Normal 28 7 7" xfId="1847" xr:uid="{00000000-0005-0000-0000-0000A2060000}"/>
    <cellStyle name="Normal 28 8" xfId="358" xr:uid="{00000000-0005-0000-0000-0000A3060000}"/>
    <cellStyle name="Normal 28 8 2" xfId="484" xr:uid="{00000000-0005-0000-0000-0000A4060000}"/>
    <cellStyle name="Normal 28 8 2 2" xfId="736" xr:uid="{00000000-0005-0000-0000-0000A5060000}"/>
    <cellStyle name="Normal 28 8 2 2 2" xfId="1240" xr:uid="{00000000-0005-0000-0000-0000A6060000}"/>
    <cellStyle name="Normal 28 8 2 2 3" xfId="1744" xr:uid="{00000000-0005-0000-0000-0000A7060000}"/>
    <cellStyle name="Normal 28 8 2 3" xfId="988" xr:uid="{00000000-0005-0000-0000-0000A8060000}"/>
    <cellStyle name="Normal 28 8 2 4" xfId="1492" xr:uid="{00000000-0005-0000-0000-0000A9060000}"/>
    <cellStyle name="Normal 28 8 3" xfId="610" xr:uid="{00000000-0005-0000-0000-0000AA060000}"/>
    <cellStyle name="Normal 28 8 3 2" xfId="1114" xr:uid="{00000000-0005-0000-0000-0000AB060000}"/>
    <cellStyle name="Normal 28 8 3 3" xfId="1618" xr:uid="{00000000-0005-0000-0000-0000AC060000}"/>
    <cellStyle name="Normal 28 8 4" xfId="862" xr:uid="{00000000-0005-0000-0000-0000AD060000}"/>
    <cellStyle name="Normal 28 8 5" xfId="1366" xr:uid="{00000000-0005-0000-0000-0000AE060000}"/>
    <cellStyle name="Normal 28 8 6" xfId="1870" xr:uid="{00000000-0005-0000-0000-0000AF060000}"/>
    <cellStyle name="Normal 28 9" xfId="421" xr:uid="{00000000-0005-0000-0000-0000B0060000}"/>
    <cellStyle name="Normal 28 9 2" xfId="673" xr:uid="{00000000-0005-0000-0000-0000B1060000}"/>
    <cellStyle name="Normal 28 9 2 2" xfId="1177" xr:uid="{00000000-0005-0000-0000-0000B2060000}"/>
    <cellStyle name="Normal 28 9 2 3" xfId="1681" xr:uid="{00000000-0005-0000-0000-0000B3060000}"/>
    <cellStyle name="Normal 28 9 3" xfId="925" xr:uid="{00000000-0005-0000-0000-0000B4060000}"/>
    <cellStyle name="Normal 28 9 4" xfId="1429" xr:uid="{00000000-0005-0000-0000-0000B5060000}"/>
    <cellStyle name="Normal 29" xfId="297" xr:uid="{00000000-0005-0000-0000-0000B6060000}"/>
    <cellStyle name="Normal 3" xfId="114" xr:uid="{00000000-0005-0000-0000-0000B7060000}"/>
    <cellStyle name="Normal 3 2" xfId="115" xr:uid="{00000000-0005-0000-0000-0000B8060000}"/>
    <cellStyle name="Normal 3 2 2" xfId="116" xr:uid="{00000000-0005-0000-0000-0000B9060000}"/>
    <cellStyle name="Normal 3 3" xfId="117" xr:uid="{00000000-0005-0000-0000-0000BA060000}"/>
    <cellStyle name="Normal 3 4" xfId="118" xr:uid="{00000000-0005-0000-0000-0000BB060000}"/>
    <cellStyle name="Normal 30" xfId="300" xr:uid="{00000000-0005-0000-0000-0000BC060000}"/>
    <cellStyle name="Normal 31" xfId="352" xr:uid="{00000000-0005-0000-0000-0000BD060000}"/>
    <cellStyle name="Normal 31 2" xfId="418" xr:uid="{00000000-0005-0000-0000-0000BE060000}"/>
    <cellStyle name="Normal 31 2 2" xfId="544" xr:uid="{00000000-0005-0000-0000-0000BF060000}"/>
    <cellStyle name="Normal 31 2 2 2" xfId="796" xr:uid="{00000000-0005-0000-0000-0000C0060000}"/>
    <cellStyle name="Normal 31 2 2 2 2" xfId="1300" xr:uid="{00000000-0005-0000-0000-0000C1060000}"/>
    <cellStyle name="Normal 31 2 2 2 3" xfId="1804" xr:uid="{00000000-0005-0000-0000-0000C2060000}"/>
    <cellStyle name="Normal 31 2 2 3" xfId="1048" xr:uid="{00000000-0005-0000-0000-0000C3060000}"/>
    <cellStyle name="Normal 31 2 2 4" xfId="1552" xr:uid="{00000000-0005-0000-0000-0000C4060000}"/>
    <cellStyle name="Normal 31 2 3" xfId="670" xr:uid="{00000000-0005-0000-0000-0000C5060000}"/>
    <cellStyle name="Normal 31 2 3 2" xfId="1174" xr:uid="{00000000-0005-0000-0000-0000C6060000}"/>
    <cellStyle name="Normal 31 2 3 3" xfId="1678" xr:uid="{00000000-0005-0000-0000-0000C7060000}"/>
    <cellStyle name="Normal 31 2 4" xfId="922" xr:uid="{00000000-0005-0000-0000-0000C8060000}"/>
    <cellStyle name="Normal 31 2 5" xfId="1426" xr:uid="{00000000-0005-0000-0000-0000C9060000}"/>
    <cellStyle name="Normal 31 2 6" xfId="1930" xr:uid="{00000000-0005-0000-0000-0000CA060000}"/>
    <cellStyle name="Normal 31 3" xfId="481" xr:uid="{00000000-0005-0000-0000-0000CB060000}"/>
    <cellStyle name="Normal 31 3 2" xfId="733" xr:uid="{00000000-0005-0000-0000-0000CC060000}"/>
    <cellStyle name="Normal 31 3 2 2" xfId="1237" xr:uid="{00000000-0005-0000-0000-0000CD060000}"/>
    <cellStyle name="Normal 31 3 2 3" xfId="1741" xr:uid="{00000000-0005-0000-0000-0000CE060000}"/>
    <cellStyle name="Normal 31 3 3" xfId="985" xr:uid="{00000000-0005-0000-0000-0000CF060000}"/>
    <cellStyle name="Normal 31 3 4" xfId="1489" xr:uid="{00000000-0005-0000-0000-0000D0060000}"/>
    <cellStyle name="Normal 31 4" xfId="607" xr:uid="{00000000-0005-0000-0000-0000D1060000}"/>
    <cellStyle name="Normal 31 4 2" xfId="1111" xr:uid="{00000000-0005-0000-0000-0000D2060000}"/>
    <cellStyle name="Normal 31 4 3" xfId="1615" xr:uid="{00000000-0005-0000-0000-0000D3060000}"/>
    <cellStyle name="Normal 31 5" xfId="859" xr:uid="{00000000-0005-0000-0000-0000D4060000}"/>
    <cellStyle name="Normal 31 6" xfId="1363" xr:uid="{00000000-0005-0000-0000-0000D5060000}"/>
    <cellStyle name="Normal 31 7" xfId="1867" xr:uid="{00000000-0005-0000-0000-0000D6060000}"/>
    <cellStyle name="Normal 32" xfId="1933" xr:uid="{00000000-0005-0000-0000-0000D7060000}"/>
    <cellStyle name="Normal 32 2 2" xfId="267" xr:uid="{00000000-0005-0000-0000-0000D8060000}"/>
    <cellStyle name="Normal 33" xfId="1936" xr:uid="{00000000-0005-0000-0000-0000D9060000}"/>
    <cellStyle name="Normal 39" xfId="119" xr:uid="{00000000-0005-0000-0000-0000DA060000}"/>
    <cellStyle name="Normal 4" xfId="120" xr:uid="{00000000-0005-0000-0000-0000DB060000}"/>
    <cellStyle name="Normal 4 2" xfId="121" xr:uid="{00000000-0005-0000-0000-0000DC060000}"/>
    <cellStyle name="Normal 43" xfId="357" xr:uid="{00000000-0005-0000-0000-0000DD060000}"/>
    <cellStyle name="Normal 5" xfId="122" xr:uid="{00000000-0005-0000-0000-0000DE060000}"/>
    <cellStyle name="Normal 6" xfId="123" xr:uid="{00000000-0005-0000-0000-0000DF060000}"/>
    <cellStyle name="Normal 7" xfId="124" xr:uid="{00000000-0005-0000-0000-0000E0060000}"/>
    <cellStyle name="Normal 7 2" xfId="125" xr:uid="{00000000-0005-0000-0000-0000E1060000}"/>
    <cellStyle name="Normal 7 3" xfId="126" xr:uid="{00000000-0005-0000-0000-0000E2060000}"/>
    <cellStyle name="Normal 8" xfId="127" xr:uid="{00000000-0005-0000-0000-0000E3060000}"/>
    <cellStyle name="Normal 8 2" xfId="128" xr:uid="{00000000-0005-0000-0000-0000E4060000}"/>
    <cellStyle name="Normal 8 3" xfId="129" xr:uid="{00000000-0005-0000-0000-0000E5060000}"/>
    <cellStyle name="Normal 9" xfId="130" xr:uid="{00000000-0005-0000-0000-0000E6060000}"/>
    <cellStyle name="Normal 9 2" xfId="131" xr:uid="{00000000-0005-0000-0000-0000E7060000}"/>
    <cellStyle name="Normal 9 3" xfId="132" xr:uid="{00000000-0005-0000-0000-0000E8060000}"/>
    <cellStyle name="Normal_AMX-2.5-85-400 โรงซักรีด โรงแรมโนรา สมุย (พี่อดุลย์)" xfId="133" xr:uid="{00000000-0005-0000-0000-0000E9060000}"/>
    <cellStyle name="Normal_BOQ1.พักอาศัย 12 ชั้น 2" xfId="134" xr:uid="{00000000-0005-0000-0000-0000EA060000}"/>
    <cellStyle name="Percent [0]" xfId="135" xr:uid="{00000000-0005-0000-0000-0000EC060000}"/>
    <cellStyle name="Percent [2]" xfId="136" xr:uid="{00000000-0005-0000-0000-0000ED060000}"/>
    <cellStyle name="Percent 17" xfId="301" xr:uid="{00000000-0005-0000-0000-0000EE060000}"/>
    <cellStyle name="Percent 2" xfId="137" xr:uid="{00000000-0005-0000-0000-0000EF060000}"/>
    <cellStyle name="Percent 2 2" xfId="138" xr:uid="{00000000-0005-0000-0000-0000F0060000}"/>
    <cellStyle name="Percent 2 2 2" xfId="139" xr:uid="{00000000-0005-0000-0000-0000F1060000}"/>
    <cellStyle name="Percent 2 3" xfId="140" xr:uid="{00000000-0005-0000-0000-0000F2060000}"/>
    <cellStyle name="Percent 29" xfId="356" xr:uid="{00000000-0005-0000-0000-0000F3060000}"/>
    <cellStyle name="Percent 3" xfId="141" xr:uid="{00000000-0005-0000-0000-0000F4060000}"/>
    <cellStyle name="Percent 3 2" xfId="1938" xr:uid="{00000000-0005-0000-0000-0000F5060000}"/>
    <cellStyle name="Percent 30" xfId="296" xr:uid="{00000000-0005-0000-0000-0000F6060000}"/>
    <cellStyle name="Percent 4" xfId="142" xr:uid="{00000000-0005-0000-0000-0000F7060000}"/>
    <cellStyle name="Percent 5" xfId="143" xr:uid="{00000000-0005-0000-0000-0000F8060000}"/>
    <cellStyle name="Percent 5 2" xfId="283" xr:uid="{00000000-0005-0000-0000-0000F9060000}"/>
    <cellStyle name="Percent 6" xfId="354" xr:uid="{00000000-0005-0000-0000-0000FA060000}"/>
    <cellStyle name="Percent 6 2" xfId="420" xr:uid="{00000000-0005-0000-0000-0000FB060000}"/>
    <cellStyle name="Percent 6 2 2" xfId="546" xr:uid="{00000000-0005-0000-0000-0000FC060000}"/>
    <cellStyle name="Percent 6 2 2 2" xfId="798" xr:uid="{00000000-0005-0000-0000-0000FD060000}"/>
    <cellStyle name="Percent 6 2 2 2 2" xfId="1302" xr:uid="{00000000-0005-0000-0000-0000FE060000}"/>
    <cellStyle name="Percent 6 2 2 2 3" xfId="1806" xr:uid="{00000000-0005-0000-0000-0000FF060000}"/>
    <cellStyle name="Percent 6 2 2 3" xfId="1050" xr:uid="{00000000-0005-0000-0000-000000070000}"/>
    <cellStyle name="Percent 6 2 2 4" xfId="1554" xr:uid="{00000000-0005-0000-0000-000001070000}"/>
    <cellStyle name="Percent 6 2 3" xfId="672" xr:uid="{00000000-0005-0000-0000-000002070000}"/>
    <cellStyle name="Percent 6 2 3 2" xfId="1176" xr:uid="{00000000-0005-0000-0000-000003070000}"/>
    <cellStyle name="Percent 6 2 3 3" xfId="1680" xr:uid="{00000000-0005-0000-0000-000004070000}"/>
    <cellStyle name="Percent 6 2 4" xfId="924" xr:uid="{00000000-0005-0000-0000-000005070000}"/>
    <cellStyle name="Percent 6 2 5" xfId="1428" xr:uid="{00000000-0005-0000-0000-000006070000}"/>
    <cellStyle name="Percent 6 2 6" xfId="1932" xr:uid="{00000000-0005-0000-0000-000007070000}"/>
    <cellStyle name="Percent 6 3" xfId="483" xr:uid="{00000000-0005-0000-0000-000008070000}"/>
    <cellStyle name="Percent 6 3 2" xfId="735" xr:uid="{00000000-0005-0000-0000-000009070000}"/>
    <cellStyle name="Percent 6 3 2 2" xfId="1239" xr:uid="{00000000-0005-0000-0000-00000A070000}"/>
    <cellStyle name="Percent 6 3 2 3" xfId="1743" xr:uid="{00000000-0005-0000-0000-00000B070000}"/>
    <cellStyle name="Percent 6 3 3" xfId="987" xr:uid="{00000000-0005-0000-0000-00000C070000}"/>
    <cellStyle name="Percent 6 3 4" xfId="1491" xr:uid="{00000000-0005-0000-0000-00000D070000}"/>
    <cellStyle name="Percent 6 4" xfId="609" xr:uid="{00000000-0005-0000-0000-00000E070000}"/>
    <cellStyle name="Percent 6 4 2" xfId="1113" xr:uid="{00000000-0005-0000-0000-00000F070000}"/>
    <cellStyle name="Percent 6 4 3" xfId="1617" xr:uid="{00000000-0005-0000-0000-000010070000}"/>
    <cellStyle name="Percent 6 5" xfId="861" xr:uid="{00000000-0005-0000-0000-000011070000}"/>
    <cellStyle name="Percent 6 6" xfId="1365" xr:uid="{00000000-0005-0000-0000-000012070000}"/>
    <cellStyle name="Percent 6 7" xfId="1869" xr:uid="{00000000-0005-0000-0000-000013070000}"/>
    <cellStyle name="Quantity" xfId="144" xr:uid="{00000000-0005-0000-0000-000014070000}"/>
    <cellStyle name="เครื่องหมายจุลภาค 10" xfId="145" xr:uid="{00000000-0005-0000-0000-000015070000}"/>
    <cellStyle name="เครื่องหมายจุลภาค 10 10" xfId="146" xr:uid="{00000000-0005-0000-0000-000016070000}"/>
    <cellStyle name="เครื่องหมายจุลภาค 10 2" xfId="147" xr:uid="{00000000-0005-0000-0000-000017070000}"/>
    <cellStyle name="เครื่องหมายจุลภาค 10 2 2" xfId="148" xr:uid="{00000000-0005-0000-0000-000018070000}"/>
    <cellStyle name="เครื่องหมายจุลภาค 10 2 3" xfId="149" xr:uid="{00000000-0005-0000-0000-000019070000}"/>
    <cellStyle name="เครื่องหมายจุลภาค 10 3" xfId="150" xr:uid="{00000000-0005-0000-0000-00001A070000}"/>
    <cellStyle name="เครื่องหมายจุลภาค 10 4" xfId="151" xr:uid="{00000000-0005-0000-0000-00001B070000}"/>
    <cellStyle name="เครื่องหมายจุลภาค 11" xfId="152" xr:uid="{00000000-0005-0000-0000-00001C070000}"/>
    <cellStyle name="เครื่องหมายจุลภาค 11 2" xfId="153" xr:uid="{00000000-0005-0000-0000-00001D070000}"/>
    <cellStyle name="เครื่องหมายจุลภาค 11 2 2" xfId="154" xr:uid="{00000000-0005-0000-0000-00001E070000}"/>
    <cellStyle name="เครื่องหมายจุลภาค 11 2 3" xfId="155" xr:uid="{00000000-0005-0000-0000-00001F070000}"/>
    <cellStyle name="เครื่องหมายจุลภาค 11 3" xfId="156" xr:uid="{00000000-0005-0000-0000-000020070000}"/>
    <cellStyle name="เครื่องหมายจุลภาค 11 4" xfId="157" xr:uid="{00000000-0005-0000-0000-000021070000}"/>
    <cellStyle name="เครื่องหมายจุลภาค 12" xfId="158" xr:uid="{00000000-0005-0000-0000-000022070000}"/>
    <cellStyle name="เครื่องหมายจุลภาค 12 2" xfId="159" xr:uid="{00000000-0005-0000-0000-000023070000}"/>
    <cellStyle name="เครื่องหมายจุลภาค 12 2 2" xfId="160" xr:uid="{00000000-0005-0000-0000-000024070000}"/>
    <cellStyle name="เครื่องหมายจุลภาค 12 2 3" xfId="161" xr:uid="{00000000-0005-0000-0000-000025070000}"/>
    <cellStyle name="เครื่องหมายจุลภาค 12 3" xfId="162" xr:uid="{00000000-0005-0000-0000-000026070000}"/>
    <cellStyle name="เครื่องหมายจุลภาค 12 4" xfId="163" xr:uid="{00000000-0005-0000-0000-000027070000}"/>
    <cellStyle name="เครื่องหมายจุลภาค 13" xfId="164" xr:uid="{00000000-0005-0000-0000-000028070000}"/>
    <cellStyle name="เครื่องหมายจุลภาค 13 2" xfId="165" xr:uid="{00000000-0005-0000-0000-000029070000}"/>
    <cellStyle name="เครื่องหมายจุลภาค 13 3" xfId="166" xr:uid="{00000000-0005-0000-0000-00002A070000}"/>
    <cellStyle name="เครื่องหมายจุลภาค 14" xfId="167" xr:uid="{00000000-0005-0000-0000-00002B070000}"/>
    <cellStyle name="เครื่องหมายจุลภาค 2" xfId="168" xr:uid="{00000000-0005-0000-0000-00002C070000}"/>
    <cellStyle name="เครื่องหมายจุลภาค 2 2" xfId="169" xr:uid="{00000000-0005-0000-0000-00002D070000}"/>
    <cellStyle name="เครื่องหมายจุลภาค 2 2 2" xfId="170" xr:uid="{00000000-0005-0000-0000-00002E070000}"/>
    <cellStyle name="เครื่องหมายจุลภาค 2 2 3" xfId="171" xr:uid="{00000000-0005-0000-0000-00002F070000}"/>
    <cellStyle name="เครื่องหมายจุลภาค 2 2 4" xfId="172" xr:uid="{00000000-0005-0000-0000-000030070000}"/>
    <cellStyle name="เครื่องหมายจุลภาค 2 3" xfId="173" xr:uid="{00000000-0005-0000-0000-000031070000}"/>
    <cellStyle name="เครื่องหมายจุลภาค 2 3 2" xfId="174" xr:uid="{00000000-0005-0000-0000-000032070000}"/>
    <cellStyle name="เครื่องหมายจุลภาค 2 3 3" xfId="175" xr:uid="{00000000-0005-0000-0000-000033070000}"/>
    <cellStyle name="เครื่องหมายจุลภาค 2 4" xfId="176" xr:uid="{00000000-0005-0000-0000-000034070000}"/>
    <cellStyle name="เครื่องหมายจุลภาค 2 5" xfId="177" xr:uid="{00000000-0005-0000-0000-000035070000}"/>
    <cellStyle name="เครื่องหมายจุลภาค 2 5 2" xfId="178" xr:uid="{00000000-0005-0000-0000-000036070000}"/>
    <cellStyle name="เครื่องหมายจุลภาค 2 6" xfId="179" xr:uid="{00000000-0005-0000-0000-000037070000}"/>
    <cellStyle name="เครื่องหมายจุลภาค 2 7" xfId="180" xr:uid="{00000000-0005-0000-0000-000038070000}"/>
    <cellStyle name="เครื่องหมายจุลภาค 2_BOQ-งานปรับปรุงซ่อมแซมระบบสาธารณูปโภค อาคารเช่าเพชรเกษม 91-R2" xfId="181" xr:uid="{00000000-0005-0000-0000-000039070000}"/>
    <cellStyle name="เครื่องหมายจุลภาค 3" xfId="182" xr:uid="{00000000-0005-0000-0000-00003A070000}"/>
    <cellStyle name="เครื่องหมายจุลภาค 3 2" xfId="183" xr:uid="{00000000-0005-0000-0000-00003B070000}"/>
    <cellStyle name="เครื่องหมายจุลภาค 3 2 2" xfId="184" xr:uid="{00000000-0005-0000-0000-00003C070000}"/>
    <cellStyle name="เครื่องหมายจุลภาค 3 2 2 2" xfId="185" xr:uid="{00000000-0005-0000-0000-00003D070000}"/>
    <cellStyle name="เครื่องหมายจุลภาค 3 2 2 3" xfId="186" xr:uid="{00000000-0005-0000-0000-00003E070000}"/>
    <cellStyle name="เครื่องหมายจุลภาค 3 2 2 4" xfId="187" xr:uid="{00000000-0005-0000-0000-00003F070000}"/>
    <cellStyle name="เครื่องหมายจุลภาค 3 2 3" xfId="188" xr:uid="{00000000-0005-0000-0000-000040070000}"/>
    <cellStyle name="เครื่องหมายจุลภาค 3 2 4" xfId="189" xr:uid="{00000000-0005-0000-0000-000041070000}"/>
    <cellStyle name="เครื่องหมายจุลภาค 3 3" xfId="190" xr:uid="{00000000-0005-0000-0000-000042070000}"/>
    <cellStyle name="เครื่องหมายจุลภาค 3 4" xfId="191" xr:uid="{00000000-0005-0000-0000-000043070000}"/>
    <cellStyle name="เครื่องหมายจุลภาค 4" xfId="192" xr:uid="{00000000-0005-0000-0000-000044070000}"/>
    <cellStyle name="เครื่องหมายจุลภาค 4 2" xfId="193" xr:uid="{00000000-0005-0000-0000-000045070000}"/>
    <cellStyle name="เครื่องหมายจุลภาค 4 2 2" xfId="194" xr:uid="{00000000-0005-0000-0000-000046070000}"/>
    <cellStyle name="เครื่องหมายจุลภาค 4 2 3" xfId="195" xr:uid="{00000000-0005-0000-0000-000047070000}"/>
    <cellStyle name="เครื่องหมายจุลภาค 4 3" xfId="196" xr:uid="{00000000-0005-0000-0000-000048070000}"/>
    <cellStyle name="เครื่องหมายจุลภาค 4 4" xfId="197" xr:uid="{00000000-0005-0000-0000-000049070000}"/>
    <cellStyle name="เครื่องหมายจุลภาค 4 5" xfId="269" xr:uid="{00000000-0005-0000-0000-00004A070000}"/>
    <cellStyle name="เครื่องหมายจุลภาค 5" xfId="198" xr:uid="{00000000-0005-0000-0000-00004B070000}"/>
    <cellStyle name="เครื่องหมายจุลภาค 5 2" xfId="199" xr:uid="{00000000-0005-0000-0000-00004C070000}"/>
    <cellStyle name="เครื่องหมายจุลภาค 6" xfId="200" xr:uid="{00000000-0005-0000-0000-00004D070000}"/>
    <cellStyle name="เครื่องหมายจุลภาค 6 2" xfId="201" xr:uid="{00000000-0005-0000-0000-00004E070000}"/>
    <cellStyle name="เครื่องหมายจุลภาค 6 3" xfId="202" xr:uid="{00000000-0005-0000-0000-00004F070000}"/>
    <cellStyle name="เครื่องหมายจุลภาค 6 3 2" xfId="203" xr:uid="{00000000-0005-0000-0000-000050070000}"/>
    <cellStyle name="เครื่องหมายจุลภาค 6 3 3" xfId="204" xr:uid="{00000000-0005-0000-0000-000051070000}"/>
    <cellStyle name="เครื่องหมายจุลภาค 6 4" xfId="205" xr:uid="{00000000-0005-0000-0000-000052070000}"/>
    <cellStyle name="เครื่องหมายจุลภาค 6 5" xfId="206" xr:uid="{00000000-0005-0000-0000-000053070000}"/>
    <cellStyle name="เครื่องหมายจุลภาค 7" xfId="207" xr:uid="{00000000-0005-0000-0000-000054070000}"/>
    <cellStyle name="เครื่องหมายจุลภาค 7 2" xfId="208" xr:uid="{00000000-0005-0000-0000-000055070000}"/>
    <cellStyle name="เครื่องหมายจุลภาค 7 2 2" xfId="209" xr:uid="{00000000-0005-0000-0000-000056070000}"/>
    <cellStyle name="เครื่องหมายจุลภาค 7 2 3" xfId="210" xr:uid="{00000000-0005-0000-0000-000057070000}"/>
    <cellStyle name="เครื่องหมายจุลภาค 7 3" xfId="211" xr:uid="{00000000-0005-0000-0000-000058070000}"/>
    <cellStyle name="เครื่องหมายจุลภาค 7 4" xfId="212" xr:uid="{00000000-0005-0000-0000-000059070000}"/>
    <cellStyle name="เครื่องหมายจุลภาค 8" xfId="213" xr:uid="{00000000-0005-0000-0000-00005A070000}"/>
    <cellStyle name="เครื่องหมายจุลภาค 8 2" xfId="214" xr:uid="{00000000-0005-0000-0000-00005B070000}"/>
    <cellStyle name="เครื่องหมายจุลภาค 8 2 2" xfId="215" xr:uid="{00000000-0005-0000-0000-00005C070000}"/>
    <cellStyle name="เครื่องหมายจุลภาค 8 2 3" xfId="216" xr:uid="{00000000-0005-0000-0000-00005D070000}"/>
    <cellStyle name="เครื่องหมายจุลภาค 8 3" xfId="217" xr:uid="{00000000-0005-0000-0000-00005E070000}"/>
    <cellStyle name="เครื่องหมายจุลภาค 8 4" xfId="218" xr:uid="{00000000-0005-0000-0000-00005F070000}"/>
    <cellStyle name="เครื่องหมายจุลภาค 9" xfId="219" xr:uid="{00000000-0005-0000-0000-000060070000}"/>
    <cellStyle name="เครื่องหมายจุลภาค 9 2" xfId="220" xr:uid="{00000000-0005-0000-0000-000061070000}"/>
    <cellStyle name="เครื่องหมายจุลภาค 9 2 2" xfId="221" xr:uid="{00000000-0005-0000-0000-000062070000}"/>
    <cellStyle name="เครื่องหมายจุลภาค 9 2 3" xfId="222" xr:uid="{00000000-0005-0000-0000-000063070000}"/>
    <cellStyle name="เครื่องหมายจุลภาค 9 3" xfId="223" xr:uid="{00000000-0005-0000-0000-000064070000}"/>
    <cellStyle name="เครื่องหมายจุลภาค 9 4" xfId="224" xr:uid="{00000000-0005-0000-0000-000065070000}"/>
    <cellStyle name="จุลภาค" xfId="3" builtinId="3"/>
    <cellStyle name="จุลภาค 2" xfId="225" xr:uid="{00000000-0005-0000-0000-000066070000}"/>
    <cellStyle name="จุลภาค 3" xfId="286" xr:uid="{00000000-0005-0000-0000-000067070000}"/>
    <cellStyle name="น้บะภฒ_95" xfId="226" xr:uid="{00000000-0005-0000-0000-000068070000}"/>
    <cellStyle name="ปกติ" xfId="0" builtinId="0"/>
    <cellStyle name="ปกติ 10" xfId="227" xr:uid="{00000000-0005-0000-0000-000069070000}"/>
    <cellStyle name="ปกติ 14 2" xfId="228" xr:uid="{00000000-0005-0000-0000-00006A070000}"/>
    <cellStyle name="ปกติ 2" xfId="229" xr:uid="{00000000-0005-0000-0000-00006B070000}"/>
    <cellStyle name="ปกติ 2 1" xfId="230" xr:uid="{00000000-0005-0000-0000-00006C070000}"/>
    <cellStyle name="ปกติ 2 2" xfId="231" xr:uid="{00000000-0005-0000-0000-00006D070000}"/>
    <cellStyle name="ปกติ 2 2 2" xfId="232" xr:uid="{00000000-0005-0000-0000-00006E070000}"/>
    <cellStyle name="ปกติ 2 2 2 2 2" xfId="287" xr:uid="{00000000-0005-0000-0000-00006F070000}"/>
    <cellStyle name="ปกติ 2 3" xfId="233" xr:uid="{00000000-0005-0000-0000-000070070000}"/>
    <cellStyle name="ปกติ 2 3 2" xfId="234" xr:uid="{00000000-0005-0000-0000-000071070000}"/>
    <cellStyle name="ปกติ 2 4" xfId="235" xr:uid="{00000000-0005-0000-0000-000072070000}"/>
    <cellStyle name="ปกติ 2 5" xfId="236" xr:uid="{00000000-0005-0000-0000-000073070000}"/>
    <cellStyle name="ปกติ 2 5 2" xfId="237" xr:uid="{00000000-0005-0000-0000-000074070000}"/>
    <cellStyle name="ปกติ 2 6" xfId="238" xr:uid="{00000000-0005-0000-0000-000075070000}"/>
    <cellStyle name="ปกติ 2 9" xfId="239" xr:uid="{00000000-0005-0000-0000-000076070000}"/>
    <cellStyle name="ปกติ 2_BOQ.พุนพิน แบ่ง 2 ส่วน" xfId="240" xr:uid="{00000000-0005-0000-0000-000077070000}"/>
    <cellStyle name="ปกติ 3" xfId="241" xr:uid="{00000000-0005-0000-0000-000078070000}"/>
    <cellStyle name="ปกติ 3 2" xfId="242" xr:uid="{00000000-0005-0000-0000-000079070000}"/>
    <cellStyle name="ปกติ 3 2 3" xfId="298" xr:uid="{00000000-0005-0000-0000-00007A070000}"/>
    <cellStyle name="ปกติ 4" xfId="243" xr:uid="{00000000-0005-0000-0000-00007B070000}"/>
    <cellStyle name="ปกติ 4 15" xfId="244" xr:uid="{00000000-0005-0000-0000-00007C070000}"/>
    <cellStyle name="ปกติ 4 15 2" xfId="284" xr:uid="{00000000-0005-0000-0000-00007D070000}"/>
    <cellStyle name="ปกติ 4 2" xfId="245" xr:uid="{00000000-0005-0000-0000-00007E070000}"/>
    <cellStyle name="ปกติ 4 3" xfId="246" xr:uid="{00000000-0005-0000-0000-00007F070000}"/>
    <cellStyle name="ปกติ 5" xfId="247" xr:uid="{00000000-0005-0000-0000-000080070000}"/>
    <cellStyle name="ปกติ 5 2" xfId="248" xr:uid="{00000000-0005-0000-0000-000081070000}"/>
    <cellStyle name="ปกติ 5 2 2" xfId="249" xr:uid="{00000000-0005-0000-0000-000082070000}"/>
    <cellStyle name="ปกติ 5 2 3" xfId="250" xr:uid="{00000000-0005-0000-0000-000083070000}"/>
    <cellStyle name="ปกติ 5 3" xfId="251" xr:uid="{00000000-0005-0000-0000-000084070000}"/>
    <cellStyle name="ปกติ 7" xfId="252" xr:uid="{00000000-0005-0000-0000-000085070000}"/>
    <cellStyle name="ปกติ 8" xfId="253" xr:uid="{00000000-0005-0000-0000-000086070000}"/>
    <cellStyle name="ปกติ 9" xfId="254" xr:uid="{00000000-0005-0000-0000-000087070000}"/>
    <cellStyle name="ปกติ 9 2" xfId="255" xr:uid="{00000000-0005-0000-0000-000088070000}"/>
    <cellStyle name="ปกติ_Sheet1" xfId="256" xr:uid="{00000000-0005-0000-0000-000089070000}"/>
    <cellStyle name="ปกติ_ประมาณราคาสุพรรณ3" xfId="257" xr:uid="{00000000-0005-0000-0000-00008A070000}"/>
    <cellStyle name="ปกติ_มาตรฐานอาคารแฟลต 4 ชั้น F4 - 48 - ส่งกอง 2" xfId="258" xr:uid="{00000000-0005-0000-0000-00008B070000}"/>
    <cellStyle name="ปกติ_สุขาภิบาล" xfId="259" xr:uid="{00000000-0005-0000-0000-00008C070000}"/>
    <cellStyle name="เปอร์เซ็นต์" xfId="266" builtinId="5"/>
    <cellStyle name="ฤธถ [0]_95" xfId="260" xr:uid="{00000000-0005-0000-0000-00008D070000}"/>
    <cellStyle name="ฤธถ_95" xfId="261" xr:uid="{00000000-0005-0000-0000-00008E070000}"/>
    <cellStyle name="ล๋ศญ [0]_95" xfId="262" xr:uid="{00000000-0005-0000-0000-00008F070000}"/>
    <cellStyle name="ล๋ศญ_95" xfId="263" xr:uid="{00000000-0005-0000-0000-000090070000}"/>
    <cellStyle name="ลักษณะ 1" xfId="264" xr:uid="{00000000-0005-0000-0000-000091070000}"/>
    <cellStyle name="วฅมุ_4ฟ๙ฝวภ๛" xfId="265" xr:uid="{00000000-0005-0000-0000-000092070000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  <color rgb="FF99FF99"/>
      <color rgb="FFCCCCFF"/>
      <color rgb="FFCC99FF"/>
      <color rgb="FFFF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422549</xdr:colOff>
      <xdr:row>20</xdr:row>
      <xdr:rowOff>40110</xdr:rowOff>
    </xdr:from>
    <xdr:to>
      <xdr:col>13</xdr:col>
      <xdr:colOff>476220</xdr:colOff>
      <xdr:row>21</xdr:row>
      <xdr:rowOff>148656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4FB44E0-E0B7-D512-E878-B5BF6752E791}"/>
            </a:ext>
          </a:extLst>
        </xdr:cNvPr>
        <xdr:cNvSpPr/>
      </xdr:nvSpPr>
      <xdr:spPr>
        <a:xfrm>
          <a:off x="7956824" y="6136110"/>
          <a:ext cx="6397321" cy="4133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162568</xdr:colOff>
      <xdr:row>20</xdr:row>
      <xdr:rowOff>301078</xdr:rowOff>
    </xdr:from>
    <xdr:to>
      <xdr:col>7</xdr:col>
      <xdr:colOff>348635</xdr:colOff>
      <xdr:row>22</xdr:row>
      <xdr:rowOff>73305</xdr:rowOff>
    </xdr:to>
    <xdr:sp macro="" textlink="">
      <xdr:nvSpPr>
        <xdr:cNvPr id="4" name="วงเล็บปีกกาซ้าย 1">
          <a:extLst>
            <a:ext uri="{FF2B5EF4-FFF2-40B4-BE49-F238E27FC236}">
              <a16:creationId xmlns:a16="http://schemas.microsoft.com/office/drawing/2014/main" id="{C00BE952-8F95-179F-F907-EC931A834866}"/>
            </a:ext>
          </a:extLst>
        </xdr:cNvPr>
        <xdr:cNvSpPr/>
      </xdr:nvSpPr>
      <xdr:spPr>
        <a:xfrm>
          <a:off x="7074356" y="6576372"/>
          <a:ext cx="186067" cy="399757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197826</xdr:colOff>
      <xdr:row>0</xdr:row>
      <xdr:rowOff>144848</xdr:rowOff>
    </xdr:from>
    <xdr:to>
      <xdr:col>6</xdr:col>
      <xdr:colOff>593480</xdr:colOff>
      <xdr:row>23</xdr:row>
      <xdr:rowOff>3692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2D05B5B1-667E-4D0B-B5D9-44365442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826" y="144848"/>
          <a:ext cx="6740769" cy="6936652"/>
        </a:xfrm>
        <a:prstGeom prst="rect">
          <a:avLst/>
        </a:prstGeom>
      </xdr:spPr>
    </xdr:pic>
    <xdr:clientData/>
  </xdr:twoCellAnchor>
  <xdr:twoCellAnchor>
    <xdr:from>
      <xdr:col>0</xdr:col>
      <xdr:colOff>422549</xdr:colOff>
      <xdr:row>20</xdr:row>
      <xdr:rowOff>40110</xdr:rowOff>
    </xdr:from>
    <xdr:to>
      <xdr:col>6</xdr:col>
      <xdr:colOff>476220</xdr:colOff>
      <xdr:row>21</xdr:row>
      <xdr:rowOff>148656</xdr:rowOff>
    </xdr:to>
    <xdr:sp macro="" textlink="">
      <xdr:nvSpPr>
        <xdr:cNvPr id="3" name="Rectangle 5">
          <a:extLst>
            <a:ext uri="{FF2B5EF4-FFF2-40B4-BE49-F238E27FC236}">
              <a16:creationId xmlns:a16="http://schemas.microsoft.com/office/drawing/2014/main" id="{1500C1DF-45AE-427E-BBEC-0BE20E07AD7F}"/>
            </a:ext>
          </a:extLst>
        </xdr:cNvPr>
        <xdr:cNvSpPr/>
      </xdr:nvSpPr>
      <xdr:spPr>
        <a:xfrm>
          <a:off x="7804424" y="6136110"/>
          <a:ext cx="6263971" cy="4133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162568</xdr:colOff>
      <xdr:row>20</xdr:row>
      <xdr:rowOff>301078</xdr:rowOff>
    </xdr:from>
    <xdr:to>
      <xdr:col>0</xdr:col>
      <xdr:colOff>348635</xdr:colOff>
      <xdr:row>22</xdr:row>
      <xdr:rowOff>73305</xdr:rowOff>
    </xdr:to>
    <xdr:sp macro="" textlink="">
      <xdr:nvSpPr>
        <xdr:cNvPr id="4" name="วงเล็บปีกกาซ้าย 1">
          <a:extLst>
            <a:ext uri="{FF2B5EF4-FFF2-40B4-BE49-F238E27FC236}">
              <a16:creationId xmlns:a16="http://schemas.microsoft.com/office/drawing/2014/main" id="{20615C79-C539-4C21-9EBE-FFE6946CBF53}"/>
            </a:ext>
          </a:extLst>
        </xdr:cNvPr>
        <xdr:cNvSpPr/>
      </xdr:nvSpPr>
      <xdr:spPr>
        <a:xfrm>
          <a:off x="7544443" y="6397078"/>
          <a:ext cx="186067" cy="381827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4705350</xdr:colOff>
      <xdr:row>80</xdr:row>
      <xdr:rowOff>76200</xdr:rowOff>
    </xdr:from>
    <xdr:to>
      <xdr:col>2</xdr:col>
      <xdr:colOff>742763</xdr:colOff>
      <xdr:row>82</xdr:row>
      <xdr:rowOff>108812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494E4B2-8D9A-4CF3-9CBF-B2C362B0CC88}"/>
            </a:ext>
          </a:extLst>
        </xdr:cNvPr>
        <xdr:cNvSpPr txBox="1"/>
      </xdr:nvSpPr>
      <xdr:spPr>
        <a:xfrm>
          <a:off x="5324475" y="24079200"/>
          <a:ext cx="2743013" cy="642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3171825</xdr:colOff>
      <xdr:row>82</xdr:row>
      <xdr:rowOff>95250</xdr:rowOff>
    </xdr:from>
    <xdr:to>
      <xdr:col>1</xdr:col>
      <xdr:colOff>5260521</xdr:colOff>
      <xdr:row>84</xdr:row>
      <xdr:rowOff>151954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5E75759-0B74-43B1-AC18-069CB28791A9}"/>
            </a:ext>
          </a:extLst>
        </xdr:cNvPr>
        <xdr:cNvSpPr txBox="1"/>
      </xdr:nvSpPr>
      <xdr:spPr>
        <a:xfrm>
          <a:off x="3790950" y="24707850"/>
          <a:ext cx="2088696" cy="666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(นางพัชรมณฑ์ ปิติปัญญากุล)</a:t>
          </a:r>
        </a:p>
      </xdr:txBody>
    </xdr:sp>
    <xdr:clientData/>
  </xdr:twoCellAnchor>
  <xdr:twoCellAnchor>
    <xdr:from>
      <xdr:col>1</xdr:col>
      <xdr:colOff>3200400</xdr:colOff>
      <xdr:row>85</xdr:row>
      <xdr:rowOff>57150</xdr:rowOff>
    </xdr:from>
    <xdr:to>
      <xdr:col>1</xdr:col>
      <xdr:colOff>5351689</xdr:colOff>
      <xdr:row>87</xdr:row>
      <xdr:rowOff>115534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8CFBC7B2-7E52-4521-9EF9-8AF887F4B78B}"/>
            </a:ext>
          </a:extLst>
        </xdr:cNvPr>
        <xdr:cNvSpPr txBox="1"/>
      </xdr:nvSpPr>
      <xdr:spPr>
        <a:xfrm>
          <a:off x="3819525" y="25584150"/>
          <a:ext cx="2151289" cy="667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(นางสาวสุทธิรัตน์ โทชนบท)</a:t>
          </a:r>
        </a:p>
      </xdr:txBody>
    </xdr:sp>
    <xdr:clientData/>
  </xdr:twoCellAnchor>
  <xdr:twoCellAnchor>
    <xdr:from>
      <xdr:col>1</xdr:col>
      <xdr:colOff>3219450</xdr:colOff>
      <xdr:row>88</xdr:row>
      <xdr:rowOff>66675</xdr:rowOff>
    </xdr:from>
    <xdr:to>
      <xdr:col>1</xdr:col>
      <xdr:colOff>5414282</xdr:colOff>
      <xdr:row>90</xdr:row>
      <xdr:rowOff>89362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E8573A9C-F717-4BC9-AF02-CCD67A27F286}"/>
            </a:ext>
          </a:extLst>
        </xdr:cNvPr>
        <xdr:cNvSpPr txBox="1"/>
      </xdr:nvSpPr>
      <xdr:spPr>
        <a:xfrm>
          <a:off x="3838575" y="26508075"/>
          <a:ext cx="2194832" cy="6322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(นายไพศาล เพชรอักษร)</a:t>
          </a:r>
        </a:p>
      </xdr:txBody>
    </xdr:sp>
    <xdr:clientData/>
  </xdr:twoCellAnchor>
  <xdr:twoCellAnchor>
    <xdr:from>
      <xdr:col>1</xdr:col>
      <xdr:colOff>6648450</xdr:colOff>
      <xdr:row>82</xdr:row>
      <xdr:rowOff>114300</xdr:rowOff>
    </xdr:from>
    <xdr:to>
      <xdr:col>4</xdr:col>
      <xdr:colOff>51796</xdr:colOff>
      <xdr:row>84</xdr:row>
      <xdr:rowOff>171004</xdr:rowOff>
    </xdr:to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8ADA19C7-D873-4656-84EE-0963076F704E}"/>
            </a:ext>
          </a:extLst>
        </xdr:cNvPr>
        <xdr:cNvSpPr txBox="1"/>
      </xdr:nvSpPr>
      <xdr:spPr>
        <a:xfrm>
          <a:off x="7267575" y="24726900"/>
          <a:ext cx="2204446" cy="666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(นางสาวสุชาดา อดทน)</a:t>
          </a:r>
        </a:p>
      </xdr:txBody>
    </xdr:sp>
    <xdr:clientData/>
  </xdr:twoCellAnchor>
  <xdr:twoCellAnchor>
    <xdr:from>
      <xdr:col>1</xdr:col>
      <xdr:colOff>6648450</xdr:colOff>
      <xdr:row>85</xdr:row>
      <xdr:rowOff>114300</xdr:rowOff>
    </xdr:from>
    <xdr:to>
      <xdr:col>3</xdr:col>
      <xdr:colOff>872004</xdr:colOff>
      <xdr:row>87</xdr:row>
      <xdr:rowOff>250565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9328AFE0-7173-46D6-BF11-E452B32387B5}"/>
            </a:ext>
          </a:extLst>
        </xdr:cNvPr>
        <xdr:cNvSpPr txBox="1"/>
      </xdr:nvSpPr>
      <xdr:spPr>
        <a:xfrm>
          <a:off x="7267575" y="25641300"/>
          <a:ext cx="2119779" cy="745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(นายธีระวัฒน์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สุมังคโล)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6629400</xdr:colOff>
      <xdr:row>88</xdr:row>
      <xdr:rowOff>114300</xdr:rowOff>
    </xdr:from>
    <xdr:to>
      <xdr:col>4</xdr:col>
      <xdr:colOff>996</xdr:colOff>
      <xdr:row>90</xdr:row>
      <xdr:rowOff>196538</xdr:rowOff>
    </xdr:to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370BAEFB-051A-491B-817C-F7D2199740D3}"/>
            </a:ext>
          </a:extLst>
        </xdr:cNvPr>
        <xdr:cNvSpPr txBox="1"/>
      </xdr:nvSpPr>
      <xdr:spPr>
        <a:xfrm>
          <a:off x="7248525" y="26555700"/>
          <a:ext cx="2172696" cy="691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.......................................กรรมการ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(นายสมพร เพ็งปอพาน)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1759324</xdr:colOff>
      <xdr:row>26</xdr:row>
      <xdr:rowOff>78441</xdr:rowOff>
    </xdr:from>
    <xdr:to>
      <xdr:col>2</xdr:col>
      <xdr:colOff>4502337</xdr:colOff>
      <xdr:row>28</xdr:row>
      <xdr:rowOff>126741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4737E457-415A-4280-92F2-F10695BFA402}"/>
            </a:ext>
          </a:extLst>
        </xdr:cNvPr>
        <xdr:cNvSpPr txBox="1"/>
      </xdr:nvSpPr>
      <xdr:spPr>
        <a:xfrm>
          <a:off x="2559424" y="9498666"/>
          <a:ext cx="2743013" cy="648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1759324</xdr:colOff>
      <xdr:row>2120</xdr:row>
      <xdr:rowOff>78441</xdr:rowOff>
    </xdr:from>
    <xdr:to>
      <xdr:col>3</xdr:col>
      <xdr:colOff>4502337</xdr:colOff>
      <xdr:row>2122</xdr:row>
      <xdr:rowOff>126741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2043AC4-29E2-47A4-9800-A60484217A88}"/>
            </a:ext>
          </a:extLst>
        </xdr:cNvPr>
        <xdr:cNvSpPr txBox="1"/>
      </xdr:nvSpPr>
      <xdr:spPr>
        <a:xfrm>
          <a:off x="7874374" y="7603191"/>
          <a:ext cx="0" cy="657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1983441</xdr:colOff>
      <xdr:row>2120</xdr:row>
      <xdr:rowOff>100853</xdr:rowOff>
    </xdr:from>
    <xdr:to>
      <xdr:col>2</xdr:col>
      <xdr:colOff>4726454</xdr:colOff>
      <xdr:row>2122</xdr:row>
      <xdr:rowOff>147285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9B9DE0D5-0A2B-41E8-AD28-22428A714558}"/>
            </a:ext>
          </a:extLst>
        </xdr:cNvPr>
        <xdr:cNvSpPr txBox="1"/>
      </xdr:nvSpPr>
      <xdr:spPr>
        <a:xfrm>
          <a:off x="2783541" y="7625603"/>
          <a:ext cx="2743013" cy="656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1703917</xdr:colOff>
      <xdr:row>27</xdr:row>
      <xdr:rowOff>105833</xdr:rowOff>
    </xdr:from>
    <xdr:to>
      <xdr:col>2</xdr:col>
      <xdr:colOff>4446930</xdr:colOff>
      <xdr:row>29</xdr:row>
      <xdr:rowOff>148032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57EB29A-D941-4D42-BFAF-5601D56B1509}"/>
            </a:ext>
          </a:extLst>
        </xdr:cNvPr>
        <xdr:cNvSpPr txBox="1"/>
      </xdr:nvSpPr>
      <xdr:spPr>
        <a:xfrm>
          <a:off x="2504017" y="9468908"/>
          <a:ext cx="2743013" cy="651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1476375</xdr:colOff>
      <xdr:row>26</xdr:row>
      <xdr:rowOff>76200</xdr:rowOff>
    </xdr:from>
    <xdr:to>
      <xdr:col>2</xdr:col>
      <xdr:colOff>4219388</xdr:colOff>
      <xdr:row>28</xdr:row>
      <xdr:rowOff>122632</xdr:rowOff>
    </xdr:to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DDA1F7D4-B67B-4FBC-B534-7488FBC33283}"/>
            </a:ext>
          </a:extLst>
        </xdr:cNvPr>
        <xdr:cNvSpPr txBox="1"/>
      </xdr:nvSpPr>
      <xdr:spPr>
        <a:xfrm>
          <a:off x="2276475" y="7391400"/>
          <a:ext cx="2743013" cy="656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.............................................ประธานกรรมการ</a:t>
          </a:r>
        </a:p>
        <a:p>
          <a:pPr algn="l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       (นางวรรณภา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สุขคง)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_2\data%20(d)\My%20Documents\game\My%20Documents\maeping%20bridge\CMR-2%20SK\CMR.Januaruy%20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_2\data%20(d)\My%20Documents\back%20u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_2\data%20(d)\My%20Documents\My%20Documents\&#3619;&#3634;&#3618;&#3591;&#3634;&#3609;%20&#3588;.2\back%20u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g_big\D\ASG.JV\&#3648;&#3607;&#3614;&#3634;&#3619;&#3633;&#3585;&#3625;&#3660;\Payment%20to%20NHA\Cash%20Flow&amp;CashIn-Cashout%20No%20Retention%20Phase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waphat_m\Downloads\260118%20BOQ%20&#3629;&#3634;&#3588;&#3634;&#3619;&#3626;&#3640;&#3586;&#3626;&#3633;&#3609;&#3605;&#3660;%20469%20MB%20&#3605;&#3633;&#3604;%20scope%205-7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waphat_m\Downloads\260129%20BOQ%20&#3629;&#3634;&#3588;&#3634;&#3619;&#3626;&#3640;&#3586;&#3626;&#3633;&#3609;&#3605;&#3660;%20469%20MB%20Full-&#3604;&#3633;&#3610;&#3648;&#3614;&#3621;&#3636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2"/>
      <sheetName val="BOQ3"/>
      <sheetName val="BOQ4"/>
      <sheetName val="BOQ5"/>
      <sheetName val="BOQ6"/>
      <sheetName val="BOQ7"/>
      <sheetName val="BOQ7 (1)"/>
      <sheetName val="BOQ8"/>
      <sheetName val="WPC1"/>
      <sheetName val="WPC2"/>
      <sheetName val="WPC3"/>
      <sheetName val="WPC4"/>
      <sheetName val="WPC5"/>
      <sheetName val="WPC6"/>
      <sheetName val="ปริมาณงานพายัพใหม่"/>
      <sheetName val="ปริมาณงานพายัพ"/>
      <sheetName val="ถัวจ่ายไม่รวมกำแพง"/>
      <sheetName val="ถัวจ่ายทั้งหม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D20">
            <v>28.377383089780437</v>
          </cell>
        </row>
        <row r="22">
          <cell r="D22">
            <v>0.70814044142702681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pc1"/>
      <sheetName val="wpc2"/>
      <sheetName val="wpc2(2)"/>
    </sheetNames>
    <sheetDataSet>
      <sheetData sheetId="0"/>
      <sheetData sheetId="1"/>
      <sheetData sheetId="2">
        <row r="10">
          <cell r="G10">
            <v>9.0359999999999996</v>
          </cell>
        </row>
        <row r="12">
          <cell r="G12">
            <v>30.761299999999999</v>
          </cell>
        </row>
        <row r="14">
          <cell r="G14">
            <v>14.7804</v>
          </cell>
        </row>
        <row r="16">
          <cell r="G16">
            <v>45.4223</v>
          </cell>
        </row>
        <row r="18">
          <cell r="F18">
            <v>6197400</v>
          </cell>
        </row>
        <row r="43">
          <cell r="G43">
            <v>37.083399999999997</v>
          </cell>
        </row>
        <row r="49">
          <cell r="G49">
            <v>19.260200000000001</v>
          </cell>
        </row>
        <row r="51">
          <cell r="F51">
            <v>9672800</v>
          </cell>
        </row>
        <row r="76">
          <cell r="G76">
            <v>65.330100000000002</v>
          </cell>
        </row>
        <row r="78">
          <cell r="G78">
            <v>1.2126999999999999</v>
          </cell>
        </row>
        <row r="80">
          <cell r="G80">
            <v>0.3427</v>
          </cell>
        </row>
        <row r="82">
          <cell r="G82">
            <v>1.4721</v>
          </cell>
        </row>
        <row r="86">
          <cell r="G86">
            <v>1.6629</v>
          </cell>
        </row>
        <row r="88">
          <cell r="G88">
            <v>2.5626000000000002</v>
          </cell>
        </row>
        <row r="90">
          <cell r="G90">
            <v>2.0251000000000001</v>
          </cell>
        </row>
        <row r="92">
          <cell r="F92">
            <v>25677300</v>
          </cell>
        </row>
        <row r="105">
          <cell r="G105">
            <v>91.952699999999993</v>
          </cell>
        </row>
        <row r="107">
          <cell r="F107">
            <v>2957500</v>
          </cell>
        </row>
        <row r="122">
          <cell r="G122">
            <v>1.8482000000000001</v>
          </cell>
        </row>
        <row r="128">
          <cell r="G128">
            <v>18.079000000000001</v>
          </cell>
        </row>
        <row r="134">
          <cell r="G134">
            <v>0.86150000000000004</v>
          </cell>
        </row>
        <row r="136">
          <cell r="G136">
            <v>1.1852</v>
          </cell>
        </row>
        <row r="138">
          <cell r="G138">
            <v>12.9727</v>
          </cell>
        </row>
        <row r="142">
          <cell r="G142">
            <v>0.1988</v>
          </cell>
        </row>
        <row r="146">
          <cell r="G146">
            <v>0.39760000000000001</v>
          </cell>
        </row>
        <row r="150">
          <cell r="G150">
            <v>1.5318000000000001</v>
          </cell>
        </row>
        <row r="152">
          <cell r="G152">
            <v>3.0558999999999998</v>
          </cell>
        </row>
        <row r="156">
          <cell r="G156">
            <v>1.9793000000000001</v>
          </cell>
        </row>
        <row r="160">
          <cell r="G160">
            <v>0.46389999999999998</v>
          </cell>
        </row>
        <row r="162">
          <cell r="G162">
            <v>1.0934999999999999</v>
          </cell>
        </row>
        <row r="164">
          <cell r="G164">
            <v>0.91310000000000002</v>
          </cell>
        </row>
        <row r="168">
          <cell r="G168">
            <v>3.5512999999999999</v>
          </cell>
        </row>
        <row r="170">
          <cell r="G170">
            <v>0.158</v>
          </cell>
        </row>
        <row r="172">
          <cell r="F172">
            <v>27160800</v>
          </cell>
        </row>
        <row r="203">
          <cell r="G203">
            <v>14.3817</v>
          </cell>
        </row>
        <row r="209">
          <cell r="F209">
            <v>4158071</v>
          </cell>
        </row>
        <row r="222">
          <cell r="G222">
            <v>26.483499999999999</v>
          </cell>
        </row>
        <row r="224">
          <cell r="G224">
            <v>4.7473000000000001</v>
          </cell>
        </row>
        <row r="228">
          <cell r="F228">
            <v>8398129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pc1"/>
      <sheetName val="wpc2"/>
      <sheetName val="wpc2(2)"/>
    </sheetNames>
    <sheetDataSet>
      <sheetData sheetId="0"/>
      <sheetData sheetId="1"/>
      <sheetData sheetId="2" refreshError="1">
        <row r="16">
          <cell r="G16">
            <v>45.4223</v>
          </cell>
        </row>
        <row r="78">
          <cell r="G78">
            <v>1.2126999999999999</v>
          </cell>
        </row>
        <row r="120">
          <cell r="G120">
            <v>24.639900000000001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"/>
      <sheetName val="CashFlow"/>
      <sheetName val="Cash In - Cash Out"/>
      <sheetName val="wpc2(2)"/>
    </sheetNames>
    <sheetDataSet>
      <sheetData sheetId="0" refreshError="1"/>
      <sheetData sheetId="1" refreshError="1"/>
      <sheetData sheetId="2" refreshError="1"/>
      <sheetData sheetId="3" refreshError="1">
        <row r="17">
          <cell r="G17">
            <v>39.238599999999998</v>
          </cell>
        </row>
        <row r="40">
          <cell r="G40">
            <v>1.7331000000000001</v>
          </cell>
        </row>
        <row r="61">
          <cell r="G61">
            <v>13.729100000000001</v>
          </cell>
        </row>
        <row r="63">
          <cell r="G63">
            <v>21.8932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T"/>
      <sheetName val="ItemAR"/>
      <sheetName val="Itemครุ STAR"/>
      <sheetName val="ItemSN"/>
      <sheetName val="ItemEE"/>
      <sheetName val="ItemFP"/>
      <sheetName val="ItemAC"/>
      <sheetName val="Itemครุ M&amp;E"/>
      <sheetName val="ราคาต้นทุน"/>
      <sheetName val="Factor"/>
      <sheetName val="STAR"/>
      <sheetName val="SN"/>
      <sheetName val="EE"/>
      <sheetName val="FP"/>
      <sheetName val="AC"/>
      <sheetName val="ครุM&amp;E"/>
      <sheetName val="ปร.6"/>
      <sheetName val="ปร 5 (ก) "/>
      <sheetName val="ปร 5 (ข)"/>
      <sheetName val="ปร 4 (ข)"/>
      <sheetName val="ปร.4 ( พ )"/>
      <sheetName val="1.ปะหน้าโครงสร้าง"/>
      <sheetName val="1.โครงสร้าง"/>
      <sheetName val="2.ปะหน้าสถาปัตย์"/>
      <sheetName val="2.สถาปัตย์"/>
      <sheetName val="3.ปะหน้าประปา"/>
      <sheetName val="3.ประปา"/>
      <sheetName val="4.ปะหน้าไฟฟ้า"/>
      <sheetName val="4.ไฟฟ้า"/>
      <sheetName val="5.ปะหน้าดับเพลิง"/>
      <sheetName val="5.ดับเพลิง"/>
      <sheetName val="6.ปะหน้าปรับอากาศ"/>
      <sheetName val="6.ปรับอากาศ"/>
      <sheetName val="7.ปะหน้าลิฟท์"/>
      <sheetName val="7.ลิฟท์"/>
      <sheetName val="8.ปะหน้าโยธา"/>
      <sheetName val="8.โยธา"/>
      <sheetName val="9.ปะหน้าภูมิ"/>
      <sheetName val="9.ภูมิ"/>
      <sheetName val="10.ปะหน้ารื้อถอน"/>
      <sheetName val="10.รื้อถอน"/>
      <sheetName val="11.ปะหน้าถมดิน"/>
      <sheetName val="11.ถมดิน"/>
      <sheetName val="12. ปะหน้าพลังงานทดแทน"/>
      <sheetName val="12.พลังงานทดแทน"/>
      <sheetName val="13. ปะหน้าคอมพิวเตอร์"/>
      <sheetName val="13.คอมพิวเตอร์"/>
      <sheetName val="14.ปะหน้าสระ"/>
      <sheetName val="14.สระ"/>
      <sheetName val="15. ปะหน้าอัจฉริยะ"/>
      <sheetName val="15.อัจฉริยะ"/>
      <sheetName val="16. ปะหน้า ERV"/>
      <sheetName val="16.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>
            <v>0</v>
          </cell>
          <cell r="E2" t="str">
            <v>ราคากลาง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C3" t="str">
            <v>CODE ราคากลาง</v>
          </cell>
          <cell r="D3" t="str">
            <v>หน่วย</v>
          </cell>
          <cell r="E3" t="str">
            <v>ค่าของ</v>
          </cell>
          <cell r="F3" t="str">
            <v>ค่าแรง</v>
          </cell>
          <cell r="G3" t="str">
            <v>รวมราคาต่อหน่วย</v>
          </cell>
          <cell r="H3" t="str">
            <v>Note ค่าของ</v>
          </cell>
          <cell r="I3" t="str">
            <v>Note ค่าแรง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SOUND PROOF W/COVER NET</v>
          </cell>
          <cell r="D5" t="str">
            <v>SQ.M</v>
          </cell>
          <cell r="E5">
            <v>1300</v>
          </cell>
          <cell r="F5">
            <v>217</v>
          </cell>
          <cell r="G5">
            <v>1517</v>
          </cell>
          <cell r="H5" t="str">
            <v>ใบเสนอราคา Iyara</v>
          </cell>
          <cell r="I5" t="str">
            <v>ใบเสนอราคา</v>
          </cell>
        </row>
        <row r="6">
          <cell r="C6" t="str">
            <v>CABLE TRENCH สำหรับ RMU&amp;METER</v>
          </cell>
          <cell r="D6" t="str">
            <v>เมตร</v>
          </cell>
          <cell r="E6">
            <v>5556</v>
          </cell>
          <cell r="F6">
            <v>1112</v>
          </cell>
          <cell r="G6">
            <v>6668</v>
          </cell>
          <cell r="H6" t="str">
            <v>ใบเสนอราคา</v>
          </cell>
          <cell r="I6" t="str">
            <v>ใบเสนอราคา</v>
          </cell>
        </row>
        <row r="7">
          <cell r="C7" t="str">
            <v>CABLE TRENCH สำหรับ สวิตช์เกียร์ไฟฟ้าแรงสูง</v>
          </cell>
          <cell r="D7" t="str">
            <v>เมตร</v>
          </cell>
          <cell r="E7">
            <v>0</v>
          </cell>
          <cell r="F7">
            <v>0</v>
          </cell>
          <cell r="G7">
            <v>0</v>
          </cell>
          <cell r="H7" t="str">
            <v>ไม่มีในแบบ</v>
          </cell>
          <cell r="I7" t="str">
            <v>ไม่มีในแบบ</v>
          </cell>
        </row>
        <row r="8">
          <cell r="C8" t="str">
            <v>CONCRETE DUCT BANK  3X2 FOR (MEA TO RMU)</v>
          </cell>
          <cell r="D8" t="str">
            <v>ชุด</v>
          </cell>
          <cell r="E8">
            <v>7889</v>
          </cell>
          <cell r="F8">
            <v>2000</v>
          </cell>
          <cell r="G8">
            <v>9889</v>
          </cell>
          <cell r="H8" t="str">
            <v>ใบเสนอราคา</v>
          </cell>
          <cell r="I8" t="str">
            <v>ใบเสนอราคา</v>
          </cell>
        </row>
        <row r="9">
          <cell r="C9" t="str">
            <v>GENERATOR 200KVA  (STANDBY RATED)</v>
          </cell>
          <cell r="D9" t="str">
            <v>ชุด</v>
          </cell>
          <cell r="E9">
            <v>899000</v>
          </cell>
          <cell r="F9">
            <v>66667</v>
          </cell>
          <cell r="G9">
            <v>965667</v>
          </cell>
          <cell r="H9" t="str">
            <v>ใบเสนอราคา Iyara</v>
          </cell>
          <cell r="I9" t="str">
            <v>ใบเสนอราคา</v>
          </cell>
        </row>
        <row r="10">
          <cell r="C10" t="str">
            <v>HAND HOLE (บ่อพักขนาดมาตรฐาน TYPE JUF-11)</v>
          </cell>
          <cell r="D10" t="str">
            <v>ชุด</v>
          </cell>
          <cell r="E10">
            <v>52500</v>
          </cell>
          <cell r="F10">
            <v>5250</v>
          </cell>
          <cell r="G10">
            <v>57750</v>
          </cell>
          <cell r="H10" t="str">
            <v>ใบเสนอราคา</v>
          </cell>
          <cell r="I10" t="str">
            <v>ใบเสนอราคา</v>
          </cell>
        </row>
        <row r="11">
          <cell r="C11" t="str">
            <v>HV. ELECTRICAL MANHOLE (TYPE A-1/2M CONFORM TO MEA'S STANDARD)</v>
          </cell>
          <cell r="D11" t="str">
            <v>ชุด</v>
          </cell>
          <cell r="E11">
            <v>300000</v>
          </cell>
          <cell r="F11">
            <v>133334</v>
          </cell>
          <cell r="G11">
            <v>433334</v>
          </cell>
          <cell r="H11" t="str">
            <v>ใบเสนอราคา</v>
          </cell>
          <cell r="I11" t="str">
            <v>ใบเสนอราคา</v>
          </cell>
        </row>
        <row r="12">
          <cell r="C12" t="str">
            <v>HV. ELECTRICAL MANHOLE (TYPE A-3/1 CONFORM TO MEA'S STANDARD)</v>
          </cell>
          <cell r="D12" t="str">
            <v>ชุด</v>
          </cell>
          <cell r="E12">
            <v>201889</v>
          </cell>
          <cell r="F12">
            <v>41112</v>
          </cell>
          <cell r="G12">
            <v>243001</v>
          </cell>
          <cell r="H12" t="str">
            <v>ใบเสนอราคา</v>
          </cell>
          <cell r="I12" t="str">
            <v>ใบเสนอราคา</v>
          </cell>
        </row>
        <row r="13">
          <cell r="C13" t="str">
            <v>เสาไฟฟ้าแรงสูง สูง 12 เมตร พร้อม Drop-Out Fuse และอุปกรณ์แรงสูง</v>
          </cell>
          <cell r="D13" t="str">
            <v>ชุด</v>
          </cell>
          <cell r="E13">
            <v>80134</v>
          </cell>
          <cell r="F13">
            <v>24040</v>
          </cell>
          <cell r="G13">
            <v>104174</v>
          </cell>
          <cell r="H13" t="str">
            <v>ใบเสนอราคา</v>
          </cell>
          <cell r="I13" t="str">
            <v>ใบเสนอราคา</v>
          </cell>
        </row>
        <row r="14">
          <cell r="C14" t="str">
            <v>เสาไฟฟ้าแรงสูง สูง 12 เมตร พร้อม OVERHEAD LINE WITH SPACER AND OVERHEAD GROUND WIRE  และอุปกรณ์แรงสูง</v>
          </cell>
          <cell r="D14" t="str">
            <v>ชุด</v>
          </cell>
          <cell r="E14">
            <v>30906</v>
          </cell>
          <cell r="F14">
            <v>9272</v>
          </cell>
          <cell r="G14">
            <v>40178</v>
          </cell>
          <cell r="H14" t="str">
            <v>ใบเสนอราคา</v>
          </cell>
          <cell r="I14" t="str">
            <v>ใบเสนอราคา</v>
          </cell>
        </row>
        <row r="15">
          <cell r="C15" t="str">
            <v>ตู้สวิตช์เกียร์ไฟฟ้าแรงสูง ห้อง RMU (HV.1) พร้อมแท่น และ อุปกรณ์ประกอบครบชุด</v>
          </cell>
          <cell r="D15" t="str">
            <v>ชุด</v>
          </cell>
          <cell r="E15">
            <v>516000</v>
          </cell>
          <cell r="F15">
            <v>24445</v>
          </cell>
          <cell r="G15">
            <v>540445</v>
          </cell>
          <cell r="H15" t="str">
            <v>ใบเสนอราคา CPT</v>
          </cell>
          <cell r="I15" t="str">
            <v>ใบเสนอราคา</v>
          </cell>
        </row>
        <row r="16">
          <cell r="C16" t="str">
            <v>ตู้สวิตช์เกียร์ไฟฟ้าแรงสูง ห้อง RMU (HV.2) พร้อมแท่น และ อุปกรณ์ประกอบครบชุด</v>
          </cell>
          <cell r="D16" t="str">
            <v>ชุด</v>
          </cell>
          <cell r="E16">
            <v>391000</v>
          </cell>
          <cell r="F16">
            <v>20000</v>
          </cell>
          <cell r="G16">
            <v>411000</v>
          </cell>
          <cell r="H16" t="str">
            <v>ใบเสนอราคา CPT</v>
          </cell>
          <cell r="I16" t="str">
            <v>ใบเสนอราคา</v>
          </cell>
        </row>
        <row r="17">
          <cell r="C17" t="str">
            <v>CONCRETE DUCT BANK  2X1 FOR (MEA TO RMU)</v>
          </cell>
          <cell r="D17" t="str">
            <v>เมตร</v>
          </cell>
          <cell r="E17">
            <v>3334</v>
          </cell>
          <cell r="F17">
            <v>2223</v>
          </cell>
          <cell r="G17">
            <v>5557</v>
          </cell>
          <cell r="H17" t="str">
            <v>ใบเสนอราคา</v>
          </cell>
          <cell r="I17" t="str">
            <v>ใบเสนอราคา</v>
          </cell>
        </row>
        <row r="18">
          <cell r="C18" t="str">
            <v>สาย 4P-UTP CAT 6</v>
          </cell>
          <cell r="D18" t="str">
            <v>เมตร</v>
          </cell>
          <cell r="E18">
            <v>18.557377049180328</v>
          </cell>
          <cell r="F18">
            <v>14</v>
          </cell>
          <cell r="G18">
            <v>32.557377049180332</v>
          </cell>
          <cell r="H18" t="str">
            <v>ใบเสนอราคา</v>
          </cell>
          <cell r="I18" t="str">
            <v>ใบเสนอราคา</v>
          </cell>
        </row>
        <row r="19">
          <cell r="C19" t="str">
            <v>สาย COAXIAL CABLE RG11</v>
          </cell>
          <cell r="D19" t="str">
            <v>เมตร</v>
          </cell>
          <cell r="E19">
            <v>70.5</v>
          </cell>
          <cell r="F19">
            <v>12</v>
          </cell>
          <cell r="G19">
            <v>82.5</v>
          </cell>
          <cell r="H19" t="str">
            <v>ใบเสนอราคา</v>
          </cell>
          <cell r="I19" t="str">
            <v>ใบเสนอราคา</v>
          </cell>
        </row>
        <row r="20">
          <cell r="C20" t="str">
            <v>สาย COAXIAL CABLE RG6</v>
          </cell>
          <cell r="D20" t="str">
            <v>เมตร</v>
          </cell>
          <cell r="E20">
            <v>9</v>
          </cell>
          <cell r="F20">
            <v>7</v>
          </cell>
          <cell r="G20">
            <v>16</v>
          </cell>
          <cell r="H20" t="str">
            <v>ใบเสนอราคา</v>
          </cell>
          <cell r="I20" t="str">
            <v>ใบเสนอราคา</v>
          </cell>
        </row>
        <row r="21">
          <cell r="C21" t="str">
            <v xml:space="preserve">สาย CVV ขนาด 3Cx1.5 ตร.มม </v>
          </cell>
          <cell r="D21" t="str">
            <v>เมตร</v>
          </cell>
          <cell r="E21">
            <v>69.02</v>
          </cell>
          <cell r="F21">
            <v>8</v>
          </cell>
          <cell r="G21">
            <v>77.02</v>
          </cell>
          <cell r="H21" t="str">
            <v>ใบเสนอราคา</v>
          </cell>
          <cell r="I21" t="str">
            <v>ใบเสนอราคา</v>
          </cell>
        </row>
        <row r="22">
          <cell r="C22" t="str">
            <v>สาย FIBER OPTIC 6C-9/125um, Indoor Type (SINGLE MODE)</v>
          </cell>
          <cell r="D22" t="str">
            <v>เมตร</v>
          </cell>
          <cell r="E22">
            <v>15</v>
          </cell>
          <cell r="F22">
            <v>23</v>
          </cell>
          <cell r="G22">
            <v>38</v>
          </cell>
          <cell r="H22" t="str">
            <v>ใบเสนอราคา</v>
          </cell>
          <cell r="I22" t="str">
            <v>ใบเสนอราคา</v>
          </cell>
        </row>
        <row r="23">
          <cell r="C23" t="str">
            <v>สายสัญญาณ 1 PAIR TWISTED PAIR SHIED 16 AWG WITH FIRE RESISTANT</v>
          </cell>
          <cell r="D23" t="str">
            <v>เมตร</v>
          </cell>
          <cell r="E23">
            <v>99</v>
          </cell>
          <cell r="F23">
            <v>17</v>
          </cell>
          <cell r="G23">
            <v>116</v>
          </cell>
          <cell r="H23" t="str">
            <v>ใบเสนอราคา</v>
          </cell>
          <cell r="I23" t="str">
            <v>ใบเสนอราคา</v>
          </cell>
        </row>
        <row r="24">
          <cell r="C24" t="str">
            <v>สาย SAC 70 sqmm.</v>
          </cell>
          <cell r="D24" t="str">
            <v>เมตร</v>
          </cell>
          <cell r="E24">
            <v>179.75</v>
          </cell>
          <cell r="F24">
            <v>36</v>
          </cell>
          <cell r="G24">
            <v>215.75</v>
          </cell>
          <cell r="H24" t="str">
            <v>ใบเสนอราคา</v>
          </cell>
          <cell r="I24" t="str">
            <v>ใบเสนอราคา</v>
          </cell>
        </row>
        <row r="25">
          <cell r="C25" t="str">
            <v>สาย TIEV 4C-0.65 มม.</v>
          </cell>
          <cell r="D25" t="str">
            <v>เมตร</v>
          </cell>
          <cell r="E25">
            <v>13.09</v>
          </cell>
          <cell r="F25">
            <v>6</v>
          </cell>
          <cell r="G25">
            <v>19.09</v>
          </cell>
          <cell r="H25" t="str">
            <v>ใบเสนอราคา</v>
          </cell>
          <cell r="I25" t="str">
            <v>กรมบัญชีกลาง</v>
          </cell>
        </row>
        <row r="26">
          <cell r="C26" t="str">
            <v>สายไฟฟ้า  VCT 2C ขนาด 2.5 ตร.มม.</v>
          </cell>
          <cell r="D26" t="str">
            <v>เมตร</v>
          </cell>
          <cell r="E26">
            <v>61.931099999999994</v>
          </cell>
          <cell r="F26">
            <v>12</v>
          </cell>
          <cell r="G26">
            <v>73.931099999999986</v>
          </cell>
          <cell r="H26" t="str">
            <v>กระทรวงพาณิชย์</v>
          </cell>
          <cell r="I26" t="str">
            <v>กรมบัญชีกลาง</v>
          </cell>
        </row>
        <row r="27">
          <cell r="C27" t="str">
            <v>สายไฟฟ้า  VCT 4C ขนาด 2.5 ตร.มม.</v>
          </cell>
          <cell r="D27" t="str">
            <v>เมตร</v>
          </cell>
          <cell r="E27">
            <v>98.629300000000001</v>
          </cell>
          <cell r="F27">
            <v>14</v>
          </cell>
          <cell r="G27">
            <v>112.6293</v>
          </cell>
          <cell r="H27" t="str">
            <v>กระทรวงพาณิชย์</v>
          </cell>
          <cell r="I27" t="str">
            <v>กรมบัญชีกลาง</v>
          </cell>
        </row>
        <row r="28">
          <cell r="C28" t="str">
            <v>สายไฟฟ้า CU.XLPE 12/20(24) kV ขนาด 70 ตร.มม.</v>
          </cell>
          <cell r="D28" t="str">
            <v>เมตร</v>
          </cell>
          <cell r="E28">
            <v>868</v>
          </cell>
          <cell r="F28">
            <v>72</v>
          </cell>
          <cell r="G28">
            <v>940</v>
          </cell>
          <cell r="H28" t="str">
            <v>ใบเสนอราคา</v>
          </cell>
          <cell r="I28" t="str">
            <v>กรมบัญชีกลาง</v>
          </cell>
        </row>
        <row r="29">
          <cell r="C29" t="str">
            <v>สายไฟฟ้า CU.XLPE 12/20(24) kV ขนาด 240 ตร.มม.</v>
          </cell>
          <cell r="D29" t="str">
            <v>เมตร</v>
          </cell>
          <cell r="E29">
            <v>2121</v>
          </cell>
          <cell r="F29">
            <v>159</v>
          </cell>
          <cell r="G29">
            <v>2280</v>
          </cell>
          <cell r="H29" t="str">
            <v>ใบเสนอราคา</v>
          </cell>
          <cell r="I29" t="str">
            <v>กรมบัญชีกลาง</v>
          </cell>
        </row>
        <row r="30">
          <cell r="C30" t="str">
            <v xml:space="preserve">สายไฟฟ้า IEC01 ขนาด 1x1.5 ตร.มม </v>
          </cell>
          <cell r="D30" t="str">
            <v>เมตร</v>
          </cell>
          <cell r="E30">
            <v>8.7248000000000001</v>
          </cell>
          <cell r="F30">
            <v>5</v>
          </cell>
          <cell r="G30">
            <v>13.7248</v>
          </cell>
          <cell r="H30" t="str">
            <v>กระทรวงพาณิชย์</v>
          </cell>
          <cell r="I30" t="str">
            <v>กรมบัญชีกลาง</v>
          </cell>
        </row>
        <row r="31">
          <cell r="C31" t="str">
            <v xml:space="preserve">สายไฟฟ้า IEC01 ขนาด 1x2.5 ตร.มม </v>
          </cell>
          <cell r="D31" t="str">
            <v>เมตร</v>
          </cell>
          <cell r="E31">
            <v>13.3</v>
          </cell>
          <cell r="F31">
            <v>7</v>
          </cell>
          <cell r="G31">
            <v>20.3</v>
          </cell>
          <cell r="H31" t="str">
            <v>กระทรวงพาณิชย์</v>
          </cell>
          <cell r="I31" t="str">
            <v>กรมบัญชีกลาง</v>
          </cell>
        </row>
        <row r="32">
          <cell r="C32" t="str">
            <v xml:space="preserve">สายไฟฟ้า IEC01 ขนาด 1x4 ตร.มม </v>
          </cell>
          <cell r="D32" t="str">
            <v>เมตร</v>
          </cell>
          <cell r="E32">
            <v>20.975999999999999</v>
          </cell>
          <cell r="F32">
            <v>10</v>
          </cell>
          <cell r="G32">
            <v>30.975999999999999</v>
          </cell>
          <cell r="H32" t="str">
            <v>กระทรวงพาณิชย์</v>
          </cell>
          <cell r="I32" t="str">
            <v>กรมบัญชีกลาง</v>
          </cell>
        </row>
        <row r="33">
          <cell r="C33" t="str">
            <v xml:space="preserve">สายไฟฟ้า IEC01 ขนาด 1x6 ตร.มม </v>
          </cell>
          <cell r="D33" t="str">
            <v>เมตร</v>
          </cell>
          <cell r="E33">
            <v>31.92</v>
          </cell>
          <cell r="F33">
            <v>12</v>
          </cell>
          <cell r="G33">
            <v>43.92</v>
          </cell>
          <cell r="H33" t="str">
            <v>กระทรวงพาณิชย์</v>
          </cell>
          <cell r="I33" t="str">
            <v>กรมบัญชีกลาง</v>
          </cell>
        </row>
        <row r="34">
          <cell r="C34" t="str">
            <v xml:space="preserve">สายไฟฟ้า IEC01 ขนาด 1x10 ตร.มม </v>
          </cell>
          <cell r="D34" t="str">
            <v>เมตร</v>
          </cell>
          <cell r="E34">
            <v>52.455200000000005</v>
          </cell>
          <cell r="F34">
            <v>16</v>
          </cell>
          <cell r="G34">
            <v>68.455200000000005</v>
          </cell>
          <cell r="H34" t="str">
            <v>กระทรวงพาณิชย์</v>
          </cell>
          <cell r="I34" t="str">
            <v>กรมบัญชีกลาง</v>
          </cell>
        </row>
        <row r="35">
          <cell r="C35" t="str">
            <v xml:space="preserve">สายไฟฟ้า IEC01 ขนาด 1x16 ตร.มม </v>
          </cell>
          <cell r="D35" t="str">
            <v>เมตร</v>
          </cell>
          <cell r="E35">
            <v>83.372000000000014</v>
          </cell>
          <cell r="F35">
            <v>21</v>
          </cell>
          <cell r="G35">
            <v>104.37200000000001</v>
          </cell>
          <cell r="H35" t="str">
            <v>กระทรวงพาณิชย์</v>
          </cell>
          <cell r="I35" t="str">
            <v>กรมบัญชีกลาง</v>
          </cell>
        </row>
        <row r="36">
          <cell r="C36" t="str">
            <v xml:space="preserve">สายไฟฟ้า IEC01 ขนาด 1x25 ตร.มม </v>
          </cell>
          <cell r="D36" t="str">
            <v>เมตร</v>
          </cell>
          <cell r="E36">
            <v>131.17600000000002</v>
          </cell>
          <cell r="F36">
            <v>26</v>
          </cell>
          <cell r="G36">
            <v>157.17600000000002</v>
          </cell>
          <cell r="H36" t="str">
            <v>กระทรวงพาณิชย์</v>
          </cell>
          <cell r="I36" t="str">
            <v>กรมบัญชีกลาง</v>
          </cell>
        </row>
        <row r="37">
          <cell r="C37" t="str">
            <v xml:space="preserve">สายไฟฟ้า IEC01 ขนาด 1x35 ตร.มม </v>
          </cell>
          <cell r="D37" t="str">
            <v>เมตร</v>
          </cell>
          <cell r="E37">
            <v>190.38</v>
          </cell>
          <cell r="F37">
            <v>31</v>
          </cell>
          <cell r="G37">
            <v>221.38</v>
          </cell>
          <cell r="H37" t="str">
            <v>กระทรวงพาณิชย์</v>
          </cell>
          <cell r="I37" t="str">
            <v>กรมบัญชีกลาง</v>
          </cell>
        </row>
        <row r="38">
          <cell r="C38" t="str">
            <v xml:space="preserve">สายไฟฟ้า IEC01 ขนาด 1x50 ตร.มม </v>
          </cell>
          <cell r="D38" t="str">
            <v>เมตร</v>
          </cell>
          <cell r="E38">
            <v>250.8</v>
          </cell>
          <cell r="F38">
            <v>41</v>
          </cell>
          <cell r="G38">
            <v>291.8</v>
          </cell>
          <cell r="H38" t="str">
            <v>กระทรวงพาณิชย์</v>
          </cell>
          <cell r="I38" t="str">
            <v>กรมบัญชีกลาง</v>
          </cell>
        </row>
        <row r="39">
          <cell r="C39" t="str">
            <v xml:space="preserve">สายไฟฟ้า IEC01 ขนาด 1x70 ตร.มม </v>
          </cell>
          <cell r="D39" t="str">
            <v>เมตร</v>
          </cell>
          <cell r="E39">
            <v>357.2</v>
          </cell>
          <cell r="F39">
            <v>46</v>
          </cell>
          <cell r="G39">
            <v>403.2</v>
          </cell>
          <cell r="H39" t="str">
            <v>กระทรวงพาณิชย์</v>
          </cell>
          <cell r="I39" t="str">
            <v>กรมบัญชีกลาง</v>
          </cell>
        </row>
        <row r="40">
          <cell r="C40" t="str">
            <v xml:space="preserve">สายไฟฟ้า IEC01 ขนาด 1x95 ตร.มม </v>
          </cell>
          <cell r="D40" t="str">
            <v>เมตร</v>
          </cell>
          <cell r="E40">
            <v>493.62</v>
          </cell>
          <cell r="F40">
            <v>56</v>
          </cell>
          <cell r="G40">
            <v>549.62</v>
          </cell>
          <cell r="H40" t="str">
            <v>กระทรวงพาณิชย์</v>
          </cell>
          <cell r="I40" t="str">
            <v>กรมบัญชีกลาง</v>
          </cell>
        </row>
        <row r="41">
          <cell r="C41" t="str">
            <v xml:space="preserve">สายไฟฟ้า IEC01 ขนาด 1x120 ตร.มม </v>
          </cell>
          <cell r="D41" t="str">
            <v>เมตร</v>
          </cell>
          <cell r="E41">
            <v>624.52239999999995</v>
          </cell>
          <cell r="F41">
            <v>62</v>
          </cell>
          <cell r="G41">
            <v>686.52239999999995</v>
          </cell>
          <cell r="H41" t="str">
            <v>กระทรวงพาณิชย์</v>
          </cell>
          <cell r="I41" t="str">
            <v>กรมบัญชีกลาง</v>
          </cell>
        </row>
        <row r="42">
          <cell r="C42" t="str">
            <v xml:space="preserve">สายไฟฟ้า IEC01 ขนาด 1x185 ตร.มม </v>
          </cell>
          <cell r="D42" t="str">
            <v>เมตร</v>
          </cell>
          <cell r="E42">
            <v>915.84</v>
          </cell>
          <cell r="F42">
            <v>87</v>
          </cell>
          <cell r="G42">
            <v>1002.84</v>
          </cell>
          <cell r="H42" t="str">
            <v>กระทรวงพาณิชย์</v>
          </cell>
          <cell r="I42" t="str">
            <v>กรมบัญชีกลาง</v>
          </cell>
        </row>
        <row r="43">
          <cell r="C43" t="str">
            <v xml:space="preserve">สายไฟฟ้า IEC01 ขนาด 1x240 ตร.มม </v>
          </cell>
          <cell r="D43" t="str">
            <v>เมตร</v>
          </cell>
          <cell r="E43">
            <v>1208.6808000000001</v>
          </cell>
          <cell r="F43">
            <v>103</v>
          </cell>
          <cell r="G43">
            <v>1311.6808000000001</v>
          </cell>
          <cell r="H43" t="str">
            <v>กระทรวงพาณิชย์</v>
          </cell>
          <cell r="I43" t="str">
            <v>กรมบัญชีกลาง</v>
          </cell>
        </row>
        <row r="44">
          <cell r="C44" t="str">
            <v xml:space="preserve">สายไฟฟ้า IEC01 ขนาด 1x300 ตร.มม </v>
          </cell>
          <cell r="D44" t="str">
            <v>เมตร</v>
          </cell>
          <cell r="E44">
            <v>1500.84</v>
          </cell>
          <cell r="F44">
            <v>113</v>
          </cell>
          <cell r="G44">
            <v>1613.84</v>
          </cell>
          <cell r="H44" t="str">
            <v>กระทรวงพาณิชย์</v>
          </cell>
          <cell r="I44" t="str">
            <v>กรมบัญชีกลาง</v>
          </cell>
        </row>
        <row r="45">
          <cell r="C45" t="str">
            <v xml:space="preserve">สายไฟฟ้า NYY ขนาด 1x2.5 ตร.มม </v>
          </cell>
          <cell r="D45" t="str">
            <v>เมตร</v>
          </cell>
          <cell r="E45">
            <v>29.433600000000002</v>
          </cell>
          <cell r="F45">
            <v>12</v>
          </cell>
          <cell r="G45">
            <v>41.433599999999998</v>
          </cell>
          <cell r="H45" t="str">
            <v>กระทรวงพาณิชย์</v>
          </cell>
          <cell r="I45" t="str">
            <v>กรมบัญชีกลาง</v>
          </cell>
        </row>
        <row r="46">
          <cell r="C46" t="str">
            <v xml:space="preserve">สายไฟฟ้า NYY ขนาด 1x4 ตร.มม </v>
          </cell>
          <cell r="D46" t="str">
            <v>เมตร</v>
          </cell>
          <cell r="E46">
            <v>39.827500000000001</v>
          </cell>
          <cell r="F46">
            <v>15</v>
          </cell>
          <cell r="G46">
            <v>54.827500000000001</v>
          </cell>
          <cell r="H46" t="str">
            <v>กระทรวงพาณิชย์</v>
          </cell>
          <cell r="I46" t="str">
            <v>กรมบัญชีกลาง</v>
          </cell>
        </row>
        <row r="47">
          <cell r="C47" t="str">
            <v xml:space="preserve">สายไฟฟ้า NYY ขนาด 1x10 ตร.มม </v>
          </cell>
          <cell r="D47" t="str">
            <v>เมตร</v>
          </cell>
          <cell r="E47">
            <v>71.063999999999993</v>
          </cell>
          <cell r="F47">
            <v>23</v>
          </cell>
          <cell r="G47">
            <v>94.063999999999993</v>
          </cell>
          <cell r="H47" t="str">
            <v>กระทรวงพาณิชย์</v>
          </cell>
          <cell r="I47" t="str">
            <v>กรมบัญชีกลาง</v>
          </cell>
        </row>
        <row r="48">
          <cell r="C48" t="str">
            <v>สายทนไฟ FRC 1x1.5 ตร.มม</v>
          </cell>
          <cell r="D48" t="str">
            <v>เมตร</v>
          </cell>
          <cell r="E48">
            <v>57.4</v>
          </cell>
          <cell r="F48">
            <v>10</v>
          </cell>
          <cell r="G48">
            <v>67.400000000000006</v>
          </cell>
          <cell r="H48" t="str">
            <v>ใบเสนอราคา</v>
          </cell>
          <cell r="I48" t="str">
            <v>กรมบัญชีกลาง</v>
          </cell>
        </row>
        <row r="49">
          <cell r="C49" t="str">
            <v>สายทนไฟ FRC 1x2.5 ตร.มม</v>
          </cell>
          <cell r="D49" t="str">
            <v>เมตร</v>
          </cell>
          <cell r="E49">
            <v>53.2</v>
          </cell>
          <cell r="F49">
            <v>12</v>
          </cell>
          <cell r="G49">
            <v>65.2</v>
          </cell>
          <cell r="H49" t="str">
            <v>ใบเสนอราคา</v>
          </cell>
          <cell r="I49" t="str">
            <v>กรมบัญชีกลาง</v>
          </cell>
        </row>
        <row r="50">
          <cell r="C50" t="str">
            <v>สายทนไฟ FRC 1x4 ตร.มม</v>
          </cell>
          <cell r="D50" t="str">
            <v>เมตร</v>
          </cell>
          <cell r="E50">
            <v>72.8</v>
          </cell>
          <cell r="F50">
            <v>14</v>
          </cell>
          <cell r="G50">
            <v>86.8</v>
          </cell>
          <cell r="H50" t="str">
            <v>ใบเสนอราคา</v>
          </cell>
          <cell r="I50" t="str">
            <v>กรมบัญชีกลาง</v>
          </cell>
        </row>
        <row r="51">
          <cell r="C51" t="str">
            <v>สายทนไฟ FRC 1x6 ตร.มม</v>
          </cell>
          <cell r="D51" t="str">
            <v>เมตร</v>
          </cell>
          <cell r="E51">
            <v>93.8</v>
          </cell>
          <cell r="F51">
            <v>16</v>
          </cell>
          <cell r="G51">
            <v>109.8</v>
          </cell>
          <cell r="H51" t="str">
            <v>ใบเสนอราคา</v>
          </cell>
          <cell r="I51" t="str">
            <v>กรมบัญชีกลาง</v>
          </cell>
        </row>
        <row r="52">
          <cell r="C52" t="str">
            <v>สายทนไฟ FRC 1x10 ตร.มม</v>
          </cell>
          <cell r="D52" t="str">
            <v>เมตร</v>
          </cell>
          <cell r="E52">
            <v>131.6</v>
          </cell>
          <cell r="F52">
            <v>26</v>
          </cell>
          <cell r="G52">
            <v>157.6</v>
          </cell>
          <cell r="H52" t="str">
            <v>ใบเสนอราคา</v>
          </cell>
          <cell r="I52" t="str">
            <v>กรมบัญชีกลาง</v>
          </cell>
        </row>
        <row r="53">
          <cell r="C53" t="str">
            <v>สายทนไฟ FRC 1x16 ตร.มม</v>
          </cell>
          <cell r="D53" t="str">
            <v>เมตร</v>
          </cell>
          <cell r="E53">
            <v>187.6</v>
          </cell>
          <cell r="F53">
            <v>31</v>
          </cell>
          <cell r="G53">
            <v>218.6</v>
          </cell>
          <cell r="H53" t="str">
            <v>ใบเสนอราคา</v>
          </cell>
          <cell r="I53" t="str">
            <v>กรมบัญชีกลาง</v>
          </cell>
        </row>
        <row r="54">
          <cell r="C54" t="str">
            <v>สายทนไฟ FRC 1x25 ตร.มม</v>
          </cell>
          <cell r="D54" t="str">
            <v>เมตร</v>
          </cell>
          <cell r="E54">
            <v>277.2</v>
          </cell>
          <cell r="F54">
            <v>36</v>
          </cell>
          <cell r="G54">
            <v>313.2</v>
          </cell>
          <cell r="H54" t="str">
            <v>ใบเสนอราคา</v>
          </cell>
          <cell r="I54" t="str">
            <v>กรมบัญชีกลาง</v>
          </cell>
        </row>
        <row r="55">
          <cell r="C55" t="str">
            <v>สายทนไฟ FRC 1x300 ตร.มม</v>
          </cell>
          <cell r="D55" t="str">
            <v>เมตร</v>
          </cell>
          <cell r="E55">
            <v>2660</v>
          </cell>
          <cell r="F55">
            <v>123</v>
          </cell>
          <cell r="G55">
            <v>2783</v>
          </cell>
          <cell r="H55" t="str">
            <v>ใบเสนอราคา</v>
          </cell>
          <cell r="I55" t="str">
            <v>กรมบัญชีกลาง</v>
          </cell>
        </row>
        <row r="56">
          <cell r="C56" t="str">
            <v>CABLE TRAY  ขนาด 200 X 100 mm.</v>
          </cell>
          <cell r="D56" t="str">
            <v>เมตร</v>
          </cell>
          <cell r="E56">
            <v>540</v>
          </cell>
          <cell r="F56">
            <v>36</v>
          </cell>
          <cell r="G56">
            <v>576</v>
          </cell>
          <cell r="H56" t="str">
            <v>ใบเสนอราคา</v>
          </cell>
          <cell r="I56" t="str">
            <v>ใบเสนอราคา</v>
          </cell>
        </row>
        <row r="57">
          <cell r="C57" t="str">
            <v>Epoxy Wireway 100x100 mm. (1.2T)</v>
          </cell>
          <cell r="D57" t="str">
            <v>เมตร</v>
          </cell>
          <cell r="E57">
            <v>325</v>
          </cell>
          <cell r="F57">
            <v>46</v>
          </cell>
          <cell r="G57">
            <v>371</v>
          </cell>
          <cell r="H57" t="str">
            <v>ใบเสนอราคา</v>
          </cell>
          <cell r="I57" t="str">
            <v>กรมบัญชีกลาง</v>
          </cell>
        </row>
        <row r="58">
          <cell r="C58" t="str">
            <v>Epoxy Wireway 200x100 mm. (1.6T)</v>
          </cell>
          <cell r="D58" t="str">
            <v>เมตร</v>
          </cell>
          <cell r="E58">
            <v>652.08000000000004</v>
          </cell>
          <cell r="F58">
            <v>62</v>
          </cell>
          <cell r="G58">
            <v>714.08</v>
          </cell>
          <cell r="H58" t="str">
            <v>ใบเสนอราคา</v>
          </cell>
          <cell r="I58" t="str">
            <v>กรมบัญชีกลาง</v>
          </cell>
        </row>
        <row r="59">
          <cell r="C59" t="str">
            <v>Epoxy Wireway 300x100 mm. (1.6T)</v>
          </cell>
          <cell r="D59" t="str">
            <v>เมตร</v>
          </cell>
          <cell r="E59">
            <v>817.08</v>
          </cell>
          <cell r="F59">
            <v>77</v>
          </cell>
          <cell r="G59">
            <v>894.08</v>
          </cell>
          <cell r="H59" t="str">
            <v>ใบเสนอราคา</v>
          </cell>
          <cell r="I59" t="str">
            <v>กรมบัญชีกลาง</v>
          </cell>
        </row>
        <row r="60">
          <cell r="C60" t="str">
            <v>Epoxy Wireway 300x150 mm. (1.6T)</v>
          </cell>
          <cell r="D60" t="str">
            <v>เมตร</v>
          </cell>
          <cell r="E60">
            <v>922.08</v>
          </cell>
          <cell r="F60">
            <v>100</v>
          </cell>
          <cell r="G60">
            <v>1022.08</v>
          </cell>
          <cell r="H60" t="str">
            <v>ใบเสนอราคา</v>
          </cell>
          <cell r="I60" t="str">
            <v>ใบเสนอราคา</v>
          </cell>
        </row>
        <row r="61">
          <cell r="C61" t="str">
            <v>ท่อ EMT ขนาด 3/4"</v>
          </cell>
          <cell r="D61" t="str">
            <v>เมตร</v>
          </cell>
          <cell r="E61">
            <v>64</v>
          </cell>
          <cell r="F61">
            <v>25</v>
          </cell>
          <cell r="G61">
            <v>89</v>
          </cell>
          <cell r="H61" t="str">
            <v>ใบเสนอราคา</v>
          </cell>
          <cell r="I61" t="str">
            <v>กรมบัญชีกลาง</v>
          </cell>
        </row>
        <row r="62">
          <cell r="C62" t="str">
            <v>ท่อ EMT ขนาด 1/2"</v>
          </cell>
          <cell r="D62" t="str">
            <v>เมตร</v>
          </cell>
          <cell r="E62">
            <v>44.333333333333336</v>
          </cell>
          <cell r="F62">
            <v>23</v>
          </cell>
          <cell r="G62">
            <v>67.333333333333343</v>
          </cell>
          <cell r="H62" t="str">
            <v>ใบเสนอราคา</v>
          </cell>
          <cell r="I62" t="str">
            <v>กรมบัญชีกลาง</v>
          </cell>
        </row>
        <row r="63">
          <cell r="C63" t="str">
            <v>ท่อ EMT ขนาด 1"</v>
          </cell>
          <cell r="D63" t="str">
            <v>เมตร</v>
          </cell>
          <cell r="E63">
            <v>91</v>
          </cell>
          <cell r="F63">
            <v>29</v>
          </cell>
          <cell r="G63">
            <v>120</v>
          </cell>
          <cell r="H63" t="str">
            <v>ใบเสนอราคา</v>
          </cell>
          <cell r="I63" t="str">
            <v>กรมบัญชีกลาง</v>
          </cell>
        </row>
        <row r="64">
          <cell r="C64" t="str">
            <v>ท่อ EMT ขนาด 1 1/4"</v>
          </cell>
          <cell r="D64" t="str">
            <v>เมตร</v>
          </cell>
          <cell r="E64">
            <v>158.66666666666666</v>
          </cell>
          <cell r="F64">
            <v>33</v>
          </cell>
          <cell r="G64">
            <v>191.66666666666666</v>
          </cell>
          <cell r="H64" t="str">
            <v>ใบเสนอราคา</v>
          </cell>
          <cell r="I64" t="str">
            <v>กรมบัญชีกลาง</v>
          </cell>
        </row>
        <row r="65">
          <cell r="C65" t="str">
            <v>ท่อ EMT ขนาด 1 1/2"</v>
          </cell>
          <cell r="D65" t="str">
            <v>เมตร</v>
          </cell>
          <cell r="E65">
            <v>185</v>
          </cell>
          <cell r="F65">
            <v>39</v>
          </cell>
          <cell r="G65">
            <v>224</v>
          </cell>
          <cell r="H65" t="str">
            <v>ใบเสนอราคา</v>
          </cell>
          <cell r="I65" t="str">
            <v>กรมบัญชีกลาง</v>
          </cell>
        </row>
        <row r="66">
          <cell r="C66" t="str">
            <v>ท่อ EMT ขนาด 2"</v>
          </cell>
          <cell r="D66" t="str">
            <v>เมตร</v>
          </cell>
          <cell r="E66">
            <v>229.33333333333334</v>
          </cell>
          <cell r="F66">
            <v>43</v>
          </cell>
          <cell r="G66">
            <v>272.33333333333337</v>
          </cell>
          <cell r="H66" t="str">
            <v>ใบเสนอราคา</v>
          </cell>
          <cell r="I66" t="str">
            <v>กรมบัญชีกลาง</v>
          </cell>
        </row>
        <row r="67">
          <cell r="C67" t="str">
            <v>ท่อ IMC ขนาด 1/2"</v>
          </cell>
          <cell r="D67" t="str">
            <v>เมตร</v>
          </cell>
          <cell r="E67">
            <v>94</v>
          </cell>
          <cell r="F67">
            <v>27</v>
          </cell>
          <cell r="G67">
            <v>121</v>
          </cell>
          <cell r="H67" t="str">
            <v>ใบเสนอราคา</v>
          </cell>
          <cell r="I67" t="str">
            <v>กรมบัญชีกลาง</v>
          </cell>
        </row>
        <row r="68">
          <cell r="C68" t="str">
            <v>ท่อ IMC ขนาด 1"</v>
          </cell>
          <cell r="D68" t="str">
            <v>เมตร</v>
          </cell>
          <cell r="E68">
            <v>168.66666666666666</v>
          </cell>
          <cell r="F68">
            <v>33</v>
          </cell>
          <cell r="G68">
            <v>201.66666666666666</v>
          </cell>
          <cell r="H68" t="str">
            <v>ใบเสนอราคา</v>
          </cell>
          <cell r="I68" t="str">
            <v>กรมบัญชีกลาง</v>
          </cell>
        </row>
        <row r="69">
          <cell r="C69" t="str">
            <v>ท่อ IMC ขนาด 1 1/4"</v>
          </cell>
          <cell r="D69" t="str">
            <v>เมตร</v>
          </cell>
          <cell r="E69">
            <v>217.66666666666666</v>
          </cell>
          <cell r="F69">
            <v>39</v>
          </cell>
          <cell r="G69">
            <v>256.66666666666663</v>
          </cell>
          <cell r="H69" t="str">
            <v>ใบเสนอราคา</v>
          </cell>
          <cell r="I69" t="str">
            <v>กรมบัญชีกลาง</v>
          </cell>
        </row>
        <row r="70">
          <cell r="C70" t="str">
            <v>ท่อ IMC ขนาด 1 1/2"</v>
          </cell>
          <cell r="D70" t="str">
            <v>เมตร</v>
          </cell>
          <cell r="E70">
            <v>267.33333333333331</v>
          </cell>
          <cell r="F70">
            <v>43</v>
          </cell>
          <cell r="G70">
            <v>310.33333333333331</v>
          </cell>
          <cell r="H70" t="str">
            <v>ใบเสนอราคา</v>
          </cell>
          <cell r="I70" t="str">
            <v>กรมบัญชีกลาง</v>
          </cell>
        </row>
        <row r="71">
          <cell r="C71" t="str">
            <v>ท่อ IMC ขนาด 2 1/2"</v>
          </cell>
          <cell r="D71" t="str">
            <v>เมตร</v>
          </cell>
          <cell r="E71">
            <v>571.33333333333337</v>
          </cell>
          <cell r="F71">
            <v>56</v>
          </cell>
          <cell r="G71">
            <v>627.33333333333337</v>
          </cell>
          <cell r="H71" t="str">
            <v>ใบเสนอราคา</v>
          </cell>
          <cell r="I71" t="str">
            <v>กรมบัญชีกลาง</v>
          </cell>
        </row>
        <row r="72">
          <cell r="C72" t="str">
            <v>ท่อ IMC ขนาด 3"</v>
          </cell>
          <cell r="D72" t="str">
            <v>เมตร</v>
          </cell>
          <cell r="E72">
            <v>707.33333333333337</v>
          </cell>
          <cell r="F72">
            <v>67</v>
          </cell>
          <cell r="G72">
            <v>774.33333333333337</v>
          </cell>
          <cell r="H72" t="str">
            <v>ใบเสนอราคา</v>
          </cell>
          <cell r="I72" t="str">
            <v>กรมบัญชีกลาง</v>
          </cell>
        </row>
        <row r="73">
          <cell r="C73" t="str">
            <v>ท่อ IMC ขนาด 4"</v>
          </cell>
          <cell r="D73" t="str">
            <v>เมตร</v>
          </cell>
          <cell r="E73">
            <v>934</v>
          </cell>
          <cell r="F73">
            <v>87</v>
          </cell>
          <cell r="G73">
            <v>1021</v>
          </cell>
          <cell r="H73" t="str">
            <v>ใบเสนอราคา</v>
          </cell>
          <cell r="I73" t="str">
            <v>กรมบัญชีกลาง</v>
          </cell>
        </row>
        <row r="74">
          <cell r="C74" t="str">
            <v>ท่อ HDPE ขนาด 1 1/4"</v>
          </cell>
          <cell r="D74" t="str">
            <v>เมตร</v>
          </cell>
          <cell r="E74">
            <v>35</v>
          </cell>
          <cell r="F74">
            <v>21</v>
          </cell>
          <cell r="G74">
            <v>56</v>
          </cell>
          <cell r="H74" t="str">
            <v>ใบเสนอราคา</v>
          </cell>
          <cell r="I74" t="str">
            <v>กรมบัญชีกลาง</v>
          </cell>
        </row>
        <row r="75">
          <cell r="C75" t="str">
            <v>ท่อ HDPE ขนาด 1 1/2"</v>
          </cell>
          <cell r="D75" t="str">
            <v>เมตร</v>
          </cell>
          <cell r="E75">
            <v>54.72</v>
          </cell>
          <cell r="F75">
            <v>23</v>
          </cell>
          <cell r="G75">
            <v>77.72</v>
          </cell>
          <cell r="H75" t="str">
            <v>กระทรวงพาณิชย์</v>
          </cell>
          <cell r="I75" t="str">
            <v>กรมบัญชีกลาง</v>
          </cell>
        </row>
        <row r="76">
          <cell r="C76" t="str">
            <v>ท่อ HDPE ขนาด 4"</v>
          </cell>
          <cell r="D76" t="str">
            <v>เมตร</v>
          </cell>
          <cell r="E76">
            <v>246.24</v>
          </cell>
          <cell r="F76">
            <v>35</v>
          </cell>
          <cell r="G76">
            <v>281.24</v>
          </cell>
          <cell r="H76" t="str">
            <v>กระทรวงพาณิชย์</v>
          </cell>
          <cell r="I76" t="str">
            <v>กรมบัญชีกลาง</v>
          </cell>
        </row>
        <row r="77">
          <cell r="C77" t="str">
            <v>ท่อ PVC ขนาด 1"</v>
          </cell>
          <cell r="D77" t="str">
            <v>เมตร</v>
          </cell>
          <cell r="E77">
            <v>31.25</v>
          </cell>
          <cell r="F77">
            <v>26</v>
          </cell>
          <cell r="G77">
            <v>57.25</v>
          </cell>
          <cell r="H77" t="str">
            <v>ใบเสนอราคา</v>
          </cell>
          <cell r="I77" t="str">
            <v>กรมบัญชีกลาง</v>
          </cell>
        </row>
        <row r="78">
          <cell r="C78" t="str">
            <v>ท่อ PVC ขนาด 1 1/4"</v>
          </cell>
          <cell r="D78" t="str">
            <v>เมตร</v>
          </cell>
          <cell r="E78">
            <v>45</v>
          </cell>
          <cell r="F78">
            <v>28</v>
          </cell>
          <cell r="G78">
            <v>73</v>
          </cell>
          <cell r="H78" t="str">
            <v>ใบเสนอราคา</v>
          </cell>
          <cell r="I78" t="str">
            <v>กรมบัญชีกลาง</v>
          </cell>
        </row>
        <row r="79">
          <cell r="C79" t="str">
            <v>ท่อ PVC ขนาด 1 1/2"</v>
          </cell>
          <cell r="D79" t="str">
            <v>เมตร</v>
          </cell>
          <cell r="E79">
            <v>58.75</v>
          </cell>
          <cell r="F79">
            <v>31</v>
          </cell>
          <cell r="G79">
            <v>89.75</v>
          </cell>
          <cell r="H79" t="str">
            <v>ใบเสนอราคา</v>
          </cell>
          <cell r="I79" t="str">
            <v>กรมบัญชีกลาง</v>
          </cell>
        </row>
        <row r="80">
          <cell r="C80" t="str">
            <v>ท่อ RSC ขนาด 5"</v>
          </cell>
          <cell r="D80" t="str">
            <v>เมตร</v>
          </cell>
          <cell r="E80">
            <v>2180</v>
          </cell>
          <cell r="F80">
            <v>118</v>
          </cell>
          <cell r="G80">
            <v>2298</v>
          </cell>
          <cell r="H80" t="str">
            <v>ใบเสนอราคา</v>
          </cell>
          <cell r="I80" t="str">
            <v>กรมบัญชีกลาง</v>
          </cell>
        </row>
        <row r="81">
          <cell r="C81" t="str">
            <v>ท่อ RTRC ขนาด 5"</v>
          </cell>
          <cell r="D81" t="str">
            <v>เมตร</v>
          </cell>
          <cell r="E81">
            <v>1090</v>
          </cell>
          <cell r="F81">
            <v>145</v>
          </cell>
          <cell r="G81">
            <v>1235</v>
          </cell>
          <cell r="H81" t="str">
            <v>ใบเสนอราคา</v>
          </cell>
          <cell r="I81" t="str">
            <v>ใบเสนอราคา</v>
          </cell>
        </row>
        <row r="82">
          <cell r="C82" t="str">
            <v>ท่ออ่อน FLEXIBLE ขนาด 1/2"</v>
          </cell>
          <cell r="D82" t="str">
            <v>เมตร</v>
          </cell>
          <cell r="E82">
            <v>10</v>
          </cell>
          <cell r="F82">
            <v>11</v>
          </cell>
          <cell r="G82">
            <v>21</v>
          </cell>
          <cell r="H82" t="str">
            <v>ใบเสนอราคา</v>
          </cell>
          <cell r="I82" t="str">
            <v>กรมบัญชีกลาง</v>
          </cell>
        </row>
        <row r="83">
          <cell r="C83" t="str">
            <v>Copper TAPE 25 มม. x 3 มม.</v>
          </cell>
          <cell r="D83" t="str">
            <v>เมตร</v>
          </cell>
          <cell r="E83">
            <v>450</v>
          </cell>
          <cell r="F83">
            <v>60</v>
          </cell>
          <cell r="G83">
            <v>510</v>
          </cell>
          <cell r="H83" t="str">
            <v>ใบเสนอราคา</v>
          </cell>
          <cell r="I83" t="str">
            <v>ใบเสนอราคา</v>
          </cell>
        </row>
        <row r="84">
          <cell r="C84" t="str">
            <v>สายไฟฟ้า BARE COPPER 35 ตร.มม.</v>
          </cell>
          <cell r="D84" t="str">
            <v>เมตร</v>
          </cell>
          <cell r="E84">
            <v>248</v>
          </cell>
          <cell r="F84">
            <v>31</v>
          </cell>
          <cell r="G84">
            <v>279</v>
          </cell>
          <cell r="H84" t="str">
            <v>ใบเสนอราคา</v>
          </cell>
          <cell r="I84" t="str">
            <v>กรมบัญชีกลาง</v>
          </cell>
        </row>
        <row r="85">
          <cell r="C85" t="str">
            <v>สายไฟฟ้า BARE COPPER 70 ตร.มม.</v>
          </cell>
          <cell r="D85" t="str">
            <v>เมตร</v>
          </cell>
          <cell r="E85">
            <v>465.3</v>
          </cell>
          <cell r="F85">
            <v>46</v>
          </cell>
          <cell r="G85">
            <v>511.3</v>
          </cell>
          <cell r="H85" t="str">
            <v>ใบเสนอราคา</v>
          </cell>
          <cell r="I85" t="str">
            <v>กรมบัญชีกลาง</v>
          </cell>
        </row>
        <row r="86">
          <cell r="C86" t="str">
            <v>สายไฟฟ้า BARE COPPER 95 ตร.มม.</v>
          </cell>
          <cell r="D86" t="str">
            <v>เมตร</v>
          </cell>
          <cell r="E86">
            <v>643.01</v>
          </cell>
          <cell r="F86">
            <v>56</v>
          </cell>
          <cell r="G86">
            <v>699.01</v>
          </cell>
          <cell r="H86" t="str">
            <v>ใบเสนอราคา</v>
          </cell>
          <cell r="I86" t="str">
            <v>กรมบัญชีกลาง</v>
          </cell>
        </row>
        <row r="87">
          <cell r="C87" t="str">
            <v>GROUND ROD dia. 16 mm., 2.4 เมตร พร้อมชุดหลอมละลาย</v>
          </cell>
          <cell r="D87" t="str">
            <v>ชุด</v>
          </cell>
          <cell r="E87">
            <v>1260</v>
          </cell>
          <cell r="F87">
            <v>158</v>
          </cell>
          <cell r="G87">
            <v>1418</v>
          </cell>
          <cell r="H87" t="str">
            <v>ใบเสนอราคา</v>
          </cell>
          <cell r="I87" t="str">
            <v>ใบเสนอราคา</v>
          </cell>
        </row>
        <row r="88">
          <cell r="C88" t="str">
            <v>GROUND TEST BOX</v>
          </cell>
          <cell r="D88" t="str">
            <v>ชุด</v>
          </cell>
          <cell r="E88">
            <v>2000</v>
          </cell>
          <cell r="F88">
            <v>320</v>
          </cell>
          <cell r="G88">
            <v>2320</v>
          </cell>
          <cell r="H88" t="str">
            <v>ใบเสนอราคา</v>
          </cell>
          <cell r="I88" t="str">
            <v>ใบเสนอราคา</v>
          </cell>
        </row>
        <row r="89">
          <cell r="C89" t="str">
            <v>INSPECTION PIT</v>
          </cell>
          <cell r="D89" t="str">
            <v>ชุด</v>
          </cell>
          <cell r="E89">
            <v>887.25</v>
          </cell>
          <cell r="F89">
            <v>217</v>
          </cell>
          <cell r="G89">
            <v>1104.25</v>
          </cell>
          <cell r="H89" t="str">
            <v>ใบเสนอราคา</v>
          </cell>
          <cell r="I89" t="str">
            <v>ใบเสนอราคา</v>
          </cell>
        </row>
        <row r="90">
          <cell r="C90" t="str">
            <v>TERMINAL GROUND BAR</v>
          </cell>
          <cell r="D90" t="str">
            <v>ชุด</v>
          </cell>
          <cell r="E90">
            <v>3570</v>
          </cell>
          <cell r="F90">
            <v>534</v>
          </cell>
          <cell r="G90">
            <v>4104</v>
          </cell>
          <cell r="H90" t="str">
            <v>ใบเสนอราคา</v>
          </cell>
          <cell r="I90" t="str">
            <v>ใบเสนอราคา</v>
          </cell>
        </row>
        <row r="91">
          <cell r="C91" t="str">
            <v>TERMINAL JUNCTION BOX</v>
          </cell>
          <cell r="D91" t="str">
            <v>ชุด</v>
          </cell>
          <cell r="E91">
            <v>1501.5</v>
          </cell>
          <cell r="F91">
            <v>94</v>
          </cell>
          <cell r="G91">
            <v>1595.5</v>
          </cell>
          <cell r="H91" t="str">
            <v>ใบเสนอราคา</v>
          </cell>
          <cell r="I91" t="str">
            <v>ใบเสนอราคา</v>
          </cell>
        </row>
        <row r="92">
          <cell r="C92" t="str">
            <v>CONSUMER  PANEL Type P1</v>
          </cell>
          <cell r="D92" t="str">
            <v>ชุด</v>
          </cell>
          <cell r="E92">
            <v>2191</v>
          </cell>
          <cell r="F92">
            <v>625</v>
          </cell>
          <cell r="G92">
            <v>2816</v>
          </cell>
          <cell r="H92" t="str">
            <v>ใบเสนอราคา</v>
          </cell>
          <cell r="I92" t="str">
            <v>ใบเสนอราคา</v>
          </cell>
        </row>
        <row r="93">
          <cell r="C93" t="str">
            <v>CONSUMER  PANEL Type P2</v>
          </cell>
          <cell r="D93" t="str">
            <v>ชุด</v>
          </cell>
          <cell r="E93">
            <v>2520</v>
          </cell>
          <cell r="F93">
            <v>625</v>
          </cell>
          <cell r="G93">
            <v>3145</v>
          </cell>
          <cell r="H93" t="str">
            <v>ใบเสนอราคา</v>
          </cell>
          <cell r="I93" t="str">
            <v>ใบเสนอราคา</v>
          </cell>
        </row>
        <row r="94">
          <cell r="C94" t="str">
            <v>CONSUMER  PANEL Type P3</v>
          </cell>
          <cell r="D94" t="str">
            <v>ชุด</v>
          </cell>
          <cell r="E94">
            <v>2520</v>
          </cell>
          <cell r="F94">
            <v>625</v>
          </cell>
          <cell r="G94">
            <v>3145</v>
          </cell>
          <cell r="H94" t="str">
            <v>ใบเสนอราคา</v>
          </cell>
          <cell r="I94" t="str">
            <v>ใบเสนอราคา</v>
          </cell>
        </row>
        <row r="95">
          <cell r="C95" t="str">
            <v>Consumer Unit 1CU1</v>
          </cell>
          <cell r="D95" t="str">
            <v>ชุด</v>
          </cell>
          <cell r="E95">
            <v>2520</v>
          </cell>
          <cell r="F95">
            <v>625</v>
          </cell>
          <cell r="G95">
            <v>3145</v>
          </cell>
          <cell r="H95" t="str">
            <v>ใบเสนอราคา</v>
          </cell>
          <cell r="I95" t="str">
            <v>ใบเสนอราคา</v>
          </cell>
        </row>
        <row r="96">
          <cell r="C96" t="str">
            <v>Consumer Unit 1CU2</v>
          </cell>
          <cell r="D96" t="str">
            <v>ชุด</v>
          </cell>
          <cell r="E96">
            <v>2520</v>
          </cell>
          <cell r="F96">
            <v>625</v>
          </cell>
          <cell r="G96">
            <v>3145</v>
          </cell>
          <cell r="H96" t="str">
            <v>ใบเสนอราคา</v>
          </cell>
          <cell r="I96" t="str">
            <v>ใบเสนอราคา</v>
          </cell>
        </row>
        <row r="97">
          <cell r="C97" t="str">
            <v>ตู้เปล่าใส่เบรกเกอร์ สำหรับ Solar Cell</v>
          </cell>
          <cell r="D97" t="str">
            <v>ชุด</v>
          </cell>
          <cell r="E97">
            <v>5447</v>
          </cell>
          <cell r="F97">
            <v>1125</v>
          </cell>
          <cell r="G97">
            <v>6572</v>
          </cell>
          <cell r="H97" t="str">
            <v>ใบเสนอราคา</v>
          </cell>
          <cell r="I97" t="str">
            <v>ใบเสนอราคา</v>
          </cell>
        </row>
        <row r="98">
          <cell r="C98" t="str">
            <v>MDBMDB&amp;CAP / CUBICLE &amp; BUSBARS &amp; METERING พร้อมอุปกรณ์ประกอบ สำหรับ MDB&amp;CAP</v>
          </cell>
          <cell r="D98" t="str">
            <v>ชุด</v>
          </cell>
          <cell r="E98">
            <v>1210100</v>
          </cell>
          <cell r="F98">
            <v>11875</v>
          </cell>
          <cell r="G98">
            <v>1221975</v>
          </cell>
          <cell r="H98" t="str">
            <v>ใบเสนอราคา CPT</v>
          </cell>
          <cell r="I98" t="str">
            <v>ใบเสนอราคา</v>
          </cell>
        </row>
        <row r="99">
          <cell r="C99" t="str">
            <v>CUBICLE &amp; BUSBARS &amp; METERING &amp; DPM PANEL พร้อมอุปกรณ์ประกอบ สำหรับ 4DP2</v>
          </cell>
          <cell r="D99" t="str">
            <v>ชุด</v>
          </cell>
          <cell r="E99">
            <v>151000</v>
          </cell>
          <cell r="F99">
            <v>4375</v>
          </cell>
          <cell r="G99">
            <v>155375</v>
          </cell>
          <cell r="H99" t="str">
            <v>ใบเสนอราคา CPT</v>
          </cell>
          <cell r="I99" t="str">
            <v>ใบเสนอราคา</v>
          </cell>
        </row>
        <row r="100">
          <cell r="C100" t="str">
            <v>CUBICLE &amp; BUSBARS &amp; METERING &amp; DPM PANEL พร้อมอุปกรณ์ประกอบ สำหรับ 4DP3</v>
          </cell>
          <cell r="D100" t="str">
            <v>ชุด</v>
          </cell>
          <cell r="E100">
            <v>171000</v>
          </cell>
          <cell r="F100">
            <v>4375</v>
          </cell>
          <cell r="G100">
            <v>175375</v>
          </cell>
          <cell r="H100" t="str">
            <v>ใบเสนอราคา CPT</v>
          </cell>
          <cell r="I100" t="str">
            <v>ใบเสนอราคา</v>
          </cell>
        </row>
        <row r="101">
          <cell r="C101" t="str">
            <v>CUBICLE &amp; BUSBARS &amp; METERING &amp; DPM PANEL พร้อมอุปกรณ์ประกอบ สำหรับ 5DP1</v>
          </cell>
          <cell r="D101" t="str">
            <v>ชุด</v>
          </cell>
          <cell r="E101">
            <v>151000</v>
          </cell>
          <cell r="F101">
            <v>4375</v>
          </cell>
          <cell r="G101">
            <v>155375</v>
          </cell>
          <cell r="H101" t="str">
            <v>ใบเสนอราคา CPT</v>
          </cell>
          <cell r="I101" t="str">
            <v>ใบเสนอราคา</v>
          </cell>
        </row>
        <row r="102">
          <cell r="C102" t="str">
            <v>CUBICLE &amp; BUSBARS &amp; METERING &amp; DPM PANEL พร้อมอุปกรณ์ประกอบ สำหรับ 5DP2</v>
          </cell>
          <cell r="D102" t="str">
            <v>ชุด</v>
          </cell>
          <cell r="E102">
            <v>171000</v>
          </cell>
          <cell r="F102">
            <v>4375</v>
          </cell>
          <cell r="G102">
            <v>175375</v>
          </cell>
          <cell r="H102" t="str">
            <v>ใบเสนอราคา CPT</v>
          </cell>
          <cell r="I102" t="str">
            <v>ใบเสนอราคา</v>
          </cell>
        </row>
        <row r="103">
          <cell r="C103" t="str">
            <v>CUBICLE &amp; BUSBARS &amp; METERING &amp; DPM PANEL พร้อมอุปกรณ์ประกอบ สำหรับ 6DP1</v>
          </cell>
          <cell r="D103" t="str">
            <v>ชุด</v>
          </cell>
          <cell r="E103">
            <v>151000</v>
          </cell>
          <cell r="F103">
            <v>4375</v>
          </cell>
          <cell r="G103">
            <v>155375</v>
          </cell>
          <cell r="H103" t="str">
            <v>ใบเสนอราคา CPT</v>
          </cell>
          <cell r="I103" t="str">
            <v>ใบเสนอราคา</v>
          </cell>
        </row>
        <row r="104">
          <cell r="C104" t="str">
            <v>CUBICLE &amp; BUSBARS &amp; METERING &amp; DPM PANEL พร้อมอุปกรณ์ประกอบ สำหรับ 6DP2</v>
          </cell>
          <cell r="D104" t="str">
            <v>ชุด</v>
          </cell>
          <cell r="E104">
            <v>171000</v>
          </cell>
          <cell r="F104">
            <v>4375</v>
          </cell>
          <cell r="G104">
            <v>175375</v>
          </cell>
          <cell r="H104" t="str">
            <v>ใบเสนอราคา CPT</v>
          </cell>
          <cell r="I104" t="str">
            <v>ใบเสนอราคา</v>
          </cell>
        </row>
        <row r="105">
          <cell r="C105" t="str">
            <v>CUBICLE &amp; BUSBARS &amp; METERING &amp; DPM PANEL พร้อมอุปกรณ์ประกอบ สำหรับ 7DP1</v>
          </cell>
          <cell r="D105" t="str">
            <v>ชุด</v>
          </cell>
          <cell r="E105">
            <v>151000</v>
          </cell>
          <cell r="F105">
            <v>4375</v>
          </cell>
          <cell r="G105">
            <v>155375</v>
          </cell>
          <cell r="H105" t="str">
            <v>ใบเสนอราคา CPT</v>
          </cell>
          <cell r="I105" t="str">
            <v>ใบเสนอราคา</v>
          </cell>
        </row>
        <row r="106">
          <cell r="C106" t="str">
            <v>CUBICLE &amp; BUSBARS &amp; METERING &amp; DPM PANEL พร้อมอุปกรณ์ประกอบ สำหรับ 7DP2</v>
          </cell>
          <cell r="D106" t="str">
            <v>ชุด</v>
          </cell>
          <cell r="E106">
            <v>171000</v>
          </cell>
          <cell r="F106">
            <v>4375</v>
          </cell>
          <cell r="G106">
            <v>175375</v>
          </cell>
          <cell r="H106" t="str">
            <v>ใบเสนอราคา CPT</v>
          </cell>
          <cell r="I106" t="str">
            <v>ใบเสนอราคา</v>
          </cell>
        </row>
        <row r="107">
          <cell r="C107" t="str">
            <v>CUBICLE &amp; BUSBARS &amp; METERING &amp; DPM PANEL พร้อมอุปกรณ์ประกอบ สำหรับ EMDB</v>
          </cell>
          <cell r="D107" t="str">
            <v>ชุด</v>
          </cell>
          <cell r="E107">
            <v>469000</v>
          </cell>
          <cell r="F107">
            <v>5625</v>
          </cell>
          <cell r="G107">
            <v>474625</v>
          </cell>
          <cell r="H107" t="str">
            <v>ใบเสนอราคา CPT</v>
          </cell>
          <cell r="I107" t="str">
            <v>ใบเสนอราคา</v>
          </cell>
        </row>
        <row r="108">
          <cell r="C108" t="str">
            <v>CUBICLE &amp; BUSBARS &amp; METERING พร้อมอุปกรณ์ประกอบ สำหรับ 1DP1</v>
          </cell>
          <cell r="D108" t="str">
            <v>ชุด</v>
          </cell>
          <cell r="E108">
            <v>79600</v>
          </cell>
          <cell r="F108">
            <v>4375</v>
          </cell>
          <cell r="G108">
            <v>83975</v>
          </cell>
          <cell r="H108" t="str">
            <v>ใบเสนอราคา PMK</v>
          </cell>
          <cell r="I108" t="str">
            <v>ใบเสนอราคา</v>
          </cell>
        </row>
        <row r="109">
          <cell r="C109" t="str">
            <v>CUBICLE &amp; BUSBARS &amp; METERING พร้อมอุปกรณ์ประกอบ สำหรับ 1DP2</v>
          </cell>
          <cell r="D109" t="str">
            <v>ชุด</v>
          </cell>
          <cell r="E109">
            <v>79600</v>
          </cell>
          <cell r="F109">
            <v>4375</v>
          </cell>
          <cell r="G109">
            <v>83975</v>
          </cell>
          <cell r="H109" t="str">
            <v>ใบเสนอราคา PMK</v>
          </cell>
          <cell r="I109" t="str">
            <v>ใบเสนอราคา</v>
          </cell>
        </row>
        <row r="110">
          <cell r="C110" t="str">
            <v>CUBICLE &amp; BUSBARS &amp; METERING พร้อมอุปกรณ์ประกอบ สำหรับ 1EDP1</v>
          </cell>
          <cell r="D110" t="str">
            <v>ชุด</v>
          </cell>
          <cell r="E110">
            <v>44300</v>
          </cell>
          <cell r="F110">
            <v>4375</v>
          </cell>
          <cell r="G110">
            <v>48675</v>
          </cell>
          <cell r="H110" t="str">
            <v>ใบเสนอราคา PMK</v>
          </cell>
          <cell r="I110" t="str">
            <v>ใบเสนอราคา</v>
          </cell>
        </row>
        <row r="111">
          <cell r="C111" t="str">
            <v>CUBICLE &amp; BUSBARS &amp; METERING พร้อมอุปกรณ์ประกอบ สำหรับ 1EDP2</v>
          </cell>
          <cell r="D111" t="str">
            <v>ชุด</v>
          </cell>
          <cell r="E111">
            <v>44300</v>
          </cell>
          <cell r="F111">
            <v>4375</v>
          </cell>
          <cell r="G111">
            <v>48675</v>
          </cell>
          <cell r="H111" t="str">
            <v>ใบเสนอราคา PMK</v>
          </cell>
          <cell r="I111" t="str">
            <v>ใบเสนอราคา</v>
          </cell>
        </row>
        <row r="112">
          <cell r="C112" t="str">
            <v>CUBICLE &amp; BUSBARS &amp; METERING พร้อมอุปกรณ์ประกอบ สำหรับ 4DP1</v>
          </cell>
          <cell r="D112" t="str">
            <v>ชุด</v>
          </cell>
          <cell r="E112">
            <v>42800</v>
          </cell>
          <cell r="F112">
            <v>4375</v>
          </cell>
          <cell r="G112">
            <v>47175</v>
          </cell>
          <cell r="H112" t="str">
            <v>ใบเสนอราคา PMK</v>
          </cell>
          <cell r="I112" t="str">
            <v>ใบเสนอราคา</v>
          </cell>
        </row>
        <row r="113">
          <cell r="C113" t="str">
            <v>CUBICLE &amp; BUSBARS &amp; METERING พร้อมอุปกรณ์ประกอบ สำหรับ 4EDP1</v>
          </cell>
          <cell r="D113" t="str">
            <v>ชุด</v>
          </cell>
          <cell r="E113">
            <v>44300</v>
          </cell>
          <cell r="F113">
            <v>4375</v>
          </cell>
          <cell r="G113">
            <v>48675</v>
          </cell>
          <cell r="H113" t="str">
            <v>ใบเสนอราคา PMK</v>
          </cell>
          <cell r="I113" t="str">
            <v>ใบเสนอราคา</v>
          </cell>
        </row>
        <row r="114">
          <cell r="C114" t="str">
            <v>CUBICLE &amp; BUSBARS &amp; METERING พร้อมอุปกรณ์ประกอบ สำหรับ 7EDL1</v>
          </cell>
          <cell r="D114" t="str">
            <v>ชุด</v>
          </cell>
          <cell r="E114">
            <v>38500</v>
          </cell>
          <cell r="F114">
            <v>4375</v>
          </cell>
          <cell r="G114">
            <v>42875</v>
          </cell>
          <cell r="H114" t="str">
            <v>ใบเสนอราคา PMK</v>
          </cell>
          <cell r="I114" t="str">
            <v>ใบเสนอราคา</v>
          </cell>
        </row>
        <row r="115">
          <cell r="C115" t="str">
            <v>CUBICLE &amp; BUSBARS &amp; METERING พร้อมอุปกรณ์ประกอบ สำหรับ 7EDL2</v>
          </cell>
          <cell r="D115" t="str">
            <v>ชุด</v>
          </cell>
          <cell r="E115">
            <v>43700</v>
          </cell>
          <cell r="F115">
            <v>4375</v>
          </cell>
          <cell r="G115">
            <v>48075</v>
          </cell>
          <cell r="H115" t="str">
            <v>ใบเสนอราคา PMK</v>
          </cell>
          <cell r="I115" t="str">
            <v>ใบเสนอราคา</v>
          </cell>
        </row>
        <row r="116">
          <cell r="C116" t="str">
            <v>CUBICLE &amp; BUSBARS &amp; METERING พร้อมอุปกรณ์ประกอบ สำหรับ GCP</v>
          </cell>
          <cell r="D116" t="str">
            <v>ชุด</v>
          </cell>
          <cell r="E116">
            <v>30700</v>
          </cell>
          <cell r="F116">
            <v>4375</v>
          </cell>
          <cell r="G116">
            <v>35075</v>
          </cell>
          <cell r="H116" t="str">
            <v>ใบเสนอราคา PMK</v>
          </cell>
          <cell r="I116" t="str">
            <v>ใบเสนอราคา</v>
          </cell>
        </row>
        <row r="117">
          <cell r="C117" t="str">
            <v>LOAD  PANEL สำหรับ 1EP1</v>
          </cell>
          <cell r="D117" t="str">
            <v>ชุด</v>
          </cell>
          <cell r="E117">
            <v>21015</v>
          </cell>
          <cell r="F117">
            <v>1500</v>
          </cell>
          <cell r="G117">
            <v>22515</v>
          </cell>
          <cell r="H117" t="str">
            <v>ใบเสนอราคา</v>
          </cell>
          <cell r="I117" t="str">
            <v>ใบเสนอราคา</v>
          </cell>
        </row>
        <row r="118">
          <cell r="C118" t="str">
            <v>LOAD  PANEL สำหรับ 1EP2</v>
          </cell>
          <cell r="D118" t="str">
            <v>ชุด</v>
          </cell>
          <cell r="E118">
            <v>24340</v>
          </cell>
          <cell r="F118">
            <v>1500</v>
          </cell>
          <cell r="G118">
            <v>25840</v>
          </cell>
          <cell r="H118" t="str">
            <v>ใบเสนอราคา</v>
          </cell>
          <cell r="I118" t="str">
            <v>ใบเสนอราคา</v>
          </cell>
        </row>
        <row r="119">
          <cell r="C119" t="str">
            <v>LOAD  PANEL สำหรับ 1P1</v>
          </cell>
          <cell r="D119" t="str">
            <v>ชุด</v>
          </cell>
          <cell r="E119">
            <v>47607</v>
          </cell>
          <cell r="F119">
            <v>1500</v>
          </cell>
          <cell r="G119">
            <v>49107</v>
          </cell>
          <cell r="H119" t="str">
            <v>ใบเสนอราคา</v>
          </cell>
          <cell r="I119" t="str">
            <v>ใบเสนอราคา</v>
          </cell>
        </row>
        <row r="120">
          <cell r="C120" t="str">
            <v>LOAD  PANEL สำหรับ 1P2</v>
          </cell>
          <cell r="D120" t="str">
            <v>ชุด</v>
          </cell>
          <cell r="E120">
            <v>21034</v>
          </cell>
          <cell r="F120">
            <v>1500</v>
          </cell>
          <cell r="G120">
            <v>22534</v>
          </cell>
          <cell r="H120" t="str">
            <v>ใบเสนอราคา</v>
          </cell>
          <cell r="I120" t="str">
            <v>ใบเสนอราคา</v>
          </cell>
        </row>
        <row r="121">
          <cell r="C121" t="str">
            <v>LOAD  PANEL สำหรับ 1P3</v>
          </cell>
          <cell r="D121" t="str">
            <v>ชุด</v>
          </cell>
          <cell r="E121">
            <v>49726</v>
          </cell>
          <cell r="F121">
            <v>1500</v>
          </cell>
          <cell r="G121">
            <v>51226</v>
          </cell>
          <cell r="H121" t="str">
            <v>ใบเสนอราคา</v>
          </cell>
          <cell r="I121" t="str">
            <v>ใบเสนอราคา</v>
          </cell>
        </row>
        <row r="122">
          <cell r="C122" t="str">
            <v>LOAD  PANEL สำหรับ 1P4</v>
          </cell>
          <cell r="D122" t="str">
            <v>ชุด</v>
          </cell>
          <cell r="E122">
            <v>35311</v>
          </cell>
          <cell r="F122">
            <v>1500</v>
          </cell>
          <cell r="G122">
            <v>36811</v>
          </cell>
          <cell r="H122" t="str">
            <v>ใบเสนอราคา</v>
          </cell>
          <cell r="I122" t="str">
            <v>ใบเสนอราคา</v>
          </cell>
        </row>
        <row r="123">
          <cell r="C123" t="str">
            <v>LOAD  PANEL สำหรับ 2EP1</v>
          </cell>
          <cell r="D123" t="str">
            <v>ชุด</v>
          </cell>
          <cell r="E123">
            <v>19328</v>
          </cell>
          <cell r="F123">
            <v>1500</v>
          </cell>
          <cell r="G123">
            <v>20828</v>
          </cell>
          <cell r="H123" t="str">
            <v>ใบเสนอราคา</v>
          </cell>
          <cell r="I123" t="str">
            <v>ใบเสนอราคา</v>
          </cell>
        </row>
        <row r="124">
          <cell r="C124" t="str">
            <v>LOAD  PANEL สำหรับ 2EP2</v>
          </cell>
          <cell r="D124" t="str">
            <v>ชุด</v>
          </cell>
          <cell r="E124">
            <v>19328</v>
          </cell>
          <cell r="F124">
            <v>1500</v>
          </cell>
          <cell r="G124">
            <v>20828</v>
          </cell>
          <cell r="H124" t="str">
            <v>ใบเสนอราคา</v>
          </cell>
          <cell r="I124" t="str">
            <v>ใบเสนอราคา</v>
          </cell>
        </row>
        <row r="125">
          <cell r="C125" t="str">
            <v>LOAD  PANEL สำหรับ 2P1</v>
          </cell>
          <cell r="D125" t="str">
            <v>ชุด</v>
          </cell>
          <cell r="E125">
            <v>65943</v>
          </cell>
          <cell r="F125">
            <v>1500</v>
          </cell>
          <cell r="G125">
            <v>67443</v>
          </cell>
          <cell r="H125" t="str">
            <v>ใบเสนอราคา</v>
          </cell>
          <cell r="I125" t="str">
            <v>ใบเสนอราคา</v>
          </cell>
        </row>
        <row r="126">
          <cell r="C126" t="str">
            <v>LOAD  PANEL สำหรับ 2P2</v>
          </cell>
          <cell r="D126" t="str">
            <v>ชุด</v>
          </cell>
          <cell r="E126">
            <v>16772</v>
          </cell>
          <cell r="F126">
            <v>1500</v>
          </cell>
          <cell r="G126">
            <v>18272</v>
          </cell>
          <cell r="H126" t="str">
            <v>ใบเสนอราคา</v>
          </cell>
          <cell r="I126" t="str">
            <v>ใบเสนอราคา</v>
          </cell>
        </row>
        <row r="127">
          <cell r="C127" t="str">
            <v>LOAD  PANEL สำหรับ 2P3</v>
          </cell>
          <cell r="D127" t="str">
            <v>ชุด</v>
          </cell>
          <cell r="E127">
            <v>63632</v>
          </cell>
          <cell r="F127">
            <v>1500</v>
          </cell>
          <cell r="G127">
            <v>65132</v>
          </cell>
          <cell r="H127" t="str">
            <v>ใบเสนอราคา</v>
          </cell>
          <cell r="I127" t="str">
            <v>ใบเสนอราคา</v>
          </cell>
        </row>
        <row r="128">
          <cell r="C128" t="str">
            <v>LOAD  PANEL สำหรับ 2P4</v>
          </cell>
          <cell r="D128" t="str">
            <v>ชุด</v>
          </cell>
          <cell r="E128">
            <v>16164</v>
          </cell>
          <cell r="F128">
            <v>1500</v>
          </cell>
          <cell r="G128">
            <v>17664</v>
          </cell>
          <cell r="H128" t="str">
            <v>ใบเสนอราคา</v>
          </cell>
          <cell r="I128" t="str">
            <v>ใบเสนอราคา</v>
          </cell>
        </row>
        <row r="129">
          <cell r="C129" t="str">
            <v>LOAD  PANEL สำหรับ 3EP1</v>
          </cell>
          <cell r="D129" t="str">
            <v>ชุด</v>
          </cell>
          <cell r="E129">
            <v>19328</v>
          </cell>
          <cell r="F129">
            <v>1500</v>
          </cell>
          <cell r="G129">
            <v>20828</v>
          </cell>
          <cell r="H129" t="str">
            <v>ใบเสนอราคา</v>
          </cell>
          <cell r="I129" t="str">
            <v>ใบเสนอราคา</v>
          </cell>
        </row>
        <row r="130">
          <cell r="C130" t="str">
            <v>LOAD  PANEL สำหรับ 3EP2</v>
          </cell>
          <cell r="D130" t="str">
            <v>ชุด</v>
          </cell>
          <cell r="E130">
            <v>19328</v>
          </cell>
          <cell r="F130">
            <v>1500</v>
          </cell>
          <cell r="G130">
            <v>20828</v>
          </cell>
          <cell r="H130" t="str">
            <v>ใบเสนอราคา</v>
          </cell>
          <cell r="I130" t="str">
            <v>ใบเสนอราคา</v>
          </cell>
        </row>
        <row r="131">
          <cell r="C131" t="str">
            <v>LOAD  PANEL สำหรับ 3P1</v>
          </cell>
          <cell r="D131" t="str">
            <v>ชุด</v>
          </cell>
          <cell r="E131">
            <v>60307</v>
          </cell>
          <cell r="F131">
            <v>1500</v>
          </cell>
          <cell r="G131">
            <v>61807</v>
          </cell>
          <cell r="H131" t="str">
            <v>ใบเสนอราคา</v>
          </cell>
          <cell r="I131" t="str">
            <v>ใบเสนอราคา</v>
          </cell>
        </row>
        <row r="132">
          <cell r="C132" t="str">
            <v>LOAD  PANEL สำหรับ 3P2</v>
          </cell>
          <cell r="D132" t="str">
            <v>ชุด</v>
          </cell>
          <cell r="E132">
            <v>16682</v>
          </cell>
          <cell r="F132">
            <v>1500</v>
          </cell>
          <cell r="G132">
            <v>18182</v>
          </cell>
          <cell r="H132" t="str">
            <v>ใบเสนอราคา</v>
          </cell>
          <cell r="I132" t="str">
            <v>ใบเสนอราคา</v>
          </cell>
        </row>
        <row r="133">
          <cell r="C133" t="str">
            <v>LOAD  PANEL สำหรับ 3P3</v>
          </cell>
          <cell r="D133" t="str">
            <v>ชุด</v>
          </cell>
          <cell r="E133">
            <v>60307</v>
          </cell>
          <cell r="F133">
            <v>1500</v>
          </cell>
          <cell r="G133">
            <v>61807</v>
          </cell>
          <cell r="H133" t="str">
            <v>ใบเสนอราคา</v>
          </cell>
          <cell r="I133" t="str">
            <v>ใบเสนอราคา</v>
          </cell>
        </row>
        <row r="134">
          <cell r="C134" t="str">
            <v>LOAD  PANEL สำหรับ 3P4</v>
          </cell>
          <cell r="D134" t="str">
            <v>ชุด</v>
          </cell>
          <cell r="E134">
            <v>16164</v>
          </cell>
          <cell r="F134">
            <v>1500</v>
          </cell>
          <cell r="G134">
            <v>17664</v>
          </cell>
          <cell r="H134" t="str">
            <v>ใบเสนอราคา</v>
          </cell>
          <cell r="I134" t="str">
            <v>ใบเสนอราคา</v>
          </cell>
        </row>
        <row r="135">
          <cell r="C135" t="str">
            <v>LOAD  PANEL สำหรับ 4EP1</v>
          </cell>
          <cell r="D135" t="str">
            <v>ชุด</v>
          </cell>
          <cell r="E135">
            <v>20948</v>
          </cell>
          <cell r="F135">
            <v>1500</v>
          </cell>
          <cell r="G135">
            <v>22448</v>
          </cell>
          <cell r="H135" t="str">
            <v>ใบเสนอราคา</v>
          </cell>
          <cell r="I135" t="str">
            <v>ใบเสนอราคา</v>
          </cell>
        </row>
        <row r="136">
          <cell r="C136" t="str">
            <v>LOAD  PANEL สำหรับ 4P1</v>
          </cell>
          <cell r="D136" t="str">
            <v>ชุด</v>
          </cell>
          <cell r="E136">
            <v>29490</v>
          </cell>
          <cell r="F136">
            <v>1500</v>
          </cell>
          <cell r="G136">
            <v>30990</v>
          </cell>
          <cell r="H136" t="str">
            <v>ใบเสนอราคา</v>
          </cell>
          <cell r="I136" t="str">
            <v>ใบเสนอราคา</v>
          </cell>
        </row>
        <row r="137">
          <cell r="C137" t="str">
            <v>LOAD  PANEL สำหรับ 6EP1</v>
          </cell>
          <cell r="D137" t="str">
            <v>ชุด</v>
          </cell>
          <cell r="E137">
            <v>31707</v>
          </cell>
          <cell r="F137">
            <v>1500</v>
          </cell>
          <cell r="G137">
            <v>33207</v>
          </cell>
          <cell r="H137" t="str">
            <v>ใบเสนอราคา</v>
          </cell>
          <cell r="I137" t="str">
            <v>ใบเสนอราคา</v>
          </cell>
        </row>
        <row r="138">
          <cell r="C138" t="str">
            <v>LOAD  PANEL สำหรับ 6P1</v>
          </cell>
          <cell r="D138" t="str">
            <v>ชุด</v>
          </cell>
          <cell r="E138">
            <v>31530</v>
          </cell>
          <cell r="F138">
            <v>1500</v>
          </cell>
          <cell r="G138">
            <v>33030</v>
          </cell>
          <cell r="H138" t="str">
            <v>ใบเสนอราคา</v>
          </cell>
          <cell r="I138" t="str">
            <v>ใบเสนอราคา</v>
          </cell>
        </row>
        <row r="139">
          <cell r="C139" t="str">
            <v>ACB 2000/2000AF 4P 36KA. DRAW OUT TYPE, w/GFP AND FUNCTION</v>
          </cell>
          <cell r="D139" t="str">
            <v>ชุด</v>
          </cell>
          <cell r="E139" t="str">
            <v>Include</v>
          </cell>
          <cell r="F139" t="str">
            <v>Include</v>
          </cell>
          <cell r="G139">
            <v>0</v>
          </cell>
          <cell r="H139" t="str">
            <v>-</v>
          </cell>
          <cell r="I139" t="str">
            <v>-</v>
          </cell>
        </row>
        <row r="140">
          <cell r="C140" t="str">
            <v>ATS 400A 4P 36KA.</v>
          </cell>
          <cell r="D140" t="str">
            <v>ชุด</v>
          </cell>
          <cell r="E140" t="str">
            <v>Include</v>
          </cell>
          <cell r="F140" t="str">
            <v>Include</v>
          </cell>
          <cell r="G140">
            <v>0</v>
          </cell>
          <cell r="H140" t="str">
            <v>-</v>
          </cell>
          <cell r="I140" t="str">
            <v>-</v>
          </cell>
        </row>
        <row r="141">
          <cell r="C141" t="str">
            <v>FLEXIBLE BUSBAR 2000A.</v>
          </cell>
          <cell r="D141" t="str">
            <v>ชุด</v>
          </cell>
          <cell r="E141">
            <v>155556</v>
          </cell>
          <cell r="F141">
            <v>0</v>
          </cell>
          <cell r="G141">
            <v>155556</v>
          </cell>
          <cell r="H141" t="str">
            <v>ใบเสนอราคา</v>
          </cell>
          <cell r="I141" t="str">
            <v>ใบเสนอราคา</v>
          </cell>
        </row>
        <row r="142">
          <cell r="C142" t="str">
            <v>CONNECTION BUSBAR TR TO ACB 2000A.</v>
          </cell>
          <cell r="D142" t="str">
            <v>ชุด</v>
          </cell>
          <cell r="E142" t="str">
            <v>Include</v>
          </cell>
          <cell r="F142" t="str">
            <v>Include</v>
          </cell>
          <cell r="G142">
            <v>0</v>
          </cell>
          <cell r="H142" t="str">
            <v>-</v>
          </cell>
          <cell r="I142" t="str">
            <v>-</v>
          </cell>
        </row>
        <row r="143">
          <cell r="C143" t="str">
            <v>MCCB 20AT/100AF 1P 25 KA. พร้อมกล่องเหล็ก</v>
          </cell>
          <cell r="D143" t="str">
            <v>ชุด</v>
          </cell>
          <cell r="E143">
            <v>7507</v>
          </cell>
          <cell r="F143">
            <v>375</v>
          </cell>
          <cell r="G143">
            <v>7882</v>
          </cell>
          <cell r="H143" t="str">
            <v>ใบเสนอราคา</v>
          </cell>
          <cell r="I143" t="str">
            <v>ใบเสนอราคา</v>
          </cell>
        </row>
        <row r="144">
          <cell r="C144" t="str">
            <v>MCCB 32AT/100AF 2P 10 KA.</v>
          </cell>
          <cell r="D144" t="str">
            <v>ชุด</v>
          </cell>
          <cell r="E144" t="str">
            <v>Include</v>
          </cell>
          <cell r="F144" t="str">
            <v>Include</v>
          </cell>
          <cell r="G144">
            <v>0</v>
          </cell>
          <cell r="H144" t="str">
            <v>-</v>
          </cell>
          <cell r="I144" t="str">
            <v>-</v>
          </cell>
        </row>
        <row r="145">
          <cell r="C145" t="str">
            <v>MCCB 16AT/100AF 2P 25 KA.</v>
          </cell>
          <cell r="D145" t="str">
            <v>ชุด</v>
          </cell>
          <cell r="E145" t="str">
            <v>Include</v>
          </cell>
          <cell r="F145" t="str">
            <v>Include</v>
          </cell>
          <cell r="G145">
            <v>0</v>
          </cell>
          <cell r="H145" t="str">
            <v>-</v>
          </cell>
          <cell r="I145" t="str">
            <v>-</v>
          </cell>
        </row>
        <row r="146">
          <cell r="C146" t="str">
            <v>MCCB 16AT/100AF 2P 25 KA. พร้อมกล่องเหล็ก</v>
          </cell>
          <cell r="D146" t="str">
            <v>ชุด</v>
          </cell>
          <cell r="E146">
            <v>7507</v>
          </cell>
          <cell r="F146">
            <v>375</v>
          </cell>
          <cell r="G146">
            <v>7882</v>
          </cell>
          <cell r="H146" t="str">
            <v>ใบเสนอราคา</v>
          </cell>
          <cell r="I146" t="str">
            <v>ใบเสนอราคา</v>
          </cell>
        </row>
        <row r="147">
          <cell r="C147" t="str">
            <v>MCCB 40AT/100AF 2P 25 KA.</v>
          </cell>
          <cell r="D147" t="str">
            <v>ชุด</v>
          </cell>
          <cell r="E147" t="str">
            <v>Include</v>
          </cell>
          <cell r="F147" t="str">
            <v>Include</v>
          </cell>
          <cell r="G147">
            <v>0</v>
          </cell>
          <cell r="H147" t="str">
            <v>-</v>
          </cell>
          <cell r="I147" t="str">
            <v>-</v>
          </cell>
        </row>
        <row r="148">
          <cell r="C148" t="str">
            <v>MCCB 80AT/100AF 2P 25 KA.</v>
          </cell>
          <cell r="D148" t="str">
            <v>ชุด</v>
          </cell>
          <cell r="E148" t="str">
            <v>Include</v>
          </cell>
          <cell r="F148" t="str">
            <v>Include</v>
          </cell>
          <cell r="G148">
            <v>0</v>
          </cell>
          <cell r="H148" t="str">
            <v>-</v>
          </cell>
          <cell r="I148" t="str">
            <v>-</v>
          </cell>
        </row>
        <row r="149">
          <cell r="C149" t="str">
            <v>MCCB 250AT/250AF 2P 25 KA. พร้อมกล่องเหล็ก</v>
          </cell>
          <cell r="D149" t="str">
            <v>ชุด</v>
          </cell>
          <cell r="E149">
            <v>19114</v>
          </cell>
          <cell r="F149">
            <v>813</v>
          </cell>
          <cell r="G149">
            <v>19927</v>
          </cell>
          <cell r="H149" t="str">
            <v>ใบเสนอราคา</v>
          </cell>
          <cell r="I149" t="str">
            <v>ใบเสนอราคา</v>
          </cell>
        </row>
        <row r="150">
          <cell r="C150" t="str">
            <v>MCCB 16AT/100AF 2P 36 KA.</v>
          </cell>
          <cell r="D150" t="str">
            <v>ชุด</v>
          </cell>
          <cell r="E150" t="str">
            <v>Include</v>
          </cell>
          <cell r="F150" t="str">
            <v>Include</v>
          </cell>
          <cell r="G150">
            <v>0</v>
          </cell>
          <cell r="H150" t="str">
            <v>-</v>
          </cell>
          <cell r="I150" t="str">
            <v>-</v>
          </cell>
        </row>
        <row r="151">
          <cell r="C151" t="str">
            <v>MCCB 20AT/100AF 3P 18 KA.</v>
          </cell>
          <cell r="D151" t="str">
            <v>ชุด</v>
          </cell>
          <cell r="E151" t="str">
            <v>Include</v>
          </cell>
          <cell r="F151" t="str">
            <v>Include</v>
          </cell>
          <cell r="G151">
            <v>0</v>
          </cell>
          <cell r="H151" t="str">
            <v>-</v>
          </cell>
          <cell r="I151" t="str">
            <v>-</v>
          </cell>
        </row>
        <row r="152">
          <cell r="C152" t="str">
            <v>MCCB 30AT/100AF 3P 18 KA.</v>
          </cell>
          <cell r="D152" t="str">
            <v>ชุด</v>
          </cell>
          <cell r="E152" t="str">
            <v>Include</v>
          </cell>
          <cell r="F152" t="str">
            <v>Include</v>
          </cell>
          <cell r="G152">
            <v>0</v>
          </cell>
          <cell r="H152" t="str">
            <v>-</v>
          </cell>
          <cell r="I152" t="str">
            <v>-</v>
          </cell>
        </row>
        <row r="153">
          <cell r="C153" t="str">
            <v>MCCB 50AT/100AF 3P 18 KA.</v>
          </cell>
          <cell r="D153" t="str">
            <v>ชุด</v>
          </cell>
          <cell r="E153" t="str">
            <v>Include</v>
          </cell>
          <cell r="F153" t="str">
            <v>Include</v>
          </cell>
          <cell r="G153">
            <v>0</v>
          </cell>
          <cell r="H153" t="str">
            <v>-</v>
          </cell>
          <cell r="I153" t="str">
            <v>-</v>
          </cell>
        </row>
        <row r="154">
          <cell r="C154" t="str">
            <v>MCCB 80AT/100AF 3P 18 KA.</v>
          </cell>
          <cell r="D154" t="str">
            <v>ชุด</v>
          </cell>
          <cell r="E154" t="str">
            <v>Include</v>
          </cell>
          <cell r="F154" t="str">
            <v>Include</v>
          </cell>
          <cell r="G154">
            <v>0</v>
          </cell>
          <cell r="H154" t="str">
            <v>-</v>
          </cell>
          <cell r="I154" t="str">
            <v>-</v>
          </cell>
        </row>
        <row r="155">
          <cell r="C155" t="str">
            <v>MCCB 100AT/100AF 3P 18 KA.</v>
          </cell>
          <cell r="D155" t="str">
            <v>ชุด</v>
          </cell>
          <cell r="E155" t="str">
            <v>Include</v>
          </cell>
          <cell r="F155" t="str">
            <v>Include</v>
          </cell>
          <cell r="G155">
            <v>0</v>
          </cell>
          <cell r="H155" t="str">
            <v>-</v>
          </cell>
          <cell r="I155" t="str">
            <v>-</v>
          </cell>
        </row>
        <row r="156">
          <cell r="C156" t="str">
            <v>MCCB 125AT/250AF 3P 18 KA.</v>
          </cell>
          <cell r="D156" t="str">
            <v>ชุด</v>
          </cell>
          <cell r="E156" t="str">
            <v>Include</v>
          </cell>
          <cell r="F156" t="str">
            <v>Include</v>
          </cell>
          <cell r="G156">
            <v>0</v>
          </cell>
          <cell r="H156" t="str">
            <v>-</v>
          </cell>
          <cell r="I156" t="str">
            <v>-</v>
          </cell>
        </row>
        <row r="157">
          <cell r="C157" t="str">
            <v>MCCB 160AT/250AF 3P 18 KA.</v>
          </cell>
          <cell r="D157" t="str">
            <v>ชุด</v>
          </cell>
          <cell r="E157" t="str">
            <v>Include</v>
          </cell>
          <cell r="F157" t="str">
            <v>Include</v>
          </cell>
          <cell r="G157">
            <v>0</v>
          </cell>
          <cell r="H157" t="str">
            <v>-</v>
          </cell>
          <cell r="I157" t="str">
            <v>-</v>
          </cell>
        </row>
        <row r="158">
          <cell r="C158" t="str">
            <v>MCCB 20AT/100AF 3P 25 KA.</v>
          </cell>
          <cell r="D158" t="str">
            <v>ชุด</v>
          </cell>
          <cell r="E158" t="str">
            <v>Include</v>
          </cell>
          <cell r="F158" t="str">
            <v>Include</v>
          </cell>
          <cell r="G158">
            <v>0</v>
          </cell>
          <cell r="H158" t="str">
            <v>-</v>
          </cell>
          <cell r="I158" t="str">
            <v>-</v>
          </cell>
        </row>
        <row r="159">
          <cell r="C159" t="str">
            <v>MCCB 30AT/100AF 3P 25 KA.</v>
          </cell>
          <cell r="D159" t="str">
            <v>ชุด</v>
          </cell>
          <cell r="E159" t="str">
            <v>Include</v>
          </cell>
          <cell r="F159" t="str">
            <v>Include</v>
          </cell>
          <cell r="G159">
            <v>0</v>
          </cell>
          <cell r="H159" t="str">
            <v>-</v>
          </cell>
          <cell r="I159" t="str">
            <v>-</v>
          </cell>
        </row>
        <row r="160">
          <cell r="C160" t="str">
            <v>MCCB 40AT/100AF 3P 25 KA.</v>
          </cell>
          <cell r="D160" t="str">
            <v>ชุด</v>
          </cell>
          <cell r="E160" t="str">
            <v>Include</v>
          </cell>
          <cell r="F160" t="str">
            <v>Include</v>
          </cell>
          <cell r="G160">
            <v>0</v>
          </cell>
          <cell r="H160" t="str">
            <v>-</v>
          </cell>
          <cell r="I160" t="str">
            <v>-</v>
          </cell>
        </row>
        <row r="161">
          <cell r="C161" t="str">
            <v>MCCB 40AT/100AF 3P 25 KA. พร้อมกล่องเหล็ก</v>
          </cell>
          <cell r="D161" t="str">
            <v>ชุด</v>
          </cell>
          <cell r="E161">
            <v>10627</v>
          </cell>
          <cell r="F161">
            <v>375</v>
          </cell>
          <cell r="G161">
            <v>11002</v>
          </cell>
          <cell r="H161" t="str">
            <v>ใบเสนอราคา</v>
          </cell>
          <cell r="I161" t="str">
            <v>ใบเสนอราคา</v>
          </cell>
        </row>
        <row r="162">
          <cell r="C162" t="str">
            <v>MCCB 50AT/100AF 3P 25 KA.</v>
          </cell>
          <cell r="D162" t="str">
            <v>ชุด</v>
          </cell>
          <cell r="E162" t="str">
            <v>Include</v>
          </cell>
          <cell r="F162" t="str">
            <v>Include</v>
          </cell>
          <cell r="G162">
            <v>0</v>
          </cell>
          <cell r="H162" t="str">
            <v>-</v>
          </cell>
          <cell r="I162" t="str">
            <v>-</v>
          </cell>
        </row>
        <row r="163">
          <cell r="C163" t="str">
            <v>MCCB 63AT/100AF 3P 25 KA.</v>
          </cell>
          <cell r="D163" t="str">
            <v>ชุด</v>
          </cell>
          <cell r="E163" t="str">
            <v>Include</v>
          </cell>
          <cell r="F163" t="str">
            <v>Include</v>
          </cell>
          <cell r="G163">
            <v>0</v>
          </cell>
          <cell r="H163" t="str">
            <v>-</v>
          </cell>
          <cell r="I163" t="str">
            <v>-</v>
          </cell>
        </row>
        <row r="164">
          <cell r="C164" t="str">
            <v>MCCB 80AT/100AF 3P 25 KA.</v>
          </cell>
          <cell r="D164" t="str">
            <v>ชุด</v>
          </cell>
          <cell r="E164" t="str">
            <v>Include</v>
          </cell>
          <cell r="F164" t="str">
            <v>Include</v>
          </cell>
          <cell r="G164">
            <v>0</v>
          </cell>
          <cell r="H164" t="str">
            <v>-</v>
          </cell>
          <cell r="I164" t="str">
            <v>-</v>
          </cell>
        </row>
        <row r="165">
          <cell r="C165" t="str">
            <v>MCCB 100AT/100AF 3P 25 KA.</v>
          </cell>
          <cell r="D165" t="str">
            <v>ชุด</v>
          </cell>
          <cell r="E165" t="str">
            <v>Include</v>
          </cell>
          <cell r="F165" t="str">
            <v>Include</v>
          </cell>
          <cell r="G165">
            <v>0</v>
          </cell>
          <cell r="H165" t="str">
            <v>-</v>
          </cell>
          <cell r="I165" t="str">
            <v>-</v>
          </cell>
        </row>
        <row r="166">
          <cell r="C166" t="str">
            <v>MCCB 125AT/250AF 3P 25 KA.</v>
          </cell>
          <cell r="D166" t="str">
            <v>ชุด</v>
          </cell>
          <cell r="E166" t="str">
            <v>Include</v>
          </cell>
          <cell r="F166" t="str">
            <v>Include</v>
          </cell>
          <cell r="G166">
            <v>0</v>
          </cell>
          <cell r="H166" t="str">
            <v>-</v>
          </cell>
          <cell r="I166" t="str">
            <v>-</v>
          </cell>
        </row>
        <row r="167">
          <cell r="C167" t="str">
            <v>MCCB 160AT/250AF 3P 25 KA.</v>
          </cell>
          <cell r="D167" t="str">
            <v>ชุด</v>
          </cell>
          <cell r="E167" t="str">
            <v>Include</v>
          </cell>
          <cell r="F167" t="str">
            <v>Include</v>
          </cell>
          <cell r="G167">
            <v>0</v>
          </cell>
          <cell r="H167" t="str">
            <v>-</v>
          </cell>
          <cell r="I167" t="str">
            <v>-</v>
          </cell>
        </row>
        <row r="168">
          <cell r="C168" t="str">
            <v>MCCB 200AT/250AF 3P 25 KA.</v>
          </cell>
          <cell r="D168" t="str">
            <v>ชุด</v>
          </cell>
          <cell r="E168" t="str">
            <v>Include</v>
          </cell>
          <cell r="F168" t="str">
            <v>Include</v>
          </cell>
          <cell r="G168">
            <v>0</v>
          </cell>
          <cell r="H168" t="str">
            <v>-</v>
          </cell>
          <cell r="I168" t="str">
            <v>-</v>
          </cell>
        </row>
        <row r="169">
          <cell r="C169" t="str">
            <v>MCCB 250AT/250AF 3P 25 KA.</v>
          </cell>
          <cell r="D169" t="str">
            <v>ชุด</v>
          </cell>
          <cell r="E169" t="str">
            <v>Include</v>
          </cell>
          <cell r="F169" t="str">
            <v>Include</v>
          </cell>
          <cell r="G169">
            <v>0</v>
          </cell>
          <cell r="H169" t="str">
            <v>-</v>
          </cell>
          <cell r="I169" t="str">
            <v>-</v>
          </cell>
        </row>
        <row r="170">
          <cell r="C170" t="str">
            <v>MCCB 630AT/630AF 3P 25 KA.</v>
          </cell>
          <cell r="D170" t="str">
            <v>ชุด</v>
          </cell>
          <cell r="E170" t="str">
            <v>Include</v>
          </cell>
          <cell r="F170" t="str">
            <v>Include</v>
          </cell>
          <cell r="G170">
            <v>0</v>
          </cell>
          <cell r="H170" t="str">
            <v>-</v>
          </cell>
          <cell r="I170" t="str">
            <v>-</v>
          </cell>
        </row>
        <row r="171">
          <cell r="C171" t="str">
            <v>MCCB 16AT/100AF 3P 36 KA.</v>
          </cell>
          <cell r="D171" t="str">
            <v>ชุด</v>
          </cell>
          <cell r="E171" t="str">
            <v>Include</v>
          </cell>
          <cell r="F171" t="str">
            <v>Include</v>
          </cell>
          <cell r="G171">
            <v>0</v>
          </cell>
          <cell r="H171" t="str">
            <v>-</v>
          </cell>
          <cell r="I171" t="str">
            <v>-</v>
          </cell>
        </row>
        <row r="172">
          <cell r="C172" t="str">
            <v>MCCB 20AT/100AF 3P 36 KA.</v>
          </cell>
          <cell r="D172" t="str">
            <v>ชุด</v>
          </cell>
          <cell r="E172" t="str">
            <v>Include</v>
          </cell>
          <cell r="F172" t="str">
            <v>Include</v>
          </cell>
          <cell r="G172">
            <v>0</v>
          </cell>
          <cell r="H172" t="str">
            <v>-</v>
          </cell>
          <cell r="I172" t="str">
            <v>-</v>
          </cell>
        </row>
        <row r="173">
          <cell r="C173" t="str">
            <v>MCCB 30AT/100AF 3P 36 KA.</v>
          </cell>
          <cell r="D173" t="str">
            <v>ชุด</v>
          </cell>
          <cell r="E173" t="str">
            <v>Include</v>
          </cell>
          <cell r="F173" t="str">
            <v>Include</v>
          </cell>
          <cell r="G173">
            <v>0</v>
          </cell>
          <cell r="H173" t="str">
            <v>-</v>
          </cell>
          <cell r="I173" t="str">
            <v>-</v>
          </cell>
        </row>
        <row r="174">
          <cell r="C174" t="str">
            <v>MCCB 50AT/100AF 3P 36 KA.</v>
          </cell>
          <cell r="D174" t="str">
            <v>ชุด</v>
          </cell>
          <cell r="E174" t="str">
            <v>Include</v>
          </cell>
          <cell r="F174" t="str">
            <v>Include</v>
          </cell>
          <cell r="G174">
            <v>0</v>
          </cell>
          <cell r="H174" t="str">
            <v>-</v>
          </cell>
          <cell r="I174" t="str">
            <v>-</v>
          </cell>
        </row>
        <row r="175">
          <cell r="C175" t="str">
            <v>MCCB 63AT/100AF 3P 36 KA.</v>
          </cell>
          <cell r="D175" t="str">
            <v>ชุด</v>
          </cell>
          <cell r="E175" t="str">
            <v>Include</v>
          </cell>
          <cell r="F175" t="str">
            <v>Include</v>
          </cell>
          <cell r="G175">
            <v>0</v>
          </cell>
          <cell r="H175" t="str">
            <v>-</v>
          </cell>
          <cell r="I175" t="str">
            <v>-</v>
          </cell>
        </row>
        <row r="176">
          <cell r="C176" t="str">
            <v>MCCB 80AT/100AF 3P 36 KA.</v>
          </cell>
          <cell r="D176" t="str">
            <v>ชุด</v>
          </cell>
          <cell r="E176" t="str">
            <v>Include</v>
          </cell>
          <cell r="F176" t="str">
            <v>Include</v>
          </cell>
          <cell r="G176">
            <v>0</v>
          </cell>
          <cell r="H176" t="str">
            <v>-</v>
          </cell>
          <cell r="I176" t="str">
            <v>-</v>
          </cell>
        </row>
        <row r="177">
          <cell r="C177" t="str">
            <v>MCCB 100AT/100AF 3P 36 KA.</v>
          </cell>
          <cell r="D177" t="str">
            <v>ชุด</v>
          </cell>
          <cell r="E177" t="str">
            <v>Include</v>
          </cell>
          <cell r="F177" t="str">
            <v>Include</v>
          </cell>
          <cell r="G177">
            <v>0</v>
          </cell>
          <cell r="H177" t="str">
            <v>-</v>
          </cell>
          <cell r="I177" t="str">
            <v>-</v>
          </cell>
        </row>
        <row r="178">
          <cell r="C178" t="str">
            <v>MCCB 125AT/250AF 3P 36 KA.</v>
          </cell>
          <cell r="D178" t="str">
            <v>ชุด</v>
          </cell>
          <cell r="E178" t="str">
            <v>Include</v>
          </cell>
          <cell r="F178" t="str">
            <v>Include</v>
          </cell>
          <cell r="G178">
            <v>0</v>
          </cell>
          <cell r="H178" t="str">
            <v>-</v>
          </cell>
          <cell r="I178" t="str">
            <v>-</v>
          </cell>
        </row>
        <row r="179">
          <cell r="C179" t="str">
            <v>MCCB 160AT/250AF 3P 36 KA.</v>
          </cell>
          <cell r="D179" t="str">
            <v>ชุด</v>
          </cell>
          <cell r="E179" t="str">
            <v>Include</v>
          </cell>
          <cell r="F179" t="str">
            <v>Include</v>
          </cell>
          <cell r="G179">
            <v>0</v>
          </cell>
          <cell r="H179" t="str">
            <v>-</v>
          </cell>
          <cell r="I179" t="str">
            <v>-</v>
          </cell>
        </row>
        <row r="180">
          <cell r="C180" t="str">
            <v>MCCB 200AT/250AF 3P 36 KA.</v>
          </cell>
          <cell r="D180" t="str">
            <v>ชุด</v>
          </cell>
          <cell r="E180" t="str">
            <v>Include</v>
          </cell>
          <cell r="F180" t="str">
            <v>Include</v>
          </cell>
          <cell r="G180">
            <v>0</v>
          </cell>
          <cell r="H180" t="str">
            <v>-</v>
          </cell>
          <cell r="I180" t="str">
            <v>-</v>
          </cell>
        </row>
        <row r="181">
          <cell r="C181" t="str">
            <v>MCCB 250AT/250AF 3P 36 KA.</v>
          </cell>
          <cell r="D181" t="str">
            <v>ชุด</v>
          </cell>
          <cell r="E181" t="str">
            <v>Include</v>
          </cell>
          <cell r="F181" t="str">
            <v>Include</v>
          </cell>
          <cell r="G181">
            <v>0</v>
          </cell>
          <cell r="H181" t="str">
            <v>-</v>
          </cell>
          <cell r="I181" t="str">
            <v>-</v>
          </cell>
        </row>
        <row r="182">
          <cell r="C182" t="str">
            <v>MCCB 400AT/400AF 3P 36 KA.</v>
          </cell>
          <cell r="D182" t="str">
            <v>ชุด</v>
          </cell>
          <cell r="E182" t="str">
            <v>Include</v>
          </cell>
          <cell r="F182" t="str">
            <v>Include</v>
          </cell>
          <cell r="G182">
            <v>0</v>
          </cell>
          <cell r="H182" t="str">
            <v>-</v>
          </cell>
          <cell r="I182" t="str">
            <v>-</v>
          </cell>
        </row>
        <row r="183">
          <cell r="C183" t="str">
            <v>MCCB 630AT/630AF 3P 36 KA.</v>
          </cell>
          <cell r="D183" t="str">
            <v>ชุด</v>
          </cell>
          <cell r="E183" t="str">
            <v>Include</v>
          </cell>
          <cell r="F183" t="str">
            <v>Include</v>
          </cell>
          <cell r="G183">
            <v>0</v>
          </cell>
          <cell r="H183" t="str">
            <v>-</v>
          </cell>
          <cell r="I183" t="str">
            <v>-</v>
          </cell>
        </row>
        <row r="184">
          <cell r="C184" t="str">
            <v>MCCB 800AT/800AF 3P 36 KA.</v>
          </cell>
          <cell r="D184" t="str">
            <v>ชุด</v>
          </cell>
          <cell r="E184" t="str">
            <v>Include</v>
          </cell>
          <cell r="F184" t="str">
            <v>Include</v>
          </cell>
          <cell r="G184">
            <v>0</v>
          </cell>
          <cell r="H184" t="str">
            <v>-</v>
          </cell>
          <cell r="I184" t="str">
            <v>-</v>
          </cell>
        </row>
        <row r="185">
          <cell r="C185" t="str">
            <v>MCB 40AT  2P 10 KA.</v>
          </cell>
          <cell r="D185" t="str">
            <v>ชุด</v>
          </cell>
          <cell r="E185" t="str">
            <v>Include</v>
          </cell>
          <cell r="F185" t="str">
            <v>Include</v>
          </cell>
          <cell r="G185">
            <v>0</v>
          </cell>
          <cell r="H185" t="str">
            <v>-</v>
          </cell>
          <cell r="I185" t="str">
            <v>-</v>
          </cell>
        </row>
        <row r="186">
          <cell r="C186" t="str">
            <v>MCB 80AT  2P 10 KA.</v>
          </cell>
          <cell r="D186" t="str">
            <v>ชุด</v>
          </cell>
          <cell r="E186" t="str">
            <v>Include</v>
          </cell>
          <cell r="F186" t="str">
            <v>Include</v>
          </cell>
          <cell r="G186">
            <v>0</v>
          </cell>
          <cell r="H186" t="str">
            <v>-</v>
          </cell>
          <cell r="I186" t="str">
            <v>-</v>
          </cell>
        </row>
        <row r="187">
          <cell r="C187" t="str">
            <v>MCB 16 AT 1P 6 KA.</v>
          </cell>
          <cell r="D187" t="str">
            <v>ชุด</v>
          </cell>
          <cell r="E187" t="str">
            <v>Include</v>
          </cell>
          <cell r="F187" t="str">
            <v>Include</v>
          </cell>
          <cell r="G187">
            <v>0</v>
          </cell>
          <cell r="H187" t="str">
            <v>-</v>
          </cell>
          <cell r="I187" t="str">
            <v>-</v>
          </cell>
        </row>
        <row r="188">
          <cell r="C188" t="str">
            <v>MCB 20 AT 1P 6 KA.</v>
          </cell>
          <cell r="D188" t="str">
            <v>ชุด</v>
          </cell>
          <cell r="E188" t="str">
            <v>Include</v>
          </cell>
          <cell r="F188" t="str">
            <v>Include</v>
          </cell>
          <cell r="G188">
            <v>0</v>
          </cell>
          <cell r="H188" t="str">
            <v>-</v>
          </cell>
          <cell r="I188" t="str">
            <v>-</v>
          </cell>
        </row>
        <row r="189">
          <cell r="C189" t="str">
            <v>MCB 30 AT 1P 6 KA.</v>
          </cell>
          <cell r="D189" t="str">
            <v>ชุด</v>
          </cell>
          <cell r="E189" t="str">
            <v>Include</v>
          </cell>
          <cell r="F189" t="str">
            <v>Include</v>
          </cell>
          <cell r="G189">
            <v>0</v>
          </cell>
          <cell r="H189" t="str">
            <v>-</v>
          </cell>
          <cell r="I189" t="str">
            <v>-</v>
          </cell>
        </row>
        <row r="190">
          <cell r="C190" t="str">
            <v>MCB 40 AT 1P 6 KA.</v>
          </cell>
          <cell r="D190" t="str">
            <v>ชุด</v>
          </cell>
          <cell r="E190" t="str">
            <v>Include</v>
          </cell>
          <cell r="F190" t="str">
            <v>Include</v>
          </cell>
          <cell r="G190">
            <v>0</v>
          </cell>
          <cell r="H190" t="str">
            <v>-</v>
          </cell>
          <cell r="I190" t="str">
            <v>-</v>
          </cell>
        </row>
        <row r="191">
          <cell r="C191" t="str">
            <v>MCB 16 AT 3P 6 KA.</v>
          </cell>
          <cell r="D191" t="str">
            <v>ชุด</v>
          </cell>
          <cell r="E191" t="str">
            <v>Include</v>
          </cell>
          <cell r="F191" t="str">
            <v>Include</v>
          </cell>
          <cell r="G191">
            <v>0</v>
          </cell>
          <cell r="H191" t="str">
            <v>-</v>
          </cell>
          <cell r="I191" t="str">
            <v>-</v>
          </cell>
        </row>
        <row r="192">
          <cell r="C192" t="str">
            <v>MCB 20 AT 3P 6 KA.</v>
          </cell>
          <cell r="D192" t="str">
            <v>ชุด</v>
          </cell>
          <cell r="E192" t="str">
            <v>Include</v>
          </cell>
          <cell r="F192" t="str">
            <v>Include</v>
          </cell>
          <cell r="G192">
            <v>0</v>
          </cell>
          <cell r="H192" t="str">
            <v>-</v>
          </cell>
          <cell r="I192" t="str">
            <v>-</v>
          </cell>
        </row>
        <row r="193">
          <cell r="C193" t="str">
            <v>MCB 30 AT 3P 6 KA.</v>
          </cell>
          <cell r="D193" t="str">
            <v>ชุด</v>
          </cell>
          <cell r="E193" t="str">
            <v>Include</v>
          </cell>
          <cell r="F193" t="str">
            <v>Include</v>
          </cell>
          <cell r="G193">
            <v>0</v>
          </cell>
          <cell r="H193" t="str">
            <v>-</v>
          </cell>
          <cell r="I193" t="str">
            <v>-</v>
          </cell>
        </row>
        <row r="194">
          <cell r="C194" t="str">
            <v>MCB 40 AT 3P 6 KA.</v>
          </cell>
          <cell r="D194" t="str">
            <v>ชุด</v>
          </cell>
          <cell r="E194" t="str">
            <v>Include</v>
          </cell>
          <cell r="F194" t="str">
            <v>Include</v>
          </cell>
          <cell r="G194">
            <v>0</v>
          </cell>
          <cell r="H194" t="str">
            <v>-</v>
          </cell>
          <cell r="I194" t="str">
            <v>-</v>
          </cell>
        </row>
        <row r="195">
          <cell r="C195" t="str">
            <v>CB 16 AT 1P 6 KA.</v>
          </cell>
          <cell r="D195" t="str">
            <v>ชุด</v>
          </cell>
          <cell r="E195" t="str">
            <v>Include</v>
          </cell>
          <cell r="F195" t="str">
            <v>Include</v>
          </cell>
          <cell r="G195">
            <v>0</v>
          </cell>
          <cell r="H195" t="str">
            <v>-</v>
          </cell>
          <cell r="I195" t="str">
            <v>-</v>
          </cell>
        </row>
        <row r="196">
          <cell r="C196" t="str">
            <v>CB 20 AT 1P 6 KA.</v>
          </cell>
          <cell r="D196" t="str">
            <v>ชุด</v>
          </cell>
          <cell r="E196" t="str">
            <v>Include</v>
          </cell>
          <cell r="F196" t="str">
            <v>Include</v>
          </cell>
          <cell r="G196">
            <v>0</v>
          </cell>
          <cell r="H196" t="str">
            <v>-</v>
          </cell>
          <cell r="I196" t="str">
            <v>-</v>
          </cell>
        </row>
        <row r="197">
          <cell r="C197" t="str">
            <v>CB 40 AT 1P 6 KA.</v>
          </cell>
          <cell r="D197" t="str">
            <v>ชุด</v>
          </cell>
          <cell r="E197" t="str">
            <v>Include</v>
          </cell>
          <cell r="F197" t="str">
            <v>Include</v>
          </cell>
          <cell r="G197">
            <v>0</v>
          </cell>
          <cell r="H197" t="str">
            <v>-</v>
          </cell>
          <cell r="I197" t="str">
            <v>-</v>
          </cell>
        </row>
        <row r="198">
          <cell r="C198" t="str">
            <v>CB 60 AT 1P 6 KA.</v>
          </cell>
          <cell r="D198" t="str">
            <v>ชุด</v>
          </cell>
          <cell r="E198" t="str">
            <v>Include</v>
          </cell>
          <cell r="F198" t="str">
            <v>Include</v>
          </cell>
          <cell r="G198">
            <v>0</v>
          </cell>
          <cell r="H198" t="str">
            <v>-</v>
          </cell>
          <cell r="I198" t="str">
            <v>-</v>
          </cell>
        </row>
        <row r="199">
          <cell r="C199" t="str">
            <v>RCBO 16 AT 1P 6 KA. 30mA.</v>
          </cell>
          <cell r="D199" t="str">
            <v>ชุด</v>
          </cell>
          <cell r="E199" t="str">
            <v>Include</v>
          </cell>
          <cell r="F199" t="str">
            <v>Include</v>
          </cell>
          <cell r="G199">
            <v>0</v>
          </cell>
          <cell r="H199" t="str">
            <v>-</v>
          </cell>
          <cell r="I199" t="str">
            <v>-</v>
          </cell>
        </row>
        <row r="200">
          <cell r="C200" t="str">
            <v>RCBO 20 AT 1P 6 KA. 30mA.</v>
          </cell>
          <cell r="D200" t="str">
            <v>ชุด</v>
          </cell>
          <cell r="E200" t="str">
            <v>Include</v>
          </cell>
          <cell r="F200" t="str">
            <v>Include</v>
          </cell>
          <cell r="G200">
            <v>0</v>
          </cell>
          <cell r="H200" t="str">
            <v>-</v>
          </cell>
          <cell r="I200" t="str">
            <v>-</v>
          </cell>
        </row>
        <row r="201">
          <cell r="C201" t="str">
            <v>COMMUNICATION PULL BOX (Hot Dip Galvanized. (กันน้ำ) ) หนา 1.2 mm.</v>
          </cell>
          <cell r="D201" t="str">
            <v>ชุด</v>
          </cell>
          <cell r="E201">
            <v>970.2</v>
          </cell>
          <cell r="F201">
            <v>223</v>
          </cell>
          <cell r="G201">
            <v>1193.2</v>
          </cell>
          <cell r="H201" t="str">
            <v>ใบเสนอราคา</v>
          </cell>
          <cell r="I201" t="str">
            <v>ใบเสนอราคา</v>
          </cell>
        </row>
        <row r="202">
          <cell r="C202" t="str">
            <v>COMPUTER  OUTLET หน้ากากชนิดพลาสติก (RJ45)</v>
          </cell>
          <cell r="D202" t="str">
            <v>ชุด</v>
          </cell>
          <cell r="E202">
            <v>283.5</v>
          </cell>
          <cell r="F202">
            <v>113</v>
          </cell>
          <cell r="G202">
            <v>396.5</v>
          </cell>
          <cell r="H202" t="str">
            <v>ใบเสนอราคา</v>
          </cell>
          <cell r="I202" t="str">
            <v>กรมบัญชีกลาง</v>
          </cell>
        </row>
        <row r="203">
          <cell r="C203" t="str">
            <v>COMPUTER  OUTLET หน้ากากชนิดพลาสติก (RJ45) ฝังพื้น (POP-UP)</v>
          </cell>
          <cell r="D203" t="str">
            <v>ชุด</v>
          </cell>
          <cell r="E203">
            <v>1533</v>
          </cell>
          <cell r="F203">
            <v>272</v>
          </cell>
          <cell r="G203">
            <v>1805</v>
          </cell>
          <cell r="H203" t="str">
            <v>ใบเสนอราคา</v>
          </cell>
          <cell r="I203" t="str">
            <v>กรมบัญชีกลาง</v>
          </cell>
        </row>
        <row r="204">
          <cell r="C204" t="str">
            <v>JUNCTION BOX</v>
          </cell>
          <cell r="D204" t="str">
            <v>ชุด</v>
          </cell>
          <cell r="E204">
            <v>16</v>
          </cell>
          <cell r="F204">
            <v>23</v>
          </cell>
          <cell r="G204">
            <v>39</v>
          </cell>
          <cell r="H204" t="str">
            <v>ใบเสนอราคา</v>
          </cell>
          <cell r="I204" t="str">
            <v>ใบเสนอราคา</v>
          </cell>
        </row>
        <row r="205">
          <cell r="C205" t="str">
            <v>SPLITTER 2 WAY</v>
          </cell>
          <cell r="D205" t="str">
            <v>ชุด</v>
          </cell>
          <cell r="E205">
            <v>240</v>
          </cell>
          <cell r="F205">
            <v>100</v>
          </cell>
          <cell r="G205">
            <v>340</v>
          </cell>
          <cell r="H205" t="str">
            <v>ใบเสนอราคา</v>
          </cell>
          <cell r="I205" t="str">
            <v>ใบเสนอราคา</v>
          </cell>
        </row>
        <row r="206">
          <cell r="C206" t="str">
            <v>SPLITTER 3 WAY</v>
          </cell>
          <cell r="D206" t="str">
            <v>ชุด</v>
          </cell>
          <cell r="E206">
            <v>320</v>
          </cell>
          <cell r="F206">
            <v>100</v>
          </cell>
          <cell r="G206">
            <v>420</v>
          </cell>
          <cell r="H206" t="str">
            <v>ใบเสนอราคา</v>
          </cell>
          <cell r="I206" t="str">
            <v>ใบเสนอราคา</v>
          </cell>
        </row>
        <row r="207">
          <cell r="C207" t="str">
            <v>SPLITTER 4 WAY</v>
          </cell>
          <cell r="D207" t="str">
            <v>ชุด</v>
          </cell>
          <cell r="E207">
            <v>400</v>
          </cell>
          <cell r="F207">
            <v>100</v>
          </cell>
          <cell r="G207">
            <v>500</v>
          </cell>
          <cell r="H207" t="str">
            <v>ใบเสนอราคา</v>
          </cell>
          <cell r="I207" t="str">
            <v>ใบเสนอราคา</v>
          </cell>
        </row>
        <row r="208">
          <cell r="C208" t="str">
            <v>SPLITTER 6 WAY</v>
          </cell>
          <cell r="D208" t="str">
            <v>ชุด</v>
          </cell>
          <cell r="E208">
            <v>600</v>
          </cell>
          <cell r="F208">
            <v>100</v>
          </cell>
          <cell r="G208">
            <v>700</v>
          </cell>
          <cell r="H208" t="str">
            <v>ใบเสนอราคา</v>
          </cell>
          <cell r="I208" t="str">
            <v>ใบเสนอราคา</v>
          </cell>
        </row>
        <row r="209">
          <cell r="C209" t="str">
            <v>TELEPHONE OUTLET หน้ากากชนิดพลาสติก (RJ45)</v>
          </cell>
          <cell r="D209" t="str">
            <v>ชุด</v>
          </cell>
          <cell r="E209">
            <v>283.5</v>
          </cell>
          <cell r="F209">
            <v>92</v>
          </cell>
          <cell r="G209">
            <v>375.5</v>
          </cell>
          <cell r="H209" t="str">
            <v>ใบเสนอราคา</v>
          </cell>
          <cell r="I209" t="str">
            <v>กรมบัญชีกลาง</v>
          </cell>
        </row>
        <row r="210">
          <cell r="C210" t="str">
            <v>TELEPHONE OUTLET หน้ากากชนิดพลาสติก (RJ45) ฝังพื้น (POP-UP)</v>
          </cell>
          <cell r="D210" t="str">
            <v>ชุด</v>
          </cell>
          <cell r="E210">
            <v>1533</v>
          </cell>
          <cell r="F210">
            <v>272</v>
          </cell>
          <cell r="G210">
            <v>1805</v>
          </cell>
          <cell r="H210" t="str">
            <v>ใบเสนอราคา</v>
          </cell>
          <cell r="I210" t="str">
            <v>กรมบัญชีกลาง</v>
          </cell>
        </row>
        <row r="211">
          <cell r="C211" t="str">
            <v>TV OUTLET หน้ากากชนิดพลาสติก</v>
          </cell>
          <cell r="D211" t="str">
            <v>ชุด</v>
          </cell>
          <cell r="E211">
            <v>136.5</v>
          </cell>
          <cell r="F211">
            <v>92</v>
          </cell>
          <cell r="G211">
            <v>228.5</v>
          </cell>
          <cell r="H211" t="str">
            <v>ใบเสนอราคา</v>
          </cell>
          <cell r="I211" t="str">
            <v>กรมบัญชีกลาง</v>
          </cell>
        </row>
        <row r="212">
          <cell r="C212" t="str">
            <v>WEATHER PROOF ISOLATOR SWITCH 2P 16A</v>
          </cell>
          <cell r="D212" t="str">
            <v>ชุด</v>
          </cell>
          <cell r="E212">
            <v>0</v>
          </cell>
          <cell r="F212">
            <v>0</v>
          </cell>
          <cell r="G212">
            <v>0</v>
          </cell>
          <cell r="H212" t="str">
            <v>ไม่มีในแบบ</v>
          </cell>
          <cell r="I212" t="str">
            <v>ไม่มีในแบบ</v>
          </cell>
        </row>
        <row r="213">
          <cell r="C213" t="str">
            <v>WEATHER PROOF ISOLATOR SWITCH 2P 20A</v>
          </cell>
          <cell r="D213" t="str">
            <v>ชุด</v>
          </cell>
          <cell r="E213">
            <v>462</v>
          </cell>
          <cell r="F213">
            <v>167</v>
          </cell>
          <cell r="G213">
            <v>629</v>
          </cell>
          <cell r="H213" t="str">
            <v>ใบเสนอราคา</v>
          </cell>
          <cell r="I213" t="str">
            <v>ใบเสนอราคา</v>
          </cell>
        </row>
        <row r="214">
          <cell r="C214" t="str">
            <v>WEATHER PROOF ISOLATOR SWITCH 2P 30A</v>
          </cell>
          <cell r="D214" t="str">
            <v>ชุด</v>
          </cell>
          <cell r="E214">
            <v>546</v>
          </cell>
          <cell r="F214">
            <v>167</v>
          </cell>
          <cell r="G214">
            <v>713</v>
          </cell>
          <cell r="H214" t="str">
            <v>ใบเสนอราคา</v>
          </cell>
          <cell r="I214" t="str">
            <v>ใบเสนอราคา</v>
          </cell>
        </row>
        <row r="215">
          <cell r="C215" t="str">
            <v>WEATHER PROOF ISOLATOR SWITCH 2P 40A</v>
          </cell>
          <cell r="D215" t="str">
            <v>ชุด</v>
          </cell>
          <cell r="E215">
            <v>630</v>
          </cell>
          <cell r="F215">
            <v>167</v>
          </cell>
          <cell r="G215">
            <v>797</v>
          </cell>
          <cell r="H215" t="str">
            <v>ใบเสนอราคา</v>
          </cell>
          <cell r="I215" t="str">
            <v>ใบเสนอราคา</v>
          </cell>
        </row>
        <row r="216">
          <cell r="C216" t="str">
            <v>WEATHER PROOF ISOLATOR SWITCH 2P 60A</v>
          </cell>
          <cell r="D216" t="str">
            <v>ชุด</v>
          </cell>
          <cell r="E216">
            <v>882</v>
          </cell>
          <cell r="F216">
            <v>167</v>
          </cell>
          <cell r="G216">
            <v>1049</v>
          </cell>
          <cell r="H216" t="str">
            <v>ใบเสนอราคา</v>
          </cell>
          <cell r="I216" t="str">
            <v>ใบเสนอราคา</v>
          </cell>
        </row>
        <row r="217">
          <cell r="C217" t="str">
            <v>WEATHER PROOF ISOLATOR SWITCH 3P 30A</v>
          </cell>
          <cell r="D217" t="str">
            <v>ชุด</v>
          </cell>
          <cell r="E217">
            <v>520</v>
          </cell>
          <cell r="F217">
            <v>223</v>
          </cell>
          <cell r="G217">
            <v>743</v>
          </cell>
          <cell r="H217" t="str">
            <v>ใบเสนอราคา</v>
          </cell>
          <cell r="I217" t="str">
            <v>ใบเสนอราคา</v>
          </cell>
        </row>
        <row r="218">
          <cell r="C218" t="str">
            <v>เต้ารับเดี่ยว 16A 250V, SINGLE OUTLET</v>
          </cell>
          <cell r="D218" t="str">
            <v>ชุด</v>
          </cell>
          <cell r="E218">
            <v>92.72</v>
          </cell>
          <cell r="F218">
            <v>92</v>
          </cell>
          <cell r="G218">
            <v>184.72</v>
          </cell>
          <cell r="H218" t="str">
            <v>กระทรวงพาณิชย์</v>
          </cell>
          <cell r="I218" t="str">
            <v>กรมบัญชีกลาง</v>
          </cell>
        </row>
        <row r="219">
          <cell r="C219" t="str">
            <v>เต้ารับคู่ 16A 250V, DUPLEX OUTLET</v>
          </cell>
          <cell r="D219" t="str">
            <v>ชุด</v>
          </cell>
          <cell r="E219">
            <v>171</v>
          </cell>
          <cell r="F219">
            <v>92</v>
          </cell>
          <cell r="G219">
            <v>263</v>
          </cell>
          <cell r="H219" t="str">
            <v>กระทรวงพาณิชย์</v>
          </cell>
          <cell r="I219" t="str">
            <v>กรมบัญชีกลาง</v>
          </cell>
        </row>
        <row r="220">
          <cell r="C220" t="str">
            <v>เต้ารับคู่กันน้ำ 16A 250V, DUPLEX OUTLET</v>
          </cell>
          <cell r="D220" t="str">
            <v>ชุด</v>
          </cell>
          <cell r="E220">
            <v>451.5</v>
          </cell>
          <cell r="F220">
            <v>118</v>
          </cell>
          <cell r="G220">
            <v>569.5</v>
          </cell>
          <cell r="H220" t="str">
            <v>ใบเสนอราคา</v>
          </cell>
          <cell r="I220" t="str">
            <v>กรมบัญชีกลาง</v>
          </cell>
        </row>
        <row r="221">
          <cell r="C221" t="str">
            <v>เต้ารับคู่ฝังพื้น 16A 250V, DUPLEX OUTLET</v>
          </cell>
          <cell r="D221" t="str">
            <v>ชุด</v>
          </cell>
          <cell r="E221">
            <v>1029</v>
          </cell>
          <cell r="F221">
            <v>272</v>
          </cell>
          <cell r="G221">
            <v>1301</v>
          </cell>
          <cell r="H221" t="str">
            <v>ใบเสนอราคา</v>
          </cell>
          <cell r="I221" t="str">
            <v>กรมบัญชีกลาง</v>
          </cell>
        </row>
        <row r="222">
          <cell r="C222" t="str">
            <v>สวิตซ์ 16A 250V, SINGLE POLE SWITCH (1 GANG)</v>
          </cell>
          <cell r="D222" t="str">
            <v>ชุด</v>
          </cell>
          <cell r="E222">
            <v>55.2</v>
          </cell>
          <cell r="F222">
            <v>82</v>
          </cell>
          <cell r="G222">
            <v>137.19999999999999</v>
          </cell>
          <cell r="H222" t="str">
            <v>กระทรวงพาณิชย์</v>
          </cell>
          <cell r="I222" t="str">
            <v>กรมบัญชีกลาง</v>
          </cell>
        </row>
        <row r="223">
          <cell r="C223" t="str">
            <v>สวิตซ์ 16A 250V, SINGLE POLE SWITCH (2 GANG)</v>
          </cell>
          <cell r="D223" t="str">
            <v>ชุด</v>
          </cell>
          <cell r="E223">
            <v>94.5</v>
          </cell>
          <cell r="F223">
            <v>92</v>
          </cell>
          <cell r="G223">
            <v>186.5</v>
          </cell>
          <cell r="H223" t="str">
            <v>ใบเสนอราคา</v>
          </cell>
          <cell r="I223" t="str">
            <v>กรมบัญชีกลาง</v>
          </cell>
        </row>
        <row r="224">
          <cell r="C224" t="str">
            <v>สวิตซ์ 16A 250V, SINGLE POLE SWITCH (3 GANG)</v>
          </cell>
          <cell r="D224" t="str">
            <v>ชุด</v>
          </cell>
          <cell r="E224">
            <v>126</v>
          </cell>
          <cell r="F224">
            <v>103</v>
          </cell>
          <cell r="G224">
            <v>229</v>
          </cell>
          <cell r="H224" t="str">
            <v>ใบเสนอราคา</v>
          </cell>
          <cell r="I224" t="str">
            <v>กรมบัญชีกลาง</v>
          </cell>
        </row>
        <row r="225">
          <cell r="C225" t="str">
            <v>สวิตซ์ 16A 250V, TWO WAY SWITCH (1 GANG)</v>
          </cell>
          <cell r="D225" t="str">
            <v>ชุด</v>
          </cell>
          <cell r="E225">
            <v>91.350000000000009</v>
          </cell>
          <cell r="F225">
            <v>87</v>
          </cell>
          <cell r="G225">
            <v>178.35000000000002</v>
          </cell>
          <cell r="H225" t="str">
            <v>ใบเสนอราคา</v>
          </cell>
          <cell r="I225" t="str">
            <v>กรมบัญชีกลาง</v>
          </cell>
        </row>
        <row r="226">
          <cell r="C226" t="str">
            <v>โคมไฟ Type. LN20 IP65 พร้อม ALUMINIUM TRACK</v>
          </cell>
          <cell r="D226" t="str">
            <v>เมตร</v>
          </cell>
          <cell r="E226">
            <v>400</v>
          </cell>
          <cell r="F226">
            <v>125</v>
          </cell>
          <cell r="G226">
            <v>525</v>
          </cell>
          <cell r="H226" t="str">
            <v>ใบเสนอราคา L&amp;E</v>
          </cell>
          <cell r="I226" t="str">
            <v>ใบเสนอราคา</v>
          </cell>
        </row>
        <row r="227">
          <cell r="C227" t="str">
            <v>POWER SUPPLY FOR LED STRIPLIGHT</v>
          </cell>
          <cell r="D227" t="str">
            <v>ชุด</v>
          </cell>
          <cell r="E227">
            <v>750</v>
          </cell>
          <cell r="F227">
            <v>188</v>
          </cell>
          <cell r="G227">
            <v>938</v>
          </cell>
          <cell r="H227" t="str">
            <v>ใบเสนอราคา L&amp;E</v>
          </cell>
          <cell r="I227" t="str">
            <v>ใบเสนอราคา</v>
          </cell>
        </row>
        <row r="228">
          <cell r="C228" t="str">
            <v>โคมไฟ Type. B1</v>
          </cell>
          <cell r="D228" t="str">
            <v>ชุด</v>
          </cell>
          <cell r="E228">
            <v>750</v>
          </cell>
          <cell r="F228">
            <v>118</v>
          </cell>
          <cell r="G228">
            <v>868</v>
          </cell>
          <cell r="H228" t="str">
            <v>ใบเสนอราคา L&amp;E</v>
          </cell>
          <cell r="I228" t="str">
            <v>กรมบัญชีกลาง</v>
          </cell>
        </row>
        <row r="229">
          <cell r="C229" t="str">
            <v>โคมไฟ Type. B2</v>
          </cell>
          <cell r="D229" t="str">
            <v>ชุด</v>
          </cell>
          <cell r="E229">
            <v>670</v>
          </cell>
          <cell r="F229">
            <v>118</v>
          </cell>
          <cell r="G229">
            <v>788</v>
          </cell>
          <cell r="H229" t="str">
            <v>ใบเสนอราคา T.G.</v>
          </cell>
          <cell r="I229" t="str">
            <v>กรมบัญชีกลาง</v>
          </cell>
        </row>
        <row r="230">
          <cell r="C230" t="str">
            <v>โคมไฟ Type. C1wp</v>
          </cell>
          <cell r="D230" t="str">
            <v>ชุด</v>
          </cell>
          <cell r="E230">
            <v>1100</v>
          </cell>
          <cell r="F230">
            <v>118</v>
          </cell>
          <cell r="G230">
            <v>1218</v>
          </cell>
          <cell r="H230" t="str">
            <v>ใบเสนอราคา T.G.</v>
          </cell>
          <cell r="I230" t="str">
            <v>กรมบัญชีกลาง</v>
          </cell>
        </row>
        <row r="231">
          <cell r="C231" t="str">
            <v>โคมไฟ Type. DL1</v>
          </cell>
          <cell r="D231" t="str">
            <v>ชุด</v>
          </cell>
          <cell r="E231">
            <v>190</v>
          </cell>
          <cell r="F231">
            <v>118</v>
          </cell>
          <cell r="G231">
            <v>308</v>
          </cell>
          <cell r="H231" t="str">
            <v>ใบเสนอราคา Sylvania</v>
          </cell>
          <cell r="I231" t="str">
            <v>กรมบัญชีกลาง</v>
          </cell>
        </row>
        <row r="232">
          <cell r="C232" t="str">
            <v>โคมไฟ Type. DL10</v>
          </cell>
          <cell r="D232" t="str">
            <v>ชุด</v>
          </cell>
          <cell r="E232">
            <v>190</v>
          </cell>
          <cell r="F232">
            <v>118</v>
          </cell>
          <cell r="G232">
            <v>308</v>
          </cell>
          <cell r="H232" t="str">
            <v>ใบเสนอราคา Sylvania</v>
          </cell>
          <cell r="I232" t="str">
            <v>กรมบัญชีกลาง</v>
          </cell>
        </row>
        <row r="233">
          <cell r="C233" t="str">
            <v>โคมไฟ Type. DL10C</v>
          </cell>
          <cell r="D233" t="str">
            <v>ชุด</v>
          </cell>
          <cell r="E233">
            <v>190</v>
          </cell>
          <cell r="F233">
            <v>118</v>
          </cell>
          <cell r="G233">
            <v>308</v>
          </cell>
          <cell r="H233" t="str">
            <v>ใบเสนอราคา Sylvania</v>
          </cell>
          <cell r="I233" t="str">
            <v>กรมบัญชีกลาง</v>
          </cell>
        </row>
        <row r="234">
          <cell r="C234" t="str">
            <v>โคมไฟ Type. DL11P</v>
          </cell>
          <cell r="D234" t="str">
            <v>ชุด</v>
          </cell>
          <cell r="E234">
            <v>420</v>
          </cell>
          <cell r="F234">
            <v>118</v>
          </cell>
          <cell r="G234">
            <v>538</v>
          </cell>
          <cell r="H234" t="str">
            <v>ใบเสนอราคา Sylvania</v>
          </cell>
          <cell r="I234" t="str">
            <v>กรมบัญชีกลาง</v>
          </cell>
        </row>
        <row r="235">
          <cell r="C235" t="str">
            <v>โคมไฟ Type. DL12</v>
          </cell>
          <cell r="D235" t="str">
            <v>ชุด</v>
          </cell>
          <cell r="E235">
            <v>190</v>
          </cell>
          <cell r="F235">
            <v>118</v>
          </cell>
          <cell r="G235">
            <v>308</v>
          </cell>
          <cell r="H235" t="str">
            <v>ใบเสนอราคา Sylvania</v>
          </cell>
          <cell r="I235" t="str">
            <v>กรมบัญชีกลาง</v>
          </cell>
        </row>
        <row r="236">
          <cell r="C236" t="str">
            <v>โคมไฟ Type. DL13</v>
          </cell>
          <cell r="D236" t="str">
            <v>ชุด</v>
          </cell>
          <cell r="E236">
            <v>190</v>
          </cell>
          <cell r="F236">
            <v>118</v>
          </cell>
          <cell r="G236">
            <v>308</v>
          </cell>
          <cell r="H236" t="str">
            <v>ใบเสนอราคา Sylvania</v>
          </cell>
          <cell r="I236" t="str">
            <v>กรมบัญชีกลาง</v>
          </cell>
        </row>
        <row r="237">
          <cell r="C237" t="str">
            <v>โคมไฟ Type. DL14C</v>
          </cell>
          <cell r="D237" t="str">
            <v>ชุด</v>
          </cell>
          <cell r="E237">
            <v>190</v>
          </cell>
          <cell r="F237">
            <v>118</v>
          </cell>
          <cell r="G237">
            <v>308</v>
          </cell>
          <cell r="H237" t="str">
            <v>ใบเสนอราคา Sylvania</v>
          </cell>
          <cell r="I237" t="str">
            <v>กรมบัญชีกลาง</v>
          </cell>
        </row>
        <row r="238">
          <cell r="C238" t="str">
            <v>โคมไฟ Type. DL15C</v>
          </cell>
          <cell r="D238" t="str">
            <v>ชุด</v>
          </cell>
          <cell r="E238">
            <v>550</v>
          </cell>
          <cell r="F238">
            <v>118</v>
          </cell>
          <cell r="G238">
            <v>668</v>
          </cell>
          <cell r="H238" t="str">
            <v>ใบเสนอราคา L&amp;E</v>
          </cell>
          <cell r="I238" t="str">
            <v>กรมบัญชีกลาง</v>
          </cell>
        </row>
        <row r="239">
          <cell r="C239" t="str">
            <v>โคมไฟ Type. DL16P</v>
          </cell>
          <cell r="D239" t="str">
            <v>ชุด</v>
          </cell>
          <cell r="E239">
            <v>420</v>
          </cell>
          <cell r="F239">
            <v>118</v>
          </cell>
          <cell r="G239">
            <v>538</v>
          </cell>
          <cell r="H239" t="str">
            <v>ใบเสนอราคา Sylvania</v>
          </cell>
          <cell r="I239" t="str">
            <v>กรมบัญชีกลาง</v>
          </cell>
        </row>
        <row r="240">
          <cell r="C240" t="str">
            <v>โคมไฟ Type. DL17C</v>
          </cell>
          <cell r="D240" t="str">
            <v>ชุด</v>
          </cell>
          <cell r="E240">
            <v>550</v>
          </cell>
          <cell r="F240">
            <v>118</v>
          </cell>
          <cell r="G240">
            <v>668</v>
          </cell>
          <cell r="H240" t="str">
            <v>ใบเสนอราคา L&amp;E</v>
          </cell>
          <cell r="I240" t="str">
            <v>กรมบัญชีกลาง</v>
          </cell>
        </row>
        <row r="241">
          <cell r="C241" t="str">
            <v>โคมไฟ Type. DL2</v>
          </cell>
          <cell r="D241" t="str">
            <v>ชุด</v>
          </cell>
          <cell r="E241">
            <v>550</v>
          </cell>
          <cell r="F241">
            <v>118</v>
          </cell>
          <cell r="G241">
            <v>668</v>
          </cell>
          <cell r="H241" t="str">
            <v>ใบเสนอราคา L&amp;E</v>
          </cell>
          <cell r="I241" t="str">
            <v>กรมบัญชีกลาง</v>
          </cell>
        </row>
        <row r="242">
          <cell r="C242" t="str">
            <v>โคมไฟ Type. DL20P</v>
          </cell>
          <cell r="D242" t="str">
            <v>ชุด</v>
          </cell>
          <cell r="E242">
            <v>420</v>
          </cell>
          <cell r="F242">
            <v>118</v>
          </cell>
          <cell r="G242">
            <v>538</v>
          </cell>
          <cell r="H242" t="str">
            <v>ใบเสนอราคา Sylvania</v>
          </cell>
          <cell r="I242" t="str">
            <v>กรมบัญชีกลาง</v>
          </cell>
        </row>
        <row r="243">
          <cell r="C243" t="str">
            <v>โคมไฟ Type. DL3P</v>
          </cell>
          <cell r="D243" t="str">
            <v>ชุด</v>
          </cell>
          <cell r="E243">
            <v>420</v>
          </cell>
          <cell r="F243">
            <v>118</v>
          </cell>
          <cell r="G243">
            <v>538</v>
          </cell>
          <cell r="H243" t="str">
            <v>ใบเสนอราคา Sylvania</v>
          </cell>
          <cell r="I243" t="str">
            <v>กรมบัญชีกลาง</v>
          </cell>
        </row>
        <row r="244">
          <cell r="C244" t="str">
            <v>โคมไฟ Type. E1</v>
          </cell>
          <cell r="D244" t="str">
            <v>ชุด</v>
          </cell>
          <cell r="E244">
            <v>670</v>
          </cell>
          <cell r="F244">
            <v>118</v>
          </cell>
          <cell r="G244">
            <v>788</v>
          </cell>
          <cell r="H244" t="str">
            <v>ใบเสนอราคา T.G.</v>
          </cell>
          <cell r="I244" t="str">
            <v>กรมบัญชีกลาง</v>
          </cell>
        </row>
        <row r="245">
          <cell r="C245" t="str">
            <v>โคมไฟ Type. E2</v>
          </cell>
          <cell r="D245" t="str">
            <v>ชุด</v>
          </cell>
          <cell r="E245">
            <v>620</v>
          </cell>
          <cell r="F245">
            <v>138</v>
          </cell>
          <cell r="G245">
            <v>758</v>
          </cell>
          <cell r="H245" t="str">
            <v>ใบเสนอราคา L&amp;E</v>
          </cell>
          <cell r="I245" t="str">
            <v>กรมบัญชีกลาง</v>
          </cell>
        </row>
        <row r="246">
          <cell r="C246" t="str">
            <v>โคมไฟ Type. I1</v>
          </cell>
          <cell r="D246" t="str">
            <v>ชุด</v>
          </cell>
          <cell r="E246">
            <v>260</v>
          </cell>
          <cell r="F246">
            <v>169</v>
          </cell>
          <cell r="G246">
            <v>429</v>
          </cell>
          <cell r="H246" t="str">
            <v>ใบเสนอราคา L&amp;E</v>
          </cell>
          <cell r="I246" t="str">
            <v>กรมบัญชีกลาง</v>
          </cell>
        </row>
        <row r="247">
          <cell r="C247" t="str">
            <v>โคมไฟ Type. LF1</v>
          </cell>
          <cell r="D247" t="str">
            <v>ชุด</v>
          </cell>
          <cell r="E247">
            <v>390</v>
          </cell>
          <cell r="F247">
            <v>118</v>
          </cell>
          <cell r="G247">
            <v>508</v>
          </cell>
          <cell r="H247" t="str">
            <v>ใบเสนอราคา T.G.</v>
          </cell>
          <cell r="I247" t="str">
            <v>กรมบัญชีกลาง</v>
          </cell>
        </row>
        <row r="248">
          <cell r="C248" t="str">
            <v>โคมไฟ Type. LF10C</v>
          </cell>
          <cell r="D248" t="str">
            <v>ชุด</v>
          </cell>
          <cell r="E248">
            <v>1680</v>
          </cell>
          <cell r="F248">
            <v>138</v>
          </cell>
          <cell r="G248">
            <v>1818</v>
          </cell>
          <cell r="H248" t="str">
            <v>ใบเสนอราคา T.G.</v>
          </cell>
          <cell r="I248" t="str">
            <v>กรมบัญชีกลาง</v>
          </cell>
        </row>
        <row r="249">
          <cell r="C249" t="str">
            <v>โคมไฟ Type. LF11C</v>
          </cell>
          <cell r="D249" t="str">
            <v>ชุด</v>
          </cell>
          <cell r="E249">
            <v>1680</v>
          </cell>
          <cell r="F249">
            <v>138</v>
          </cell>
          <cell r="G249">
            <v>1818</v>
          </cell>
          <cell r="H249" t="str">
            <v>ใบเสนอราคา T.G.</v>
          </cell>
          <cell r="I249" t="str">
            <v>กรมบัญชีกลาง</v>
          </cell>
        </row>
        <row r="250">
          <cell r="C250" t="str">
            <v>โคมไฟ Type. LF2</v>
          </cell>
          <cell r="D250" t="str">
            <v>ชุด</v>
          </cell>
          <cell r="E250">
            <v>1680</v>
          </cell>
          <cell r="F250">
            <v>138</v>
          </cell>
          <cell r="G250">
            <v>1818</v>
          </cell>
          <cell r="H250" t="str">
            <v>ใบเสนอราคา T.G.</v>
          </cell>
          <cell r="I250" t="str">
            <v>กรมบัญชีกลาง</v>
          </cell>
        </row>
        <row r="251">
          <cell r="C251" t="str">
            <v>โคมไฟ Type. R68 พร้อม SWITCHING POWER SUPPLY (อุปกรณ์ปักพื้น)</v>
          </cell>
          <cell r="D251" t="str">
            <v>ชุด</v>
          </cell>
          <cell r="E251">
            <v>2600</v>
          </cell>
          <cell r="F251">
            <v>157.5</v>
          </cell>
          <cell r="G251">
            <v>2757.5</v>
          </cell>
          <cell r="H251" t="str">
            <v>ใบเสนอราคา L&amp;E</v>
          </cell>
          <cell r="I251" t="str">
            <v>ใบเสนอราคา</v>
          </cell>
        </row>
        <row r="252">
          <cell r="C252" t="str">
            <v>โคมไฟ Type. R69 พร้อม SWITCHING POWER SUPPLY (อุปกรณ์ปักพื้น)</v>
          </cell>
          <cell r="D252" t="str">
            <v>ชุด</v>
          </cell>
          <cell r="E252">
            <v>0</v>
          </cell>
          <cell r="F252">
            <v>0</v>
          </cell>
          <cell r="G252">
            <v>0</v>
          </cell>
          <cell r="H252" t="str">
            <v>ไม่มีในแบบ</v>
          </cell>
          <cell r="I252" t="str">
            <v>ไม่มีในแบบ</v>
          </cell>
        </row>
        <row r="253">
          <cell r="C253" t="str">
            <v>โคมไฟ Type. R70 พร้อม SWITCHING POWER SUPPLY (อุปกรณ์ปักพื้น)</v>
          </cell>
          <cell r="D253" t="str">
            <v>ชุด</v>
          </cell>
          <cell r="E253">
            <v>2800</v>
          </cell>
          <cell r="F253">
            <v>157.5</v>
          </cell>
          <cell r="G253">
            <v>2957.5</v>
          </cell>
          <cell r="H253" t="str">
            <v>ใบเสนอราคา L&amp;E</v>
          </cell>
          <cell r="I253" t="str">
            <v>ใบเสนอราคา</v>
          </cell>
        </row>
        <row r="254">
          <cell r="C254" t="str">
            <v>โคมไฟ Type. R71 พร้อม SWITCHING POWER SUPPLY (เข็มขัดรัดต้นไม้)</v>
          </cell>
          <cell r="D254" t="str">
            <v>ชุด</v>
          </cell>
          <cell r="E254">
            <v>3615</v>
          </cell>
          <cell r="F254">
            <v>157.5</v>
          </cell>
          <cell r="G254">
            <v>3772.5</v>
          </cell>
          <cell r="H254" t="str">
            <v>ใบเสนอราคา L&amp;E</v>
          </cell>
          <cell r="I254" t="str">
            <v>ใบเสนอราคา</v>
          </cell>
        </row>
        <row r="255">
          <cell r="C255" t="str">
            <v>โคมไฟ Type. SP20w พร้อม SWITCHING POWER SUPPLY</v>
          </cell>
          <cell r="D255" t="str">
            <v>ชุด</v>
          </cell>
          <cell r="E255">
            <v>4720</v>
          </cell>
          <cell r="F255">
            <v>157.5</v>
          </cell>
          <cell r="G255">
            <v>4877.5</v>
          </cell>
          <cell r="H255" t="str">
            <v>ใบเสนอราคา L&amp;E</v>
          </cell>
          <cell r="I255" t="str">
            <v>ใบเสนอราคา</v>
          </cell>
        </row>
        <row r="256">
          <cell r="C256" t="str">
            <v>โคมไฟ Type. SP21w พร้อม SWITCHING POWER SUPPLY</v>
          </cell>
          <cell r="D256" t="str">
            <v>ชุด</v>
          </cell>
          <cell r="E256">
            <v>4720</v>
          </cell>
          <cell r="F256">
            <v>141.75</v>
          </cell>
          <cell r="G256">
            <v>4861.75</v>
          </cell>
          <cell r="H256" t="str">
            <v>ใบเสนอราคา L&amp;E</v>
          </cell>
          <cell r="I256" t="str">
            <v>ใบเสนอราคา</v>
          </cell>
        </row>
        <row r="257">
          <cell r="C257" t="str">
            <v>EMERGENCY BATTERY LIGHTING, 3 HRS. BACK-UP. 2x9 W. 12Vdc LEDS</v>
          </cell>
          <cell r="D257" t="str">
            <v>ชุด</v>
          </cell>
          <cell r="E257">
            <v>1177</v>
          </cell>
          <cell r="F257">
            <v>150</v>
          </cell>
          <cell r="G257">
            <v>1327</v>
          </cell>
          <cell r="H257" t="str">
            <v>ใบเสนอราคา</v>
          </cell>
          <cell r="I257" t="str">
            <v>ใบเสนอราคา</v>
          </cell>
        </row>
        <row r="258">
          <cell r="C258" t="str">
            <v>EMERGENCY LIGHTING, 2 HRS. BACK-UP TIME. 1x9W. 220Vac LEDS</v>
          </cell>
          <cell r="D258" t="str">
            <v>ชุด</v>
          </cell>
          <cell r="E258">
            <v>530</v>
          </cell>
          <cell r="F258">
            <v>150</v>
          </cell>
          <cell r="G258">
            <v>680</v>
          </cell>
          <cell r="H258" t="str">
            <v>ใบเสนอราคา</v>
          </cell>
          <cell r="I258" t="str">
            <v>ใบเสนอราคา</v>
          </cell>
        </row>
        <row r="259">
          <cell r="C259" t="str">
            <v>EMERGENCY LIGHTING, 2 HRS. BACK-UP TIME. 2x9W. 220Vac LEDS</v>
          </cell>
          <cell r="D259" t="str">
            <v>ชุด</v>
          </cell>
          <cell r="E259">
            <v>659</v>
          </cell>
          <cell r="F259">
            <v>150</v>
          </cell>
          <cell r="G259">
            <v>809</v>
          </cell>
          <cell r="H259" t="str">
            <v>ใบเสนอราคา</v>
          </cell>
          <cell r="I259" t="str">
            <v>ใบเสนอราคา</v>
          </cell>
        </row>
        <row r="260">
          <cell r="C260" t="str">
            <v>FIRE EXIT SIGN LUMINAIRE, SLIM LINE,  3 HRS. BACK-UP</v>
          </cell>
          <cell r="D260" t="str">
            <v>ชุด</v>
          </cell>
          <cell r="E260">
            <v>1400</v>
          </cell>
          <cell r="F260">
            <v>150</v>
          </cell>
          <cell r="G260">
            <v>1550</v>
          </cell>
          <cell r="H260" t="str">
            <v>ใบเสนอราคา</v>
          </cell>
          <cell r="I260" t="str">
            <v>ใบเสนอราคา</v>
          </cell>
        </row>
        <row r="261">
          <cell r="C261" t="str">
            <v>CENTRAL BATTERY EMERGENCY LIGHTING (230V/50Hz)</v>
          </cell>
          <cell r="D261" t="str">
            <v>ชุด</v>
          </cell>
          <cell r="E261">
            <v>38236</v>
          </cell>
          <cell r="F261">
            <v>2032</v>
          </cell>
          <cell r="G261">
            <v>40268</v>
          </cell>
          <cell r="H261" t="str">
            <v>ใบเสนอราคา</v>
          </cell>
          <cell r="I261" t="str">
            <v>ใบเสนอราคา</v>
          </cell>
        </row>
        <row r="262">
          <cell r="C262" t="str">
            <v>Operation Unit</v>
          </cell>
          <cell r="D262" t="str">
            <v>ชุด</v>
          </cell>
          <cell r="E262">
            <v>101177</v>
          </cell>
          <cell r="F262">
            <v>0</v>
          </cell>
          <cell r="G262">
            <v>101177</v>
          </cell>
          <cell r="H262" t="str">
            <v>ใบเสนอราคา</v>
          </cell>
          <cell r="I262" t="str">
            <v>ใบเสนอราคา</v>
          </cell>
        </row>
        <row r="263">
          <cell r="C263" t="str">
            <v>12 CHANNEL RELAY UNIT.</v>
          </cell>
          <cell r="D263" t="str">
            <v>ชุด</v>
          </cell>
          <cell r="E263">
            <v>26471</v>
          </cell>
          <cell r="F263">
            <v>0</v>
          </cell>
          <cell r="G263">
            <v>26471</v>
          </cell>
          <cell r="H263" t="str">
            <v>ใบเสนอราคา</v>
          </cell>
          <cell r="I263" t="str">
            <v>ใบเสนอราคา</v>
          </cell>
        </row>
        <row r="264">
          <cell r="C264" t="str">
            <v>4 CHANNEL RELAY UNIT.</v>
          </cell>
          <cell r="D264" t="str">
            <v>ชุด</v>
          </cell>
          <cell r="E264">
            <v>18236</v>
          </cell>
          <cell r="F264">
            <v>0</v>
          </cell>
          <cell r="G264">
            <v>18236</v>
          </cell>
          <cell r="H264" t="str">
            <v>ใบเสนอราคา</v>
          </cell>
          <cell r="I264" t="str">
            <v>ใบเสนอราคา</v>
          </cell>
        </row>
        <row r="265">
          <cell r="C265" t="str">
            <v>8 CHANNEL RELAY UNIT.</v>
          </cell>
          <cell r="D265" t="str">
            <v>ชุด</v>
          </cell>
          <cell r="E265">
            <v>22942</v>
          </cell>
          <cell r="F265">
            <v>0</v>
          </cell>
          <cell r="G265">
            <v>22942</v>
          </cell>
          <cell r="H265" t="str">
            <v>ใบเสนอราคา</v>
          </cell>
          <cell r="I265" t="str">
            <v>ใบเสนอราคา</v>
          </cell>
        </row>
        <row r="266">
          <cell r="C266" t="str">
            <v>LOCAL SWITCH 4 KEY INPUT &amp; PLAN FRAME</v>
          </cell>
          <cell r="D266" t="str">
            <v>ชุด</v>
          </cell>
          <cell r="E266">
            <v>0</v>
          </cell>
          <cell r="F266">
            <v>0</v>
          </cell>
          <cell r="G266">
            <v>0</v>
          </cell>
          <cell r="H266" t="str">
            <v>ไม่มีในแบบ</v>
          </cell>
          <cell r="I266" t="str">
            <v>ไม่มีในแบบ</v>
          </cell>
        </row>
        <row r="267">
          <cell r="C267" t="str">
            <v>LOCAL SWITCH 8 KEY INPUT &amp; PLAN FRAME</v>
          </cell>
          <cell r="D267" t="str">
            <v>ชุด</v>
          </cell>
          <cell r="E267">
            <v>10813</v>
          </cell>
          <cell r="F267">
            <v>0</v>
          </cell>
          <cell r="G267">
            <v>10813</v>
          </cell>
          <cell r="H267" t="str">
            <v>ใบเสนอราคา</v>
          </cell>
          <cell r="I267" t="str">
            <v>ใบเสนอราคา</v>
          </cell>
        </row>
        <row r="268">
          <cell r="C268" t="str">
            <v>PANEL&amp;ACCESSORIES สำหรับ 1LCP1</v>
          </cell>
          <cell r="D268" t="str">
            <v>ชุด</v>
          </cell>
          <cell r="E268">
            <v>8824</v>
          </cell>
          <cell r="F268">
            <v>1875</v>
          </cell>
          <cell r="G268">
            <v>10699</v>
          </cell>
          <cell r="H268" t="str">
            <v>ใบเสนอราคา</v>
          </cell>
          <cell r="I268" t="str">
            <v>ใบเสนอราคา</v>
          </cell>
        </row>
        <row r="269">
          <cell r="C269" t="str">
            <v>PANEL&amp;ACCESSORIES สำหรับ 2LCP1</v>
          </cell>
          <cell r="D269" t="str">
            <v>ชุด</v>
          </cell>
          <cell r="E269">
            <v>4589</v>
          </cell>
          <cell r="F269">
            <v>1875</v>
          </cell>
          <cell r="G269">
            <v>6464</v>
          </cell>
          <cell r="H269" t="str">
            <v>ใบเสนอราคา</v>
          </cell>
          <cell r="I269" t="str">
            <v>ใบเสนอราคา</v>
          </cell>
        </row>
        <row r="270">
          <cell r="C270" t="str">
            <v>PANEL&amp;ACCESSORIES สำหรับ 3LCP1</v>
          </cell>
          <cell r="D270" t="str">
            <v>ชุด</v>
          </cell>
          <cell r="E270">
            <v>4589</v>
          </cell>
          <cell r="F270">
            <v>1875</v>
          </cell>
          <cell r="G270">
            <v>6464</v>
          </cell>
          <cell r="H270" t="str">
            <v>ใบเสนอราคา</v>
          </cell>
          <cell r="I270" t="str">
            <v>ใบเสนอราคา</v>
          </cell>
        </row>
        <row r="271">
          <cell r="C271" t="str">
            <v>PANEL&amp;ACCESSORIES สำหรับ 4LCP1</v>
          </cell>
          <cell r="D271" t="str">
            <v>ชุด</v>
          </cell>
          <cell r="E271">
            <v>3883</v>
          </cell>
          <cell r="F271">
            <v>1875</v>
          </cell>
          <cell r="G271">
            <v>5758</v>
          </cell>
          <cell r="H271" t="str">
            <v>ใบเสนอราคา</v>
          </cell>
          <cell r="I271" t="str">
            <v>ใบเสนอราคา</v>
          </cell>
        </row>
        <row r="272">
          <cell r="C272" t="str">
            <v>PANEL&amp;ACCESSORIES สำหรับ 6LCP1</v>
          </cell>
          <cell r="D272" t="str">
            <v>ชุด</v>
          </cell>
          <cell r="E272">
            <v>0</v>
          </cell>
          <cell r="F272">
            <v>0</v>
          </cell>
          <cell r="G272">
            <v>0</v>
          </cell>
          <cell r="H272" t="str">
            <v>ใบเสนอราคา</v>
          </cell>
          <cell r="I272" t="str">
            <v>ใบเสนอราคา</v>
          </cell>
        </row>
        <row r="273">
          <cell r="C273" t="str">
            <v>PANEL&amp;ACCESSORIES สำหรับ Lighting Cental Control</v>
          </cell>
          <cell r="D273" t="str">
            <v>ชุด</v>
          </cell>
          <cell r="E273">
            <v>4118</v>
          </cell>
          <cell r="F273">
            <v>1875</v>
          </cell>
          <cell r="G273">
            <v>5993</v>
          </cell>
          <cell r="H273" t="str">
            <v>ใบเสนอราคา</v>
          </cell>
          <cell r="I273" t="str">
            <v>ใบเสนอราคา</v>
          </cell>
        </row>
        <row r="274">
          <cell r="C274" t="str">
            <v>POWER SUPPLY UNIT สำหรับ 2LCP1</v>
          </cell>
          <cell r="D274" t="str">
            <v>ชุด</v>
          </cell>
          <cell r="E274">
            <v>0</v>
          </cell>
          <cell r="F274">
            <v>0</v>
          </cell>
          <cell r="G274">
            <v>0</v>
          </cell>
          <cell r="H274" t="str">
            <v>ไม่มีในแบบ</v>
          </cell>
          <cell r="I274" t="str">
            <v>ไม่มีในแบบ</v>
          </cell>
        </row>
        <row r="275">
          <cell r="C275" t="str">
            <v>POWER SUPPLY UNIT สำหรับ 3LCP1</v>
          </cell>
          <cell r="D275" t="str">
            <v>ชุด</v>
          </cell>
          <cell r="E275">
            <v>21765</v>
          </cell>
          <cell r="F275">
            <v>0</v>
          </cell>
          <cell r="G275">
            <v>21765</v>
          </cell>
          <cell r="H275" t="str">
            <v>ใบเสนอราคา</v>
          </cell>
          <cell r="I275" t="str">
            <v>ใบเสนอราคา</v>
          </cell>
        </row>
        <row r="276">
          <cell r="C276" t="str">
            <v>POWER SUPPLY UNIT สำหรับ 4LCP1</v>
          </cell>
          <cell r="D276" t="str">
            <v>ชุด</v>
          </cell>
          <cell r="E276">
            <v>0</v>
          </cell>
          <cell r="F276">
            <v>0</v>
          </cell>
          <cell r="G276">
            <v>0</v>
          </cell>
          <cell r="H276" t="str">
            <v>ไม่มีในแบบ</v>
          </cell>
          <cell r="I276" t="str">
            <v>ไม่มีในแบบ</v>
          </cell>
        </row>
        <row r="277">
          <cell r="C277" t="str">
            <v>POWER SUPPLY UNIT สำหรับ 6LCP1</v>
          </cell>
          <cell r="D277" t="str">
            <v>ชุด</v>
          </cell>
          <cell r="E277">
            <v>0</v>
          </cell>
          <cell r="F277">
            <v>0</v>
          </cell>
          <cell r="G277">
            <v>0</v>
          </cell>
          <cell r="H277" t="str">
            <v>ไม่มีในแบบ</v>
          </cell>
          <cell r="I277" t="str">
            <v>ไม่มีในแบบ</v>
          </cell>
        </row>
        <row r="278">
          <cell r="C278" t="str">
            <v>POWER SUPPLY UNIT สำหรับ Lighting Cental Control</v>
          </cell>
          <cell r="D278" t="str">
            <v>ชุด</v>
          </cell>
          <cell r="E278">
            <v>2236</v>
          </cell>
          <cell r="F278">
            <v>0</v>
          </cell>
          <cell r="G278">
            <v>2236</v>
          </cell>
          <cell r="H278" t="str">
            <v>ใบเสนอราคา</v>
          </cell>
          <cell r="I278" t="str">
            <v>ใบเสนอราคา</v>
          </cell>
        </row>
        <row r="279">
          <cell r="C279" t="str">
            <v>FIRE ALARM CONTROL PANEL</v>
          </cell>
          <cell r="D279" t="str">
            <v>ชุด</v>
          </cell>
          <cell r="E279">
            <v>258381</v>
          </cell>
          <cell r="F279">
            <v>15000</v>
          </cell>
          <cell r="G279">
            <v>258381</v>
          </cell>
          <cell r="H279" t="str">
            <v>ใบเสนอราคา เฟรมเทค</v>
          </cell>
          <cell r="I279" t="str">
            <v>ใบเสนอราคา</v>
          </cell>
        </row>
        <row r="280">
          <cell r="C280" t="str">
            <v>GRAPHIC ANNUNCIATOR A1 (FIRE ALARM)</v>
          </cell>
          <cell r="D280" t="str">
            <v>ชุด</v>
          </cell>
          <cell r="E280">
            <v>96368</v>
          </cell>
          <cell r="F280">
            <v>4375</v>
          </cell>
          <cell r="G280">
            <v>96368</v>
          </cell>
          <cell r="H280" t="str">
            <v>ใบเสนอราคา เฟรมเทค</v>
          </cell>
          <cell r="I280" t="str">
            <v>ใบเสนอราคา</v>
          </cell>
        </row>
        <row r="281">
          <cell r="C281" t="str">
            <v>HAND SET, Fireman's Telephone Handset</v>
          </cell>
          <cell r="D281" t="str">
            <v>ชุด</v>
          </cell>
          <cell r="E281">
            <v>4750</v>
          </cell>
          <cell r="F281">
            <v>125</v>
          </cell>
          <cell r="G281">
            <v>4750</v>
          </cell>
          <cell r="H281" t="str">
            <v>ใบเสนอราคา เฟรมเทค</v>
          </cell>
          <cell r="I281" t="str">
            <v>ใบเสนอราคา</v>
          </cell>
        </row>
        <row r="282">
          <cell r="C282" t="str">
            <v>LAMP CONTROL MODULE</v>
          </cell>
          <cell r="D282" t="str">
            <v>ชุด</v>
          </cell>
          <cell r="E282">
            <v>1643.5</v>
          </cell>
          <cell r="F282">
            <v>250</v>
          </cell>
          <cell r="G282">
            <v>1643.5</v>
          </cell>
          <cell r="H282" t="str">
            <v>ใบเสนอราคา เฟรมเทค</v>
          </cell>
          <cell r="I282" t="str">
            <v>ใบเสนอราคา</v>
          </cell>
        </row>
        <row r="283">
          <cell r="C283" t="str">
            <v>LAMP EXPANDER MODULE</v>
          </cell>
          <cell r="D283" t="str">
            <v>ชุด</v>
          </cell>
          <cell r="E283">
            <v>1643.5</v>
          </cell>
          <cell r="F283">
            <v>250</v>
          </cell>
          <cell r="G283">
            <v>1643.5</v>
          </cell>
          <cell r="H283" t="str">
            <v>ใบเสนอราคา เฟรมเทค</v>
          </cell>
          <cell r="I283" t="str">
            <v>ใบเสนอราคา</v>
          </cell>
        </row>
        <row r="284">
          <cell r="C284" t="str">
            <v>MODULE FOR ALARM ZONE (FIRE SPEAKER W/STROBE LIGHT)</v>
          </cell>
          <cell r="D284" t="str">
            <v>ชุด</v>
          </cell>
          <cell r="E284">
            <v>1643.5</v>
          </cell>
          <cell r="F284">
            <v>188</v>
          </cell>
          <cell r="G284">
            <v>1643.5</v>
          </cell>
          <cell r="H284" t="str">
            <v>ใบเสนอราคา เฟรมเทค</v>
          </cell>
          <cell r="I284" t="str">
            <v>ใบเสนอราคา</v>
          </cell>
        </row>
        <row r="285">
          <cell r="C285" t="str">
            <v xml:space="preserve">MODULE FOR DETECTOR ZONE </v>
          </cell>
          <cell r="D285" t="str">
            <v>ชุด</v>
          </cell>
          <cell r="E285">
            <v>1520</v>
          </cell>
          <cell r="F285">
            <v>188</v>
          </cell>
          <cell r="G285">
            <v>1520</v>
          </cell>
          <cell r="H285" t="str">
            <v>ใบเสนอราคา เฟรมเทค</v>
          </cell>
          <cell r="I285" t="str">
            <v>ใบเสนอราคา</v>
          </cell>
        </row>
        <row r="286">
          <cell r="C286" t="str">
            <v>MODULE FOR DOOR HOLDER SENSOR ZONE</v>
          </cell>
          <cell r="D286" t="str">
            <v>ชุด</v>
          </cell>
          <cell r="E286">
            <v>2023.5</v>
          </cell>
          <cell r="F286">
            <v>188</v>
          </cell>
          <cell r="G286">
            <v>2023.5</v>
          </cell>
          <cell r="H286" t="str">
            <v>ใบเสนอราคา เฟรมเทค</v>
          </cell>
          <cell r="I286" t="str">
            <v>ใบเสนอราคา</v>
          </cell>
        </row>
        <row r="287">
          <cell r="C287" t="str">
            <v>MODULE FOR FLOW SWITCH ZONE</v>
          </cell>
          <cell r="D287" t="str">
            <v>ชุด</v>
          </cell>
          <cell r="E287">
            <v>1263.5</v>
          </cell>
          <cell r="F287">
            <v>188</v>
          </cell>
          <cell r="G287">
            <v>1263.5</v>
          </cell>
          <cell r="H287" t="str">
            <v>ใบเสนอราคา เฟรมเทค</v>
          </cell>
          <cell r="I287" t="str">
            <v>ใบเสนอราคา</v>
          </cell>
        </row>
        <row r="288">
          <cell r="C288" t="str">
            <v>MODULE FOR KEY SWITCH ZONE</v>
          </cell>
          <cell r="D288" t="str">
            <v>ชุด</v>
          </cell>
          <cell r="E288">
            <v>1263.5</v>
          </cell>
          <cell r="F288">
            <v>188</v>
          </cell>
          <cell r="G288">
            <v>1263.5</v>
          </cell>
          <cell r="H288" t="str">
            <v>ใบเสนอราคา เฟรมเทค</v>
          </cell>
          <cell r="I288" t="str">
            <v>ใบเสนอราคา</v>
          </cell>
        </row>
        <row r="289">
          <cell r="C289" t="str">
            <v>MODULE FOR MANUAL ZONE</v>
          </cell>
          <cell r="D289" t="str">
            <v>ชุด</v>
          </cell>
          <cell r="E289">
            <v>1263.5</v>
          </cell>
          <cell r="F289">
            <v>188</v>
          </cell>
          <cell r="G289">
            <v>1263.5</v>
          </cell>
          <cell r="H289" t="str">
            <v>ใบเสนอราคา เฟรมเทค</v>
          </cell>
          <cell r="I289" t="str">
            <v>ใบเสนอราคา</v>
          </cell>
        </row>
        <row r="290">
          <cell r="C290" t="str">
            <v xml:space="preserve">MODULE FOR PASSENGER LIFT </v>
          </cell>
          <cell r="D290" t="str">
            <v>ชุด</v>
          </cell>
          <cell r="E290">
            <v>2023.5</v>
          </cell>
          <cell r="F290">
            <v>188</v>
          </cell>
          <cell r="G290">
            <v>2023.5</v>
          </cell>
          <cell r="H290" t="str">
            <v>ใบเสนอราคา เฟรมเทค</v>
          </cell>
          <cell r="I290" t="str">
            <v>ใบเสนอราคา</v>
          </cell>
        </row>
        <row r="291">
          <cell r="C291" t="str">
            <v>MODULE FOR SUPERVISORY SWITCH ZONE</v>
          </cell>
          <cell r="D291" t="str">
            <v>ชุด</v>
          </cell>
          <cell r="E291">
            <v>1263.5</v>
          </cell>
          <cell r="F291">
            <v>188</v>
          </cell>
          <cell r="G291">
            <v>1263.5</v>
          </cell>
          <cell r="H291" t="str">
            <v>ใบเสนอราคา เฟรมเทค</v>
          </cell>
          <cell r="I291" t="str">
            <v>ใบเสนอราคา</v>
          </cell>
        </row>
        <row r="292">
          <cell r="C292" t="str">
            <v>MODULE FOR TELEPHONE ZONE</v>
          </cell>
          <cell r="D292" t="str">
            <v>ชุด</v>
          </cell>
          <cell r="E292">
            <v>1263.5</v>
          </cell>
          <cell r="F292">
            <v>188</v>
          </cell>
          <cell r="G292">
            <v>1263.5</v>
          </cell>
          <cell r="H292" t="str">
            <v>ใบเสนอราคา เฟรมเทค</v>
          </cell>
          <cell r="I292" t="str">
            <v>ใบเสนอราคา</v>
          </cell>
        </row>
        <row r="293">
          <cell r="C293" t="str">
            <v>NETWORK COMMUNICATIONS MODULE</v>
          </cell>
          <cell r="D293" t="str">
            <v>ชุด</v>
          </cell>
          <cell r="E293">
            <v>34323.5</v>
          </cell>
          <cell r="F293">
            <v>1875</v>
          </cell>
          <cell r="G293">
            <v>34323.5</v>
          </cell>
          <cell r="H293" t="str">
            <v>ใบเสนอราคา เฟรมเทค</v>
          </cell>
          <cell r="I293" t="str">
            <v>ใบเสนอราคา</v>
          </cell>
        </row>
        <row r="294">
          <cell r="C294" t="str">
            <v>SWITCHING POWER SUPPLY สำหรับระบบแจ้งเหตุเพลิงไหม้</v>
          </cell>
          <cell r="D294" t="str">
            <v>ชุด</v>
          </cell>
          <cell r="E294">
            <v>33943.5</v>
          </cell>
          <cell r="F294">
            <v>1250</v>
          </cell>
          <cell r="G294">
            <v>33943.5</v>
          </cell>
          <cell r="H294" t="str">
            <v>ใบเสนอราคา เฟรมเทค</v>
          </cell>
          <cell r="I294" t="str">
            <v>ใบเสนอราคา</v>
          </cell>
        </row>
        <row r="295">
          <cell r="C295" t="str">
            <v>Box Module Panel : 12 Modules</v>
          </cell>
          <cell r="D295" t="str">
            <v>ชุด</v>
          </cell>
          <cell r="E295">
            <v>5700</v>
          </cell>
          <cell r="F295">
            <v>1875</v>
          </cell>
          <cell r="G295">
            <v>5700</v>
          </cell>
          <cell r="H295" t="str">
            <v>ใบเสนอราคา เฟรมเทค</v>
          </cell>
          <cell r="I295" t="str">
            <v>ใบเสนอราคา</v>
          </cell>
        </row>
        <row r="296">
          <cell r="C296" t="str">
            <v>Box Module Panel : 15 Modules</v>
          </cell>
          <cell r="D296" t="str">
            <v>ชุด</v>
          </cell>
          <cell r="E296">
            <v>6650</v>
          </cell>
          <cell r="F296">
            <v>1875</v>
          </cell>
          <cell r="G296">
            <v>6650</v>
          </cell>
          <cell r="H296" t="str">
            <v>ใบเสนอราคา เฟรมเทค</v>
          </cell>
          <cell r="I296" t="str">
            <v>ใบเสนอราคา</v>
          </cell>
        </row>
        <row r="297">
          <cell r="C297" t="str">
            <v>Box Module Panel : 30 Modules</v>
          </cell>
          <cell r="D297" t="str">
            <v>ชุด</v>
          </cell>
          <cell r="E297">
            <v>10450</v>
          </cell>
          <cell r="F297">
            <v>2500</v>
          </cell>
          <cell r="G297">
            <v>10450</v>
          </cell>
          <cell r="H297" t="str">
            <v>ใบเสนอราคา เฟรมเทค</v>
          </cell>
          <cell r="I297" t="str">
            <v>ใบเสนอราคา</v>
          </cell>
        </row>
        <row r="298">
          <cell r="C298" t="str">
            <v>Box Module Panel : 9 Modules</v>
          </cell>
          <cell r="D298" t="str">
            <v>ชุด</v>
          </cell>
          <cell r="E298">
            <v>3800</v>
          </cell>
          <cell r="F298">
            <v>1875</v>
          </cell>
          <cell r="G298">
            <v>3800</v>
          </cell>
          <cell r="H298" t="str">
            <v>ใบเสนอราคา เฟรมเทค</v>
          </cell>
          <cell r="I298" t="str">
            <v>ใบเสนอราคา</v>
          </cell>
        </row>
        <row r="299">
          <cell r="C299" t="str">
            <v xml:space="preserve">ADDRESSABLE HEAT DETECTOR </v>
          </cell>
          <cell r="D299" t="str">
            <v>ชุด</v>
          </cell>
          <cell r="E299">
            <v>1415.5</v>
          </cell>
          <cell r="F299">
            <v>113</v>
          </cell>
          <cell r="G299">
            <v>1415.5</v>
          </cell>
          <cell r="H299" t="str">
            <v>ใบเสนอราคา เฟรมเทค</v>
          </cell>
          <cell r="I299" t="str">
            <v>ใบเสนอราคา</v>
          </cell>
        </row>
        <row r="300">
          <cell r="C300" t="str">
            <v xml:space="preserve">ADDRESSABLE SMOKE DETECTOR </v>
          </cell>
          <cell r="D300" t="str">
            <v>ชุด</v>
          </cell>
          <cell r="E300">
            <v>1539</v>
          </cell>
          <cell r="F300">
            <v>113</v>
          </cell>
          <cell r="G300">
            <v>1539</v>
          </cell>
          <cell r="H300" t="str">
            <v>ใบเสนอราคา เฟรมเทค</v>
          </cell>
          <cell r="I300" t="str">
            <v>ใบเสนอราคา</v>
          </cell>
        </row>
        <row r="301">
          <cell r="C301" t="str">
            <v xml:space="preserve">ADDRESSABLE SMOKE DETECTOR WITH INTEGRATED SOUNDER BASE </v>
          </cell>
          <cell r="D301" t="str">
            <v>ชุด</v>
          </cell>
          <cell r="E301">
            <v>2907</v>
          </cell>
          <cell r="F301">
            <v>113</v>
          </cell>
          <cell r="G301">
            <v>2907</v>
          </cell>
          <cell r="H301" t="str">
            <v>ใบเสนอราคา เฟรมเทค</v>
          </cell>
          <cell r="I301" t="str">
            <v>ใบเสนอราคา</v>
          </cell>
        </row>
        <row r="302">
          <cell r="C302" t="str">
            <v>DOOR HOLDER SENSOR</v>
          </cell>
          <cell r="D302" t="str">
            <v>ชุด</v>
          </cell>
          <cell r="E302">
            <v>0</v>
          </cell>
          <cell r="F302">
            <v>113</v>
          </cell>
          <cell r="G302">
            <v>0</v>
          </cell>
          <cell r="H302" t="str">
            <v>ใบเสนอราคา เฟรมเทค</v>
          </cell>
          <cell r="I302" t="str">
            <v>ใบเสนอราคา</v>
          </cell>
        </row>
        <row r="303">
          <cell r="C303" t="str">
            <v>FIRE SPEAKER W/STROBE LIGHT</v>
          </cell>
          <cell r="D303" t="str">
            <v>ชุด</v>
          </cell>
          <cell r="E303">
            <v>3163.5</v>
          </cell>
          <cell r="F303">
            <v>188</v>
          </cell>
          <cell r="G303">
            <v>3163.5</v>
          </cell>
          <cell r="H303" t="str">
            <v>ใบเสนอราคา เฟรมเทค</v>
          </cell>
          <cell r="I303" t="str">
            <v>ใบเสนอราคา</v>
          </cell>
        </row>
        <row r="304">
          <cell r="C304" t="str">
            <v>FIREFIGHTER TELEPHONE JACK</v>
          </cell>
          <cell r="D304" t="str">
            <v>ชุด</v>
          </cell>
          <cell r="E304">
            <v>351.5</v>
          </cell>
          <cell r="F304">
            <v>113</v>
          </cell>
          <cell r="G304">
            <v>351.5</v>
          </cell>
          <cell r="H304" t="str">
            <v>ใบเสนอราคา เฟรมเทค</v>
          </cell>
          <cell r="I304" t="str">
            <v>ใบเสนอราคา</v>
          </cell>
        </row>
        <row r="305">
          <cell r="C305" t="str">
            <v>HEAT DETECTOR</v>
          </cell>
          <cell r="D305" t="str">
            <v>ชุด</v>
          </cell>
          <cell r="E305">
            <v>750.5</v>
          </cell>
          <cell r="F305">
            <v>113</v>
          </cell>
          <cell r="G305">
            <v>750.5</v>
          </cell>
          <cell r="H305" t="str">
            <v>ใบเสนอราคา เฟรมเทค</v>
          </cell>
          <cell r="I305" t="str">
            <v>ใบเสนอราคา</v>
          </cell>
        </row>
        <row r="306">
          <cell r="C306" t="str">
            <v>ISOLATOR MODULE</v>
          </cell>
          <cell r="D306" t="str">
            <v>ชุด</v>
          </cell>
          <cell r="E306">
            <v>1140</v>
          </cell>
          <cell r="F306">
            <v>113</v>
          </cell>
          <cell r="G306">
            <v>1140</v>
          </cell>
          <cell r="H306" t="str">
            <v>ใบเสนอราคา เฟรมเทค</v>
          </cell>
          <cell r="I306" t="str">
            <v>ใบเสนอราคา</v>
          </cell>
        </row>
        <row r="307">
          <cell r="C307" t="str">
            <v>KEY SWITCH</v>
          </cell>
          <cell r="D307" t="str">
            <v>ชุด</v>
          </cell>
          <cell r="E307">
            <v>0</v>
          </cell>
          <cell r="F307">
            <v>188</v>
          </cell>
          <cell r="G307">
            <v>0</v>
          </cell>
          <cell r="H307" t="str">
            <v>ใบเสนอราคา เฟรมเทค</v>
          </cell>
          <cell r="I307" t="str">
            <v>ใบเสนอราคา</v>
          </cell>
        </row>
        <row r="308">
          <cell r="C308" t="str">
            <v>MANUAL STATION</v>
          </cell>
          <cell r="D308" t="str">
            <v>ชุด</v>
          </cell>
          <cell r="E308">
            <v>950</v>
          </cell>
          <cell r="F308">
            <v>188</v>
          </cell>
          <cell r="G308">
            <v>950</v>
          </cell>
          <cell r="H308" t="str">
            <v>ใบเสนอราคา เฟรมเทค</v>
          </cell>
          <cell r="I308" t="str">
            <v>ใบเสนอราคา</v>
          </cell>
        </row>
        <row r="309">
          <cell r="C309" t="str">
            <v xml:space="preserve">SMOKE DETECTOR </v>
          </cell>
          <cell r="D309" t="str">
            <v>ชุด</v>
          </cell>
          <cell r="E309">
            <v>1073.5</v>
          </cell>
          <cell r="F309">
            <v>113</v>
          </cell>
          <cell r="G309">
            <v>1073.5</v>
          </cell>
          <cell r="H309" t="str">
            <v>ใบเสนอราคา เฟรมเทค</v>
          </cell>
          <cell r="I309" t="str">
            <v>ใบเสนอราคา</v>
          </cell>
        </row>
        <row r="310">
          <cell r="C310" t="str">
            <v>CENTRAL CONTROL UNIT &amp; POWER SUPPLY 12Vdc.</v>
          </cell>
          <cell r="D310" t="str">
            <v>ชุด</v>
          </cell>
          <cell r="E310">
            <v>43575</v>
          </cell>
          <cell r="F310">
            <v>3517.5</v>
          </cell>
          <cell r="G310">
            <v>47092.5</v>
          </cell>
          <cell r="H310" t="str">
            <v>ใบเสนอราคา</v>
          </cell>
          <cell r="I310" t="str">
            <v>ใบเสนอราคา</v>
          </cell>
        </row>
        <row r="311">
          <cell r="C311" t="str">
            <v>CORRIDOR LAMP (ดวงไฟแจ้งเหตุฉุกเฉิน)</v>
          </cell>
          <cell r="D311" t="str">
            <v>ชุด</v>
          </cell>
          <cell r="E311">
            <v>1102.5</v>
          </cell>
          <cell r="F311">
            <v>100</v>
          </cell>
          <cell r="G311">
            <v>1202.5</v>
          </cell>
          <cell r="H311" t="str">
            <v>ใบเสนอราคา</v>
          </cell>
          <cell r="I311" t="str">
            <v>ใบเสนอราคา</v>
          </cell>
        </row>
        <row r="312">
          <cell r="C312" t="str">
            <v>NURSE STATION</v>
          </cell>
          <cell r="D312" t="str">
            <v>ชุด</v>
          </cell>
          <cell r="E312">
            <v>41475</v>
          </cell>
          <cell r="F312">
            <v>3150</v>
          </cell>
          <cell r="G312">
            <v>44625</v>
          </cell>
          <cell r="H312" t="str">
            <v>ใบเสนอราคา</v>
          </cell>
          <cell r="I312" t="str">
            <v>ใบเสนอราคา</v>
          </cell>
        </row>
        <row r="313">
          <cell r="C313" t="str">
            <v>PATIENT STATION WITH INTERCOM (สวิทซ์แจ้งเหตุฉุกเฉินสำหรับห้องนอน)</v>
          </cell>
          <cell r="D313" t="str">
            <v>ชุด</v>
          </cell>
          <cell r="E313">
            <v>1848</v>
          </cell>
          <cell r="F313">
            <v>100</v>
          </cell>
          <cell r="G313">
            <v>1948</v>
          </cell>
          <cell r="H313" t="str">
            <v>ใบเสนอราคา</v>
          </cell>
          <cell r="I313" t="str">
            <v>ใบเสนอราคา</v>
          </cell>
        </row>
        <row r="314">
          <cell r="C314" t="str">
            <v>PULLCORD (สวิทซ์แจ้งเหตุฉุกเฉินสำหรับห้องน้ำ)</v>
          </cell>
          <cell r="D314" t="str">
            <v>ชุด</v>
          </cell>
          <cell r="E314">
            <v>2163</v>
          </cell>
          <cell r="F314">
            <v>100</v>
          </cell>
          <cell r="G314">
            <v>2263</v>
          </cell>
          <cell r="H314" t="str">
            <v>ใบเสนอราคา</v>
          </cell>
          <cell r="I314" t="str">
            <v>ใบเสนอราคา</v>
          </cell>
        </row>
        <row r="315">
          <cell r="C315" t="str">
            <v>ชุด CHANNEL AMP และ POWER SUPPLY พร้อมติดตั้งภายในตู้ Wall Rack</v>
          </cell>
          <cell r="D315" t="str">
            <v>ชุด</v>
          </cell>
          <cell r="E315">
            <v>55400</v>
          </cell>
          <cell r="F315">
            <v>5556</v>
          </cell>
          <cell r="G315">
            <v>60956</v>
          </cell>
          <cell r="H315" t="str">
            <v>ใบเสนอราคา</v>
          </cell>
          <cell r="I315" t="str">
            <v>ใบเสนอราคา</v>
          </cell>
        </row>
        <row r="316">
          <cell r="C316" t="str">
            <v>ตัวแปลงสัญญาณ Fiber Optic SFP Module แบบ Singlemode แบบ 1</v>
          </cell>
          <cell r="D316" t="str">
            <v>ชุด</v>
          </cell>
          <cell r="E316">
            <v>1436</v>
          </cell>
          <cell r="F316">
            <v>375</v>
          </cell>
          <cell r="G316">
            <v>1811</v>
          </cell>
          <cell r="H316" t="str">
            <v>ใบเสนอราคา</v>
          </cell>
          <cell r="I316" t="str">
            <v>ใบเสนอราคา</v>
          </cell>
        </row>
        <row r="317">
          <cell r="C317" t="str">
            <v>ตัวแปลงสัญญาณ Fiber Optic SFP Module แบบ Singlemode แบบ 2</v>
          </cell>
          <cell r="D317" t="str">
            <v>ชุด</v>
          </cell>
          <cell r="E317">
            <v>1436</v>
          </cell>
          <cell r="F317">
            <v>375</v>
          </cell>
          <cell r="G317">
            <v>1811</v>
          </cell>
          <cell r="H317" t="str">
            <v>ใบเสนอราคา</v>
          </cell>
          <cell r="I317" t="str">
            <v>ใบเสนอราคา</v>
          </cell>
        </row>
        <row r="318">
          <cell r="C318" t="str">
            <v>ตู้ Rack เก็บอุปกรณ์ขนาด 42U พร้อมอุปกรณ์</v>
          </cell>
          <cell r="D318" t="str">
            <v>ชุด</v>
          </cell>
          <cell r="E318">
            <v>60589</v>
          </cell>
          <cell r="F318">
            <v>6438</v>
          </cell>
          <cell r="G318">
            <v>67027</v>
          </cell>
          <cell r="H318" t="str">
            <v>ใบเสนอราคา</v>
          </cell>
          <cell r="I318" t="str">
            <v>ใบเสนอราคา</v>
          </cell>
        </row>
        <row r="319">
          <cell r="C319" t="str">
            <v>ตู้เก็บอุปกรณ์ ชั้น 1</v>
          </cell>
          <cell r="D319" t="str">
            <v>ชุด</v>
          </cell>
          <cell r="E319">
            <v>4000</v>
          </cell>
          <cell r="F319">
            <v>500</v>
          </cell>
          <cell r="G319">
            <v>4500</v>
          </cell>
          <cell r="H319" t="str">
            <v>ใบเสนอราคา</v>
          </cell>
          <cell r="I319" t="str">
            <v>ใบเสนอราคา</v>
          </cell>
        </row>
        <row r="320">
          <cell r="C320" t="str">
            <v>ตู้เก็บอุปกรณ์ ชั้น 2</v>
          </cell>
          <cell r="D320" t="str">
            <v>ชุด</v>
          </cell>
          <cell r="E320">
            <v>4000</v>
          </cell>
          <cell r="F320">
            <v>500</v>
          </cell>
          <cell r="G320">
            <v>4500</v>
          </cell>
          <cell r="H320" t="str">
            <v>ใบเสนอราคา</v>
          </cell>
          <cell r="I320" t="str">
            <v>ใบเสนอราคา</v>
          </cell>
        </row>
        <row r="321">
          <cell r="C321" t="str">
            <v>ตู้เก็บอุปกรณ์ ชั้น 3</v>
          </cell>
          <cell r="D321" t="str">
            <v>ชุด</v>
          </cell>
          <cell r="E321">
            <v>4000</v>
          </cell>
          <cell r="F321">
            <v>500</v>
          </cell>
          <cell r="G321">
            <v>4500</v>
          </cell>
          <cell r="H321" t="str">
            <v>ใบเสนอราคา</v>
          </cell>
          <cell r="I321" t="str">
            <v>ใบเสนอราคา</v>
          </cell>
        </row>
        <row r="322">
          <cell r="C322" t="str">
            <v>ตู้เก็บอุปกรณ์ ชั้น 4</v>
          </cell>
          <cell r="D322" t="str">
            <v>ชุด</v>
          </cell>
          <cell r="E322">
            <v>4000</v>
          </cell>
          <cell r="F322">
            <v>500</v>
          </cell>
          <cell r="G322">
            <v>4500</v>
          </cell>
          <cell r="H322" t="str">
            <v>ใบเสนอราคา</v>
          </cell>
          <cell r="I322" t="str">
            <v>ใบเสนอราคา</v>
          </cell>
        </row>
        <row r="323">
          <cell r="C323" t="str">
            <v>ตู้เก็บอุปกรณ์ ชั้น 5</v>
          </cell>
          <cell r="D323" t="str">
            <v>ชุด</v>
          </cell>
          <cell r="E323">
            <v>4000</v>
          </cell>
          <cell r="F323">
            <v>500</v>
          </cell>
          <cell r="G323">
            <v>4500</v>
          </cell>
          <cell r="H323" t="str">
            <v>ใบเสนอราคา</v>
          </cell>
          <cell r="I323" t="str">
            <v>ใบเสนอราคา</v>
          </cell>
        </row>
        <row r="324">
          <cell r="C324" t="str">
            <v>ตู้เก็บอุปกรณ์ ชั้น 6</v>
          </cell>
          <cell r="D324" t="str">
            <v>ชุด</v>
          </cell>
          <cell r="E324">
            <v>4000</v>
          </cell>
          <cell r="F324">
            <v>500</v>
          </cell>
          <cell r="G324">
            <v>4500</v>
          </cell>
          <cell r="H324" t="str">
            <v>ใบเสนอราคา</v>
          </cell>
          <cell r="I324" t="str">
            <v>ใบเสนอราคา</v>
          </cell>
        </row>
        <row r="325">
          <cell r="C325" t="str">
            <v>ตู้เก็บอุปกรณ์ ชั้น 7</v>
          </cell>
          <cell r="D325" t="str">
            <v>ชุด</v>
          </cell>
          <cell r="E325">
            <v>4000</v>
          </cell>
          <cell r="F325">
            <v>500</v>
          </cell>
          <cell r="G325">
            <v>4500</v>
          </cell>
          <cell r="H325" t="str">
            <v>ใบเสนอราคา</v>
          </cell>
          <cell r="I325" t="str">
            <v>ใบเสนอราคา</v>
          </cell>
        </row>
        <row r="326">
          <cell r="C326" t="str">
            <v>ตู้สื่อสารมาตรฐาน 19" ขนาด 15U" แบบติดตั้งพื้น พร้อมอุปกรณ์</v>
          </cell>
          <cell r="D326" t="str">
            <v>ชุด</v>
          </cell>
          <cell r="E326">
            <v>16436</v>
          </cell>
          <cell r="F326">
            <v>2500</v>
          </cell>
          <cell r="G326">
            <v>18936</v>
          </cell>
          <cell r="H326" t="str">
            <v>ใบเสนอราคา</v>
          </cell>
          <cell r="I326" t="str">
            <v>ใบเสนอราคา</v>
          </cell>
        </row>
        <row r="327">
          <cell r="C327" t="str">
            <v>ตู้สื่อสารมาตรฐาน 19" ขนาด 27U" แบบติดตั้งพื้น พร้อมอุปกรณ์</v>
          </cell>
          <cell r="D327" t="str">
            <v>ชุด</v>
          </cell>
          <cell r="E327">
            <v>16930</v>
          </cell>
          <cell r="F327">
            <v>3125</v>
          </cell>
          <cell r="G327">
            <v>20055</v>
          </cell>
          <cell r="H327" t="str">
            <v>ใบเสนอราคา</v>
          </cell>
          <cell r="I327" t="str">
            <v>ใบเสนอราคา</v>
          </cell>
        </row>
        <row r="328">
          <cell r="C328" t="str">
            <v>ตู้สื่อสารมาตรฐาน 19" ขนาด 42U" แบบติดตั้งพื้น พร้อมอุปกรณ์</v>
          </cell>
          <cell r="D328" t="str">
            <v>ชุด</v>
          </cell>
          <cell r="E328">
            <v>24542</v>
          </cell>
          <cell r="F328">
            <v>4375</v>
          </cell>
          <cell r="G328">
            <v>28917</v>
          </cell>
          <cell r="H328" t="str">
            <v>ใบเสนอราคา</v>
          </cell>
          <cell r="I328" t="str">
            <v>ใบเสนอราคา</v>
          </cell>
        </row>
        <row r="329">
          <cell r="C329" t="str">
            <v>Digital Meter configuration (Device)</v>
          </cell>
          <cell r="D329" t="str">
            <v>ชุด</v>
          </cell>
          <cell r="E329">
            <v>8400</v>
          </cell>
          <cell r="F329">
            <v>840</v>
          </cell>
          <cell r="G329">
            <v>9240</v>
          </cell>
          <cell r="H329" t="str">
            <v>ใบเสนอราคา</v>
          </cell>
          <cell r="I329" t="str">
            <v>ใบเสนอราคา</v>
          </cell>
        </row>
        <row r="330">
          <cell r="C330" t="str">
            <v>RS485 to Ethernet Converter</v>
          </cell>
          <cell r="D330" t="str">
            <v>ชุด</v>
          </cell>
          <cell r="E330">
            <v>1359.75</v>
          </cell>
          <cell r="F330">
            <v>105</v>
          </cell>
          <cell r="G330">
            <v>1464.75</v>
          </cell>
          <cell r="H330" t="str">
            <v>ใบเสนอราคา</v>
          </cell>
          <cell r="I330" t="str">
            <v>ใบเสนอราคา</v>
          </cell>
        </row>
        <row r="331">
          <cell r="C331" t="str">
            <v>แผงเสาอากาศ ระบบดิจิตอล (Digital TV Antenna) พร้อมเสาสูง 2 เมตร</v>
          </cell>
          <cell r="D331" t="str">
            <v>ชุด</v>
          </cell>
          <cell r="E331">
            <v>8600</v>
          </cell>
          <cell r="F331">
            <v>1720</v>
          </cell>
          <cell r="G331">
            <v>10320</v>
          </cell>
          <cell r="H331" t="str">
            <v>ใบเสนอราคา</v>
          </cell>
          <cell r="I331" t="str">
            <v>ใบเสนอราคา</v>
          </cell>
        </row>
        <row r="332">
          <cell r="C332" t="str">
            <v>แผงจัดเก็บสายเชื่อมต่อแผงพักและกระจายสัญญาณ</v>
          </cell>
          <cell r="D332" t="str">
            <v>ชุด</v>
          </cell>
          <cell r="E332">
            <v>2900</v>
          </cell>
          <cell r="F332">
            <v>500</v>
          </cell>
          <cell r="G332">
            <v>3400</v>
          </cell>
          <cell r="H332" t="str">
            <v>ใบเสนอราคา</v>
          </cell>
          <cell r="I332" t="str">
            <v>ใบเสนอราคา</v>
          </cell>
        </row>
        <row r="333">
          <cell r="C333" t="str">
            <v>แผงพักและกระจายสัญญาณ CAT6 ขนาด 24 ช่อง</v>
          </cell>
          <cell r="D333" t="str">
            <v>ชุด</v>
          </cell>
          <cell r="E333">
            <v>3675</v>
          </cell>
          <cell r="F333">
            <v>367.5</v>
          </cell>
          <cell r="G333">
            <v>4042.5</v>
          </cell>
          <cell r="H333" t="str">
            <v>ใบเสนอราคา</v>
          </cell>
          <cell r="I333" t="str">
            <v>ใบเสนอราคา</v>
          </cell>
        </row>
        <row r="334">
          <cell r="C334" t="str">
            <v>แผงพักและกระจายสัญญาณ Fiber Optic ขนาด 24 ช่อง แบบ SC Singlemode</v>
          </cell>
          <cell r="D334" t="str">
            <v>ชุด</v>
          </cell>
          <cell r="E334">
            <v>4200</v>
          </cell>
          <cell r="F334">
            <v>420</v>
          </cell>
          <cell r="G334">
            <v>4620</v>
          </cell>
          <cell r="H334" t="str">
            <v>ใบเสนอราคา</v>
          </cell>
          <cell r="I334" t="str">
            <v>ใบเสนอราคา</v>
          </cell>
        </row>
        <row r="335">
          <cell r="C335" t="str">
            <v>SOUND ATTENUATOR AIR INLET ,OUTLET</v>
          </cell>
          <cell r="D335" t="str">
            <v>งาน</v>
          </cell>
          <cell r="E335">
            <v>61000</v>
          </cell>
          <cell r="F335">
            <v>14175</v>
          </cell>
          <cell r="G335">
            <v>75175</v>
          </cell>
          <cell r="H335" t="str">
            <v>ใบเสนอราคา Iyara</v>
          </cell>
          <cell r="I335" t="str">
            <v>ใบเสนอราคา</v>
          </cell>
        </row>
        <row r="336">
          <cell r="C336" t="str">
            <v>Ceiling Loundspeaker 6W.</v>
          </cell>
          <cell r="D336" t="str">
            <v>ชุด</v>
          </cell>
          <cell r="E336">
            <v>1236</v>
          </cell>
          <cell r="F336">
            <v>167</v>
          </cell>
          <cell r="G336">
            <v>1403</v>
          </cell>
          <cell r="H336" t="str">
            <v>ใบเสนอราคา</v>
          </cell>
          <cell r="I336" t="str">
            <v>ใบเสนอราคา</v>
          </cell>
        </row>
        <row r="337">
          <cell r="C337" t="str">
            <v>SOUND TERMINAL CABINET</v>
          </cell>
          <cell r="D337" t="str">
            <v>ชุด</v>
          </cell>
          <cell r="E337">
            <v>11765</v>
          </cell>
          <cell r="F337">
            <v>556</v>
          </cell>
          <cell r="G337">
            <v>12321</v>
          </cell>
          <cell r="H337" t="str">
            <v>ใบเสนอราคา</v>
          </cell>
          <cell r="I337" t="str">
            <v>ใบเสนอราคา</v>
          </cell>
        </row>
        <row r="338">
          <cell r="C338" t="str">
            <v>Volume Control ปรับระดับเสียง 120 วัตต์</v>
          </cell>
          <cell r="D338" t="str">
            <v>ชุด</v>
          </cell>
          <cell r="E338">
            <v>3883</v>
          </cell>
          <cell r="F338">
            <v>278</v>
          </cell>
          <cell r="G338">
            <v>4161</v>
          </cell>
          <cell r="H338" t="str">
            <v>ใบเสนอราคา</v>
          </cell>
          <cell r="I338" t="str">
            <v>ใบเสนอราคา</v>
          </cell>
        </row>
        <row r="339">
          <cell r="C339" t="str">
            <v>Volume Control ปรับระดับเสียง 200 วัตต์</v>
          </cell>
          <cell r="D339" t="str">
            <v>ชุด</v>
          </cell>
          <cell r="E339">
            <v>3883</v>
          </cell>
          <cell r="F339">
            <v>278</v>
          </cell>
          <cell r="G339">
            <v>4161</v>
          </cell>
          <cell r="H339" t="str">
            <v>ใบเสนอราคา</v>
          </cell>
          <cell r="I339" t="str">
            <v>ใบเสนอราคา</v>
          </cell>
        </row>
        <row r="340">
          <cell r="C340" t="str">
            <v>Volume Control ปรับระดับเสียง 60 วัตต์</v>
          </cell>
          <cell r="D340" t="str">
            <v>ชุด</v>
          </cell>
          <cell r="E340">
            <v>3883</v>
          </cell>
          <cell r="F340">
            <v>278</v>
          </cell>
          <cell r="G340">
            <v>4161</v>
          </cell>
          <cell r="H340" t="str">
            <v>ใบเสนอราคา</v>
          </cell>
          <cell r="I340" t="str">
            <v>ใบเสนอราคา</v>
          </cell>
        </row>
        <row r="341">
          <cell r="C341" t="str">
            <v>เครื่องเลือกโซน Zone Selector</v>
          </cell>
          <cell r="D341" t="str">
            <v>ชุด</v>
          </cell>
          <cell r="E341">
            <v>14206</v>
          </cell>
          <cell r="F341">
            <v>556</v>
          </cell>
          <cell r="G341">
            <v>14762</v>
          </cell>
          <cell r="H341" t="str">
            <v>ใบเสนอราคา</v>
          </cell>
          <cell r="I341" t="str">
            <v>ใบเสนอราคา</v>
          </cell>
        </row>
        <row r="342">
          <cell r="C342" t="str">
            <v>เครื่องขยายเสียง POWER AMPLIFIER 240W</v>
          </cell>
          <cell r="D342" t="str">
            <v>ชุด</v>
          </cell>
          <cell r="E342">
            <v>15353</v>
          </cell>
          <cell r="F342">
            <v>1112</v>
          </cell>
          <cell r="G342">
            <v>16465</v>
          </cell>
          <cell r="H342" t="str">
            <v>ใบเสนอราคา</v>
          </cell>
          <cell r="I342" t="str">
            <v>ใบเสนอราคา</v>
          </cell>
        </row>
        <row r="343">
          <cell r="C343" t="str">
            <v>เครื่องขยายเสียง POWER AMPLIFIER 480W</v>
          </cell>
          <cell r="D343" t="str">
            <v>ชุด</v>
          </cell>
          <cell r="E343">
            <v>25589</v>
          </cell>
          <cell r="F343">
            <v>1667</v>
          </cell>
          <cell r="G343">
            <v>27256</v>
          </cell>
          <cell r="H343" t="str">
            <v>ใบเสนอราคา</v>
          </cell>
          <cell r="I343" t="str">
            <v>ใบเสนอราคา</v>
          </cell>
        </row>
        <row r="344">
          <cell r="C344" t="str">
            <v>เครื่องควบคุมระบบประกาศเสียง</v>
          </cell>
          <cell r="D344" t="str">
            <v>ชุด</v>
          </cell>
          <cell r="E344">
            <v>86648</v>
          </cell>
          <cell r="F344">
            <v>5556</v>
          </cell>
          <cell r="G344">
            <v>92204</v>
          </cell>
          <cell r="H344" t="str">
            <v>ใบเสนอราคา</v>
          </cell>
          <cell r="I344" t="str">
            <v>ใบเสนอราคา</v>
          </cell>
        </row>
        <row r="345">
          <cell r="C345" t="str">
            <v>เครื่องจ่ายกระแสไฟดีซี 24 โวลท์</v>
          </cell>
          <cell r="D345" t="str">
            <v>ชุด</v>
          </cell>
          <cell r="E345">
            <v>11765</v>
          </cell>
          <cell r="F345">
            <v>556</v>
          </cell>
          <cell r="G345">
            <v>12321</v>
          </cell>
          <cell r="H345" t="str">
            <v>ใบเสนอราคา</v>
          </cell>
          <cell r="I345" t="str">
            <v>ใบเสนอราคา</v>
          </cell>
        </row>
        <row r="346">
          <cell r="C346" t="str">
            <v>เครื่องรับสัญญาณจากไมโครโฟน</v>
          </cell>
          <cell r="D346" t="str">
            <v>ชุด</v>
          </cell>
          <cell r="E346">
            <v>39265</v>
          </cell>
          <cell r="F346">
            <v>3334</v>
          </cell>
          <cell r="G346">
            <v>42599</v>
          </cell>
          <cell r="H346" t="str">
            <v>ใบเสนอราคา</v>
          </cell>
          <cell r="I346" t="str">
            <v>ใบเสนอราคา</v>
          </cell>
        </row>
        <row r="347">
          <cell r="C347" t="str">
            <v>เครื่องสลับการทำงานของขยายเสียง</v>
          </cell>
          <cell r="D347" t="str">
            <v>ชุด</v>
          </cell>
          <cell r="E347">
            <v>17824</v>
          </cell>
          <cell r="F347">
            <v>556</v>
          </cell>
          <cell r="G347">
            <v>18380</v>
          </cell>
          <cell r="H347" t="str">
            <v>ใบเสนอราคา</v>
          </cell>
          <cell r="I347" t="str">
            <v>ใบเสนอราคา</v>
          </cell>
        </row>
        <row r="348">
          <cell r="C348" t="str">
            <v>สายเชื่อมต่อแผงพักและกระจายสัญญาณ CAT6 ขนาด 3.0 เมตร</v>
          </cell>
          <cell r="D348" t="str">
            <v>ชุด</v>
          </cell>
          <cell r="E348">
            <v>189</v>
          </cell>
          <cell r="F348">
            <v>100</v>
          </cell>
          <cell r="G348">
            <v>289</v>
          </cell>
          <cell r="H348" t="str">
            <v>ใบเสนอราคา</v>
          </cell>
          <cell r="I348" t="str">
            <v>ใบเสนอราคา</v>
          </cell>
        </row>
        <row r="349">
          <cell r="C349" t="str">
            <v>สายเชื่อมต่อแผงพักและกระจายสัญญาณ Fiber Optic แบบ SC Singlemode</v>
          </cell>
          <cell r="D349" t="str">
            <v>ชุด</v>
          </cell>
          <cell r="E349">
            <v>315</v>
          </cell>
          <cell r="F349">
            <v>100</v>
          </cell>
          <cell r="G349">
            <v>415</v>
          </cell>
          <cell r="H349" t="str">
            <v>ใบเสนอราคา</v>
          </cell>
          <cell r="I349" t="str">
            <v>ใบเสนอราคา</v>
          </cell>
        </row>
        <row r="350">
          <cell r="C350" t="str">
            <v>สายเชื่อมต่อแผงพักและกระจายสัญญาณ Fiber Optic แบบ SC Singlemode ขนาด 3.0 เมตร</v>
          </cell>
          <cell r="D350" t="str">
            <v>ชุด</v>
          </cell>
          <cell r="E350">
            <v>315</v>
          </cell>
          <cell r="F350">
            <v>100</v>
          </cell>
          <cell r="G350">
            <v>415</v>
          </cell>
          <cell r="H350" t="str">
            <v>ใบเสนอราคา</v>
          </cell>
          <cell r="I350" t="str">
            <v>ใบเสนอราคา</v>
          </cell>
        </row>
        <row r="351">
          <cell r="C351" t="str">
            <v>สายเชื่อมต่อสายสัญญาณพร้อมหัวต่อ Fiber Optic แบบ SC Singlemode (FIBER OPTIC PATCH CORD)</v>
          </cell>
          <cell r="D351" t="str">
            <v>ชุด</v>
          </cell>
          <cell r="E351">
            <v>315</v>
          </cell>
          <cell r="F351">
            <v>100</v>
          </cell>
          <cell r="G351">
            <v>415</v>
          </cell>
          <cell r="H351" t="str">
            <v>ใบเสนอราคา</v>
          </cell>
          <cell r="I351" t="str">
            <v>ใบเสนอราคา</v>
          </cell>
        </row>
        <row r="352">
          <cell r="C352" t="str">
            <v>สายเชื่อมต่อสายสัญญาณพร้อมหัวต่อ Fiber Optic แบบ SC Singlemode ขนาด 1.5 เมตร</v>
          </cell>
          <cell r="D352" t="str">
            <v>ชุด</v>
          </cell>
          <cell r="E352">
            <v>236</v>
          </cell>
          <cell r="F352">
            <v>100</v>
          </cell>
          <cell r="G352">
            <v>336</v>
          </cell>
          <cell r="H352" t="str">
            <v>ใบเสนอราคา</v>
          </cell>
          <cell r="I352" t="str">
            <v>ใบเสนอราคา</v>
          </cell>
        </row>
        <row r="353">
          <cell r="C353" t="str">
            <v>สายเชื่อมต่อสายสัญญาณพร้อมหัวต่อ Fiber Optic แบบ SC Singlemode ขนาด 3 เมตร</v>
          </cell>
          <cell r="D353" t="str">
            <v>ชุด</v>
          </cell>
          <cell r="E353">
            <v>315</v>
          </cell>
          <cell r="F353">
            <v>100</v>
          </cell>
          <cell r="G353">
            <v>415</v>
          </cell>
          <cell r="H353" t="str">
            <v>ใบเสนอราคา</v>
          </cell>
          <cell r="I353" t="str">
            <v>ใบเสนอราคา</v>
          </cell>
        </row>
        <row r="354">
          <cell r="C354" t="str">
            <v>หม้อแปลงไฟฟ้า 1250 เควีเอ DRY TYPE 3PH 50Hz 24kV - 416/240 V. Dyn11</v>
          </cell>
          <cell r="D354" t="str">
            <v>ชุด</v>
          </cell>
          <cell r="E354">
            <v>1350000</v>
          </cell>
          <cell r="F354">
            <v>68250</v>
          </cell>
          <cell r="G354">
            <v>1418250</v>
          </cell>
          <cell r="H354" t="str">
            <v>ใบเสนอราคา เอกรัฐ</v>
          </cell>
          <cell r="I354" t="str">
            <v>ใบเสนอราคา</v>
          </cell>
        </row>
        <row r="355">
          <cell r="C355" t="str">
            <v>Testing And Commissioning CCTV</v>
          </cell>
          <cell r="D355" t="str">
            <v>งาน</v>
          </cell>
          <cell r="E355">
            <v>0</v>
          </cell>
          <cell r="F355">
            <v>15750</v>
          </cell>
          <cell r="G355">
            <v>15750</v>
          </cell>
          <cell r="H355" t="str">
            <v>ใบเสนอราคา</v>
          </cell>
          <cell r="I355" t="str">
            <v>ใบเสนอราคา</v>
          </cell>
        </row>
        <row r="356">
          <cell r="C356" t="str">
            <v>TESTING AND COMMISSIONING สำหรับ Lighting Control</v>
          </cell>
          <cell r="D356" t="str">
            <v>งาน</v>
          </cell>
          <cell r="E356">
            <v>0</v>
          </cell>
          <cell r="F356">
            <v>25000</v>
          </cell>
          <cell r="G356">
            <v>25000</v>
          </cell>
          <cell r="H356" t="str">
            <v>ใบเสนอราคา</v>
          </cell>
          <cell r="I356" t="str">
            <v>ใบเสนอราคา</v>
          </cell>
        </row>
        <row r="357">
          <cell r="C357" t="str">
            <v>TESTING AND COMMISSIONING สำหรับระบบเสียง</v>
          </cell>
          <cell r="D357" t="str">
            <v>งาน</v>
          </cell>
          <cell r="E357">
            <v>0</v>
          </cell>
          <cell r="F357">
            <v>31250</v>
          </cell>
          <cell r="G357">
            <v>31250</v>
          </cell>
          <cell r="H357" t="str">
            <v>ใบเสนอราคา</v>
          </cell>
          <cell r="I357" t="str">
            <v>ใบเสนอราคา</v>
          </cell>
        </row>
        <row r="358">
          <cell r="C358" t="str">
            <v>TESTING AND COMMISSIONING สำหรับระบบแจ้งเหตุเพลิงไหม้</v>
          </cell>
          <cell r="D358" t="str">
            <v>งาน</v>
          </cell>
          <cell r="E358">
            <v>0</v>
          </cell>
          <cell r="F358">
            <v>50000</v>
          </cell>
          <cell r="G358">
            <v>50000</v>
          </cell>
          <cell r="H358" t="str">
            <v>ใบเสนอราคา</v>
          </cell>
          <cell r="I358" t="str">
            <v>ใบเสนอราคา</v>
          </cell>
        </row>
        <row r="359">
          <cell r="C359" t="str">
            <v>TESTING AND COMMISSIONING สำหรับระบบโทรศัพท์ และสายสัญญาณคอมพิวเตอร์</v>
          </cell>
          <cell r="D359" t="str">
            <v>งาน</v>
          </cell>
          <cell r="E359">
            <v>0</v>
          </cell>
          <cell r="F359">
            <v>15750</v>
          </cell>
          <cell r="G359">
            <v>15750</v>
          </cell>
          <cell r="H359" t="str">
            <v>ใบเสนอราคา</v>
          </cell>
          <cell r="I359" t="str">
            <v>ใบเสนอราคา</v>
          </cell>
        </row>
        <row r="360">
          <cell r="C360" t="str">
            <v>TESTING AND COMMISSIONING สำหรับระบบมอนิเตอร์มิเตอร์</v>
          </cell>
          <cell r="D360" t="str">
            <v>งาน</v>
          </cell>
          <cell r="E360">
            <v>0</v>
          </cell>
          <cell r="F360">
            <v>52500</v>
          </cell>
          <cell r="G360">
            <v>52500</v>
          </cell>
          <cell r="H360" t="str">
            <v>ใบเสนอราคา</v>
          </cell>
          <cell r="I360" t="str">
            <v>ใบเสนอราคา</v>
          </cell>
        </row>
        <row r="361">
          <cell r="C361" t="str">
            <v>TESTING AND COMMISSIONING สำหรับระบบสัญญาณเรียกพยาบาล ชั้น 1</v>
          </cell>
          <cell r="D361" t="str">
            <v>งาน</v>
          </cell>
          <cell r="E361">
            <v>0</v>
          </cell>
          <cell r="F361">
            <v>5250</v>
          </cell>
          <cell r="G361">
            <v>5250</v>
          </cell>
          <cell r="H361" t="str">
            <v>ใบเสนอราคา</v>
          </cell>
          <cell r="I361" t="str">
            <v>ใบเสนอราคา</v>
          </cell>
        </row>
        <row r="362">
          <cell r="C362" t="str">
            <v>TESTING AND COMMISSIONING สำหรับระบบสัญญาณเรียกพยาบาล ชั้น 2</v>
          </cell>
          <cell r="D362" t="str">
            <v>งาน</v>
          </cell>
          <cell r="E362">
            <v>0</v>
          </cell>
          <cell r="F362">
            <v>5250</v>
          </cell>
          <cell r="G362">
            <v>5250</v>
          </cell>
          <cell r="H362" t="str">
            <v>ใบเสนอราคา</v>
          </cell>
          <cell r="I362" t="str">
            <v>ใบเสนอราคา</v>
          </cell>
        </row>
        <row r="363">
          <cell r="C363" t="str">
            <v>TESTING AND COMMISSIONING สำหรับระบบสัญญาณเรียกพยาบาล ชั้น 3</v>
          </cell>
          <cell r="D363" t="str">
            <v>งาน</v>
          </cell>
          <cell r="E363">
            <v>0</v>
          </cell>
          <cell r="F363">
            <v>5250</v>
          </cell>
          <cell r="G363">
            <v>5250</v>
          </cell>
          <cell r="H363" t="str">
            <v>ใบเสนอราคา</v>
          </cell>
          <cell r="I363" t="str">
            <v>ใบเสนอราคา</v>
          </cell>
        </row>
        <row r="364">
          <cell r="C364" t="str">
            <v>TESTING AND COMMISSIONING สำหรับระบบสัญญาณเรียกพยาบาล ชั้น 4-5</v>
          </cell>
          <cell r="D364" t="str">
            <v>งาน</v>
          </cell>
          <cell r="E364">
            <v>0</v>
          </cell>
          <cell r="F364">
            <v>21000</v>
          </cell>
          <cell r="G364">
            <v>21000</v>
          </cell>
          <cell r="H364" t="str">
            <v>ใบเสนอราคา</v>
          </cell>
          <cell r="I364" t="str">
            <v>ใบเสนอราคา</v>
          </cell>
        </row>
        <row r="365">
          <cell r="C365" t="str">
            <v>TESTING AND COMMISSIONING สำหรับระบบสัญญาณโทรทัศน์รวม</v>
          </cell>
          <cell r="D365" t="str">
            <v>งาน</v>
          </cell>
          <cell r="E365">
            <v>0</v>
          </cell>
          <cell r="F365">
            <v>16250</v>
          </cell>
          <cell r="G365">
            <v>16250</v>
          </cell>
          <cell r="H365" t="str">
            <v>ใบเสนอราคา</v>
          </cell>
          <cell r="I365" t="str">
            <v>ใบเสนอราคา</v>
          </cell>
        </row>
        <row r="366">
          <cell r="C366" t="str">
            <v>ค่าเข้าสายสัญญาณ FUSION SPLICE สำหรับ ระบบโทรศัพท์ และสายสัญญาณคอมพิวเตอร์</v>
          </cell>
          <cell r="D366" t="str">
            <v>งาน</v>
          </cell>
          <cell r="E366">
            <v>0</v>
          </cell>
          <cell r="F366">
            <v>17640</v>
          </cell>
          <cell r="G366">
            <v>17640</v>
          </cell>
          <cell r="H366" t="str">
            <v>ใบเสนอราคา</v>
          </cell>
          <cell r="I366" t="str">
            <v>ใบเสนอราคา</v>
          </cell>
        </row>
        <row r="367">
          <cell r="C367" t="str">
            <v>ค่าเข้าสายสัญญาณ TERMINATE UTP PATCH PANEL CAT6 สำหรับ CCTV</v>
          </cell>
          <cell r="D367" t="str">
            <v>งาน</v>
          </cell>
          <cell r="E367">
            <v>0</v>
          </cell>
          <cell r="F367">
            <v>25200</v>
          </cell>
          <cell r="G367">
            <v>25200</v>
          </cell>
          <cell r="H367" t="str">
            <v>ใบเสนอราคา</v>
          </cell>
          <cell r="I367" t="str">
            <v>ใบเสนอราคา</v>
          </cell>
        </row>
        <row r="368">
          <cell r="C368" t="str">
            <v>ค่าเข้าสายสัญญาณ TERMINATE UTP PATCH PANEL CAT6 สำหรับ ระบบโทรศัพท์ และสายสัญญาณคอมพิวเตอร์</v>
          </cell>
          <cell r="D368" t="str">
            <v>งาน</v>
          </cell>
          <cell r="E368">
            <v>0</v>
          </cell>
          <cell r="F368">
            <v>14700</v>
          </cell>
          <cell r="G368">
            <v>14700</v>
          </cell>
          <cell r="H368" t="str">
            <v>ใบเสนอราคา</v>
          </cell>
          <cell r="I368" t="str">
            <v>ใบเสนอราคา</v>
          </cell>
        </row>
        <row r="369">
          <cell r="C369" t="str">
            <v>ค่าติดตั้งกล้องระบบโทรทัศน์วงจรปิด</v>
          </cell>
          <cell r="D369" t="str">
            <v>งาน</v>
          </cell>
          <cell r="E369">
            <v>0</v>
          </cell>
          <cell r="F369">
            <v>116400</v>
          </cell>
          <cell r="G369">
            <v>116400</v>
          </cell>
          <cell r="H369" t="str">
            <v>ใบเสนอราคา</v>
          </cell>
          <cell r="I369" t="str">
            <v>ใบเสนอราคา</v>
          </cell>
        </row>
        <row r="370">
          <cell r="C370" t="str">
            <v>ค่าทดสอบ สาย FIBER OPTIC สำหรับ CCTV</v>
          </cell>
          <cell r="D370" t="str">
            <v>งาน</v>
          </cell>
          <cell r="E370">
            <v>0</v>
          </cell>
          <cell r="F370">
            <v>69120</v>
          </cell>
          <cell r="G370">
            <v>69120</v>
          </cell>
          <cell r="H370" t="str">
            <v>ใบเสนอราคา</v>
          </cell>
          <cell r="I370" t="str">
            <v>ใบเสนอราคา</v>
          </cell>
        </row>
        <row r="371">
          <cell r="C371" t="str">
            <v>ค่าทดสอบ สาย FIBER OPTIC สำหรับ ระบบโทรศัพท์ และสายสัญญาณคอมพิวเตอร์</v>
          </cell>
          <cell r="D371" t="str">
            <v>งาน</v>
          </cell>
          <cell r="E371">
            <v>0</v>
          </cell>
          <cell r="F371">
            <v>1680</v>
          </cell>
          <cell r="G371">
            <v>1680</v>
          </cell>
          <cell r="H371" t="str">
            <v>ใบเสนอราคา</v>
          </cell>
          <cell r="I371" t="str">
            <v>ใบเสนอราคา</v>
          </cell>
        </row>
        <row r="372">
          <cell r="C372" t="str">
            <v>ค่าทดสอบสายสัญญาณ TEST OTDR สำหรับ ระบบโทรศัพท์ และสายสัญญาณคอมพิวเตอร์</v>
          </cell>
          <cell r="D372" t="str">
            <v>งาน</v>
          </cell>
          <cell r="E372">
            <v>0</v>
          </cell>
          <cell r="F372">
            <v>8820</v>
          </cell>
          <cell r="G372">
            <v>8820</v>
          </cell>
          <cell r="H372" t="str">
            <v>ใบเสนอราคา</v>
          </cell>
          <cell r="I372" t="str">
            <v>ใบเสนอราคา</v>
          </cell>
        </row>
        <row r="373">
          <cell r="C373" t="str">
            <v>ค่าทดสอบสายสัญญาณ TEST UTP CAT6 สำหรับ ระบบโทรศัพท์ และสายสัญญาณคอมพิวเตอร์</v>
          </cell>
          <cell r="D373" t="str">
            <v>งาน</v>
          </cell>
          <cell r="E373">
            <v>0</v>
          </cell>
          <cell r="F373">
            <v>8011.5</v>
          </cell>
          <cell r="G373">
            <v>8011.5</v>
          </cell>
          <cell r="H373" t="str">
            <v>ใบเสนอราคา</v>
          </cell>
          <cell r="I373" t="str">
            <v>ใบเสนอราคา</v>
          </cell>
        </row>
        <row r="374">
          <cell r="C374" t="str">
            <v>งานติดตั้งเสาไฟฟ้าแรงสูง สำหรับอาคารโสมสวลี (เนื่องจากต้องย้ายของเดิม)</v>
          </cell>
          <cell r="D374" t="str">
            <v>งาน</v>
          </cell>
          <cell r="E374">
            <v>455000</v>
          </cell>
          <cell r="F374">
            <v>390000</v>
          </cell>
          <cell r="G374">
            <v>845000</v>
          </cell>
          <cell r="H374" t="str">
            <v>ใบเสนอราคา</v>
          </cell>
          <cell r="I374" t="str">
            <v>ใบเสนอราคา</v>
          </cell>
        </row>
        <row r="375">
          <cell r="C375" t="str">
            <v>งานป้องกันไฟลาม (ความหนา 25 ซม.)</v>
          </cell>
          <cell r="D375" t="str">
            <v>งาน</v>
          </cell>
          <cell r="E375">
            <v>73500</v>
          </cell>
          <cell r="F375">
            <v>22050</v>
          </cell>
          <cell r="G375">
            <v>95550</v>
          </cell>
          <cell r="H375" t="str">
            <v>ใบเสนอราคา</v>
          </cell>
          <cell r="I375" t="str">
            <v>ใบเสนอราคา</v>
          </cell>
        </row>
        <row r="376">
          <cell r="C376" t="str">
            <v xml:space="preserve">ลิฟต์โดยสาร 1000 kg 13คน จอดรับส่ง 7 ชั้น 7 ประตู (60m/min) Duplex Selective Collective Control </v>
          </cell>
          <cell r="D376" t="str">
            <v>ชุด</v>
          </cell>
          <cell r="E376">
            <v>2089500</v>
          </cell>
          <cell r="F376">
            <v>0</v>
          </cell>
          <cell r="G376">
            <v>2089500</v>
          </cell>
          <cell r="H376" t="str">
            <v>ใบเสนอราคา</v>
          </cell>
          <cell r="I376" t="str">
            <v>ใบเสนอราคา</v>
          </cell>
        </row>
        <row r="377">
          <cell r="C377" t="str">
            <v xml:space="preserve">ลิฟต์โดยสาร 1600 kg 21คน จอดรับส่ง 7 ชั้น 7 ประตู (60m/min) Duplex Selective Collective Control </v>
          </cell>
          <cell r="D377" t="str">
            <v>ชุด</v>
          </cell>
          <cell r="E377">
            <v>2415000</v>
          </cell>
          <cell r="F377">
            <v>0</v>
          </cell>
          <cell r="G377">
            <v>2415000</v>
          </cell>
          <cell r="H377" t="str">
            <v>ใบเสนอราคา</v>
          </cell>
          <cell r="I377" t="str">
            <v>ใบเสนอราคา</v>
          </cell>
        </row>
        <row r="378">
          <cell r="C378" t="str">
            <v>โคมไฟ Type. A2.1</v>
          </cell>
          <cell r="D378" t="str">
            <v>ชุด</v>
          </cell>
          <cell r="E378">
            <v>550</v>
          </cell>
          <cell r="F378">
            <v>118</v>
          </cell>
          <cell r="G378">
            <v>668</v>
          </cell>
          <cell r="H378" t="str">
            <v>ใบเสนอราคา L&amp;E</v>
          </cell>
          <cell r="I378" t="str">
            <v>กรมบัญชีกลาง</v>
          </cell>
        </row>
        <row r="379">
          <cell r="C379" t="str">
            <v>งานเดินสายไฟฟ้าใหม่</v>
          </cell>
          <cell r="D379" t="str">
            <v>งาน</v>
          </cell>
          <cell r="E379" t="str">
            <v>Include</v>
          </cell>
          <cell r="F379" t="str">
            <v>Include</v>
          </cell>
          <cell r="G379">
            <v>0</v>
          </cell>
          <cell r="H379" t="str">
            <v>-</v>
          </cell>
          <cell r="I379" t="str">
            <v>-</v>
          </cell>
        </row>
        <row r="380">
          <cell r="C380" t="str">
            <v>งานปักเสาเพิ่ม พร้อมอุปกณร์ประกอบเสา</v>
          </cell>
          <cell r="D380" t="str">
            <v>งาน</v>
          </cell>
          <cell r="E380" t="str">
            <v>Include</v>
          </cell>
          <cell r="F380" t="str">
            <v>Include</v>
          </cell>
          <cell r="G380">
            <v>0</v>
          </cell>
          <cell r="H380" t="str">
            <v>-</v>
          </cell>
          <cell r="I380" t="str">
            <v>-</v>
          </cell>
        </row>
        <row r="381">
          <cell r="C381" t="str">
            <v>งานModify ตู้</v>
          </cell>
          <cell r="D381" t="str">
            <v>งาน</v>
          </cell>
          <cell r="E381" t="str">
            <v>Include</v>
          </cell>
          <cell r="F381" t="str">
            <v>Include</v>
          </cell>
          <cell r="G381">
            <v>0</v>
          </cell>
          <cell r="H381" t="str">
            <v>-</v>
          </cell>
          <cell r="I381" t="str">
            <v>-</v>
          </cell>
        </row>
        <row r="382">
          <cell r="C382" t="str">
            <v>งานย้ายสายสื่อสาร</v>
          </cell>
          <cell r="D382" t="str">
            <v>งาน</v>
          </cell>
          <cell r="E382" t="str">
            <v>Include</v>
          </cell>
          <cell r="F382" t="str">
            <v>Include</v>
          </cell>
          <cell r="G382">
            <v>0</v>
          </cell>
          <cell r="H382" t="str">
            <v>-</v>
          </cell>
          <cell r="I382" t="str">
            <v>-</v>
          </cell>
        </row>
        <row r="383">
          <cell r="C383" t="str">
            <v>งานรื้อถอนสายไฟฟ้าเดิม</v>
          </cell>
          <cell r="D383" t="str">
            <v>งาน</v>
          </cell>
          <cell r="E383" t="str">
            <v>Include</v>
          </cell>
          <cell r="F383" t="str">
            <v>Include</v>
          </cell>
          <cell r="G383">
            <v>0</v>
          </cell>
          <cell r="H383" t="str">
            <v>-</v>
          </cell>
          <cell r="I383" t="str">
            <v>-</v>
          </cell>
        </row>
        <row r="384">
          <cell r="C384" t="str">
            <v>งานรื้อถอนเสาไฟฟ้าเดิม</v>
          </cell>
          <cell r="D384" t="str">
            <v>งาน</v>
          </cell>
          <cell r="E384" t="str">
            <v>Include</v>
          </cell>
          <cell r="F384" t="str">
            <v>Include</v>
          </cell>
          <cell r="G384">
            <v>0</v>
          </cell>
          <cell r="H384" t="str">
            <v>-</v>
          </cell>
          <cell r="I384" t="str">
            <v>-</v>
          </cell>
        </row>
        <row r="385">
          <cell r="C385" t="str">
            <v>งานรื้อถอนสายสื่อสารเดิม</v>
          </cell>
          <cell r="D385" t="str">
            <v>งาน</v>
          </cell>
          <cell r="E385" t="str">
            <v>Include</v>
          </cell>
          <cell r="F385" t="str">
            <v>Include</v>
          </cell>
          <cell r="G385">
            <v>0</v>
          </cell>
          <cell r="H385" t="str">
            <v>-</v>
          </cell>
          <cell r="I385" t="str">
            <v>-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T"/>
      <sheetName val="ItemAR"/>
      <sheetName val="Itemครุ STAR"/>
      <sheetName val="ItemSN"/>
      <sheetName val="ItemEE"/>
      <sheetName val="ItemFP"/>
      <sheetName val="ItemAC"/>
      <sheetName val="Itemครุ M&amp;E"/>
      <sheetName val="ราคาต้นทุน"/>
      <sheetName val="Factor"/>
      <sheetName val="STAR"/>
      <sheetName val="SN"/>
      <sheetName val="EE"/>
      <sheetName val="FP"/>
      <sheetName val="AC"/>
      <sheetName val="ครุM&amp;E"/>
      <sheetName val="ปร.6"/>
      <sheetName val="ปร 5 (ก) "/>
      <sheetName val="ปร 5 (ข)"/>
      <sheetName val="ปร 4 (ข)"/>
      <sheetName val="ปร.4 ( พ )"/>
      <sheetName val="1.ปะหน้าโครงสร้าง"/>
      <sheetName val="1.โครงสร้าง"/>
      <sheetName val="2.ปะหน้าสถาปัตย์"/>
      <sheetName val="2.สถาปัตย์"/>
      <sheetName val="3.ปะหน้าประปา"/>
      <sheetName val="3.ประปา"/>
      <sheetName val="4.ปะหน้าไฟฟ้า"/>
      <sheetName val="4.ไฟฟ้า"/>
      <sheetName val="5.ปะหน้าดับเพลิง"/>
      <sheetName val="5.ดับเพลิง"/>
      <sheetName val="6.ปะหน้าปรับอากาศ"/>
      <sheetName val="6.ปรับอากาศ"/>
      <sheetName val="7.ปะหน้าลิฟท์"/>
      <sheetName val="7.ลิฟท์"/>
      <sheetName val="8.ปะหน้าโยธา"/>
      <sheetName val="8.โยธา"/>
      <sheetName val="9.ปะหน้าภูมิ"/>
      <sheetName val="9.ภูมิ"/>
      <sheetName val="10.ปะหน้ารื้อถอน"/>
      <sheetName val="10.รื้อถอน"/>
      <sheetName val="11.ปะหน้าถมดิน"/>
      <sheetName val="11.ถมดิน"/>
      <sheetName val="12. ปะหน้าพลังงานทดแทน"/>
      <sheetName val="12.พลังงานทดแทน"/>
      <sheetName val="13. ปะหน้าคอมพิวเตอร์"/>
      <sheetName val="13.คอมพิวเตอร์"/>
      <sheetName val="14.ปะหน้าสระ"/>
      <sheetName val="14.สระ"/>
      <sheetName val="15. ปะหน้าอัจฉริยะ"/>
      <sheetName val="15.อัจฉริยะ"/>
      <sheetName val="16. ปะหน้า ERV"/>
      <sheetName val="16.ERV"/>
      <sheetName val="17. ปะหน้า ทดสอบ"/>
      <sheetName val="16.ทดสอ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C2">
            <v>0</v>
          </cell>
          <cell r="E2" t="str">
            <v>ราคากลาง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C3" t="str">
            <v>CODE ราคากลาง</v>
          </cell>
          <cell r="D3" t="str">
            <v>หน่วย</v>
          </cell>
          <cell r="E3" t="str">
            <v>ค่าของ</v>
          </cell>
          <cell r="F3" t="str">
            <v>ค่าแรง</v>
          </cell>
          <cell r="G3" t="str">
            <v>รวมราคาต่อหน่วย</v>
          </cell>
          <cell r="H3" t="str">
            <v>Note ค่าของ</v>
          </cell>
          <cell r="I3" t="str">
            <v>Note ค่าแรง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ท่อดับเพลิง (BSP. SCH 40)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C6" t="str">
            <v>BSP Sch 40 size 1"</v>
          </cell>
          <cell r="D6" t="str">
            <v>ม.</v>
          </cell>
          <cell r="E6">
            <v>34.33</v>
          </cell>
          <cell r="F6">
            <v>46</v>
          </cell>
          <cell r="G6">
            <v>80.33</v>
          </cell>
          <cell r="H6" t="str">
            <v>กระทรวงพาณิชย์ หน้าที่ 11</v>
          </cell>
          <cell r="I6" t="str">
            <v>กรมบัญชีกลาง หน้าที่ 106</v>
          </cell>
        </row>
        <row r="7">
          <cell r="C7" t="str">
            <v>BSP Sch 40 size 1-1/4"</v>
          </cell>
          <cell r="D7" t="str">
            <v>ม.</v>
          </cell>
          <cell r="E7">
            <v>42.454999999999998</v>
          </cell>
          <cell r="F7">
            <v>62</v>
          </cell>
          <cell r="G7">
            <v>104.455</v>
          </cell>
          <cell r="H7" t="str">
            <v>ใบเสนอราคา Main</v>
          </cell>
          <cell r="I7" t="str">
            <v>กรมบัญชีกลาง หน้าที่ 106</v>
          </cell>
        </row>
        <row r="8">
          <cell r="C8" t="str">
            <v>BSP Sch 40 size 1-1/2"</v>
          </cell>
          <cell r="D8" t="str">
            <v>ม.</v>
          </cell>
          <cell r="E8">
            <v>50.58</v>
          </cell>
          <cell r="F8">
            <v>72</v>
          </cell>
          <cell r="G8">
            <v>122.58</v>
          </cell>
          <cell r="H8" t="str">
            <v>กระทรวงพาณิชย์ หน้าที่ 11</v>
          </cell>
          <cell r="I8" t="str">
            <v>กรมบัญชีกลาง หน้าที่ 106</v>
          </cell>
        </row>
        <row r="9">
          <cell r="C9" t="str">
            <v>BSP Sch 40 size 2"</v>
          </cell>
          <cell r="D9" t="str">
            <v>ม.</v>
          </cell>
          <cell r="E9">
            <v>62.08</v>
          </cell>
          <cell r="F9">
            <v>97</v>
          </cell>
          <cell r="G9">
            <v>159.07999999999998</v>
          </cell>
          <cell r="H9" t="str">
            <v>กระทรวงพาณิชย์ หน้าที่ 11</v>
          </cell>
          <cell r="I9" t="str">
            <v>กรมบัญชีกลาง หน้าที่ 106</v>
          </cell>
        </row>
        <row r="10">
          <cell r="C10" t="str">
            <v>BSP Sch 40 size 2-1/2"</v>
          </cell>
          <cell r="D10" t="str">
            <v>ม.</v>
          </cell>
          <cell r="E10">
            <v>80.33</v>
          </cell>
          <cell r="F10">
            <v>154</v>
          </cell>
          <cell r="G10">
            <v>234.32999999999998</v>
          </cell>
          <cell r="H10" t="str">
            <v>กระทรวงพาณิชย์ หน้าที่ 11</v>
          </cell>
          <cell r="I10" t="str">
            <v>กรมบัญชีกลาง หน้าที่ 106</v>
          </cell>
        </row>
        <row r="11">
          <cell r="C11" t="str">
            <v>BSP Sch 40 size 3"</v>
          </cell>
          <cell r="D11" t="str">
            <v>ม.</v>
          </cell>
          <cell r="E11">
            <v>128</v>
          </cell>
          <cell r="F11">
            <v>205</v>
          </cell>
          <cell r="G11">
            <v>333</v>
          </cell>
          <cell r="H11" t="str">
            <v>กระทรวงพาณิชย์ หน้าที่ 11</v>
          </cell>
          <cell r="I11" t="str">
            <v>กรมบัญชีกลาง หน้าที่ 106</v>
          </cell>
        </row>
        <row r="12">
          <cell r="C12" t="str">
            <v>BSP Sch 40 size 4"</v>
          </cell>
          <cell r="D12" t="str">
            <v>ม.</v>
          </cell>
          <cell r="E12">
            <v>311.66666666666669</v>
          </cell>
          <cell r="F12">
            <v>287</v>
          </cell>
          <cell r="G12">
            <v>598.66666666666674</v>
          </cell>
          <cell r="H12" t="str">
            <v>ใบเสนอราคา Main</v>
          </cell>
          <cell r="I12" t="str">
            <v>กรมบัญชีกลาง หน้าที่ 107</v>
          </cell>
        </row>
        <row r="13">
          <cell r="C13" t="str">
            <v>BSP Sch 40 size 6"</v>
          </cell>
          <cell r="D13" t="str">
            <v>ม.</v>
          </cell>
          <cell r="E13">
            <v>550</v>
          </cell>
          <cell r="F13">
            <v>513</v>
          </cell>
          <cell r="G13">
            <v>1063</v>
          </cell>
          <cell r="H13" t="str">
            <v>ใบเสนอราคา Main</v>
          </cell>
          <cell r="I13" t="str">
            <v>กรมบัญชีกลาง หน้าที่ 107</v>
          </cell>
        </row>
        <row r="14">
          <cell r="C14" t="str">
            <v>BSP Sch 40 size 8"</v>
          </cell>
          <cell r="D14" t="str">
            <v>ม.</v>
          </cell>
          <cell r="E14">
            <v>875</v>
          </cell>
          <cell r="F14">
            <v>682.5</v>
          </cell>
          <cell r="G14">
            <v>1557.5</v>
          </cell>
          <cell r="H14" t="str">
            <v>ใบเสนอราคา Main</v>
          </cell>
          <cell r="I14" t="str">
            <v>ใบเสนอราคา Main</v>
          </cell>
        </row>
        <row r="15">
          <cell r="C15" t="str">
            <v>Valves &amp; Accessories ระบบท่อ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C16" t="str">
            <v>Alarm check valve 6"</v>
          </cell>
          <cell r="D16" t="str">
            <v>ชุด</v>
          </cell>
          <cell r="E16">
            <v>41000</v>
          </cell>
          <cell r="F16">
            <v>12300</v>
          </cell>
          <cell r="G16">
            <v>53300</v>
          </cell>
          <cell r="H16" t="str">
            <v>ใบเสนอราคา หน้าที่ 390</v>
          </cell>
          <cell r="I16" t="str">
            <v>ใบเสนอราคา Main</v>
          </cell>
        </row>
        <row r="17">
          <cell r="C17" t="str">
            <v>AAV 1"</v>
          </cell>
          <cell r="D17" t="str">
            <v>ชุด</v>
          </cell>
          <cell r="E17">
            <v>10260</v>
          </cell>
          <cell r="F17">
            <v>205</v>
          </cell>
          <cell r="G17">
            <v>10465</v>
          </cell>
          <cell r="H17" t="str">
            <v>กระทรวงพาณิชย์ หน้าที่ 75</v>
          </cell>
          <cell r="I17" t="str">
            <v>กรมบัญชีกลาง หน้าที่ 108</v>
          </cell>
        </row>
        <row r="18">
          <cell r="C18" t="str">
            <v>BV 2"</v>
          </cell>
          <cell r="D18" t="str">
            <v>ชุด</v>
          </cell>
          <cell r="E18">
            <v>5100</v>
          </cell>
          <cell r="F18">
            <v>410</v>
          </cell>
          <cell r="G18">
            <v>5510</v>
          </cell>
          <cell r="H18" t="str">
            <v>ใบเสนอราคา หน้าที่ 390</v>
          </cell>
          <cell r="I18" t="str">
            <v>กรมบัญชีกลาง หน้าที่ 108</v>
          </cell>
        </row>
        <row r="19">
          <cell r="C19" t="str">
            <v>BV 3"</v>
          </cell>
          <cell r="D19" t="str">
            <v>ชุด</v>
          </cell>
          <cell r="E19">
            <v>5800</v>
          </cell>
          <cell r="F19">
            <v>615</v>
          </cell>
          <cell r="G19">
            <v>6415</v>
          </cell>
          <cell r="H19" t="str">
            <v>ใบเสนอราคา หน้าที่ 382</v>
          </cell>
          <cell r="I19" t="str">
            <v>กรมบัญชีกลาง หน้าที่ 108</v>
          </cell>
        </row>
        <row r="20">
          <cell r="C20" t="str">
            <v>BV w/Supervisory switch 4"</v>
          </cell>
          <cell r="D20" t="str">
            <v>ชุด</v>
          </cell>
          <cell r="E20">
            <v>6300</v>
          </cell>
          <cell r="F20">
            <v>1890</v>
          </cell>
          <cell r="G20">
            <v>8190</v>
          </cell>
          <cell r="H20" t="str">
            <v>ใบเสนอราคา หน้าที่ 389</v>
          </cell>
          <cell r="I20" t="str">
            <v>ใบเสนอราคา Main</v>
          </cell>
        </row>
        <row r="21">
          <cell r="C21" t="str">
            <v>BV w/Supervisory switch 6"</v>
          </cell>
          <cell r="D21" t="str">
            <v>ชุด</v>
          </cell>
          <cell r="E21">
            <v>7700</v>
          </cell>
          <cell r="F21">
            <v>2310</v>
          </cell>
          <cell r="G21">
            <v>10010</v>
          </cell>
          <cell r="H21" t="str">
            <v>ใบเสนอราคา หน้าที่ 389</v>
          </cell>
          <cell r="I21" t="str">
            <v>ใบเสนอราคา Main</v>
          </cell>
        </row>
        <row r="22">
          <cell r="C22" t="str">
            <v>BV w/Supervisory switch 8"</v>
          </cell>
          <cell r="D22" t="str">
            <v>ชุด</v>
          </cell>
          <cell r="E22">
            <v>11000</v>
          </cell>
          <cell r="F22">
            <v>3300</v>
          </cell>
          <cell r="G22">
            <v>14300</v>
          </cell>
          <cell r="H22" t="str">
            <v>ใบเสนอราคา หน้าที่ 389</v>
          </cell>
          <cell r="I22" t="str">
            <v>ใบเสนอราคา Main</v>
          </cell>
        </row>
        <row r="23">
          <cell r="C23" t="str">
            <v>CV 2"</v>
          </cell>
          <cell r="D23" t="str">
            <v>ชุด</v>
          </cell>
          <cell r="E23">
            <v>1800</v>
          </cell>
          <cell r="F23">
            <v>410</v>
          </cell>
          <cell r="G23">
            <v>2210</v>
          </cell>
          <cell r="H23" t="str">
            <v>ใบเสนอราคา หน้าที่ 382</v>
          </cell>
          <cell r="I23" t="str">
            <v>กรมบัญชีกลาง หน้าที่ 108</v>
          </cell>
        </row>
        <row r="24">
          <cell r="C24" t="str">
            <v>CV 4"</v>
          </cell>
          <cell r="D24" t="str">
            <v>ชุด</v>
          </cell>
          <cell r="E24">
            <v>9170</v>
          </cell>
          <cell r="F24">
            <v>820</v>
          </cell>
          <cell r="G24">
            <v>9990</v>
          </cell>
          <cell r="H24" t="str">
            <v>กระทรวงพาณิชย์ หน้าที่ 75</v>
          </cell>
          <cell r="I24" t="str">
            <v>กรมบัญชีกลาง หน้าที่ 108</v>
          </cell>
        </row>
        <row r="25">
          <cell r="C25" t="str">
            <v>CV 8"</v>
          </cell>
          <cell r="D25" t="str">
            <v>ชุด</v>
          </cell>
          <cell r="E25">
            <v>32380</v>
          </cell>
          <cell r="F25">
            <v>9714</v>
          </cell>
          <cell r="G25">
            <v>42094</v>
          </cell>
          <cell r="H25" t="str">
            <v>กระทรวงพาณิชย์ หน้าที่ 75</v>
          </cell>
          <cell r="I25" t="str">
            <v>ใบเสนอราคา Main</v>
          </cell>
        </row>
        <row r="26">
          <cell r="C26" t="str">
            <v>flex 2"</v>
          </cell>
          <cell r="D26" t="str">
            <v>ชุด</v>
          </cell>
          <cell r="E26">
            <v>1400</v>
          </cell>
          <cell r="F26">
            <v>410</v>
          </cell>
          <cell r="G26">
            <v>1810</v>
          </cell>
          <cell r="H26" t="str">
            <v>ใบเสนอราคา หน้าที่ 386</v>
          </cell>
          <cell r="I26" t="str">
            <v>กรมบัญชีกลาง หน้าที่ 108</v>
          </cell>
        </row>
        <row r="27">
          <cell r="C27" t="str">
            <v>Flow meter 6"</v>
          </cell>
          <cell r="D27" t="str">
            <v>ชุด</v>
          </cell>
          <cell r="E27">
            <v>40000</v>
          </cell>
          <cell r="F27">
            <v>12000</v>
          </cell>
          <cell r="G27">
            <v>52000</v>
          </cell>
          <cell r="H27" t="str">
            <v>ใบเสนอราคา หน้าที่ 382</v>
          </cell>
          <cell r="I27" t="str">
            <v>ใบเสนอราคา Main</v>
          </cell>
        </row>
        <row r="28">
          <cell r="C28" t="str">
            <v>Flow switch 4"</v>
          </cell>
          <cell r="D28" t="str">
            <v>ชุด</v>
          </cell>
          <cell r="E28">
            <v>3600</v>
          </cell>
          <cell r="F28">
            <v>1080</v>
          </cell>
          <cell r="G28">
            <v>4680</v>
          </cell>
          <cell r="H28" t="str">
            <v>ใบเสนอราคา หน้าที่ 389</v>
          </cell>
          <cell r="I28" t="str">
            <v>ใบเสนอราคา Main</v>
          </cell>
        </row>
        <row r="29">
          <cell r="C29" t="str">
            <v>Flow switch 6"</v>
          </cell>
          <cell r="D29" t="str">
            <v>ชุด</v>
          </cell>
          <cell r="E29">
            <v>3600</v>
          </cell>
          <cell r="F29">
            <v>1080</v>
          </cell>
          <cell r="G29">
            <v>4680</v>
          </cell>
          <cell r="H29" t="str">
            <v>ใบเสนอราคา หน้าที่ 390</v>
          </cell>
          <cell r="I29" t="str">
            <v>ใบเสนอราคา Main</v>
          </cell>
        </row>
        <row r="30">
          <cell r="C30" t="str">
            <v>GV 1"</v>
          </cell>
          <cell r="D30" t="str">
            <v>ชุด</v>
          </cell>
          <cell r="E30">
            <v>960.68</v>
          </cell>
          <cell r="F30">
            <v>205</v>
          </cell>
          <cell r="G30">
            <v>1165.6799999999998</v>
          </cell>
          <cell r="H30" t="str">
            <v>กระทรวงพาณิชย์ หน้าที่ 73</v>
          </cell>
          <cell r="I30" t="str">
            <v>กรมบัญชีกลาง หน้าที่ 108</v>
          </cell>
        </row>
        <row r="31">
          <cell r="C31" t="str">
            <v>MFV 3"</v>
          </cell>
          <cell r="D31" t="str">
            <v>ชุด</v>
          </cell>
          <cell r="E31">
            <v>33000</v>
          </cell>
          <cell r="F31">
            <v>9900</v>
          </cell>
          <cell r="G31">
            <v>42900</v>
          </cell>
          <cell r="H31" t="str">
            <v>ใบเสนอราคา หน้าที่ 382</v>
          </cell>
          <cell r="I31" t="str">
            <v>ใบเสนอราคา Main</v>
          </cell>
        </row>
        <row r="32">
          <cell r="C32" t="str">
            <v>Orifice 1"</v>
          </cell>
          <cell r="D32" t="str">
            <v>ชุด</v>
          </cell>
          <cell r="E32">
            <v>200</v>
          </cell>
          <cell r="F32">
            <v>205</v>
          </cell>
          <cell r="G32">
            <v>405</v>
          </cell>
          <cell r="H32" t="str">
            <v>ใบเสนอราคา หน้าที่ 382</v>
          </cell>
          <cell r="I32" t="str">
            <v>ใบเสนอราคา Main</v>
          </cell>
        </row>
        <row r="33">
          <cell r="C33" t="str">
            <v>OS&amp;Y GV w/Supervisory switch 1-1/2"</v>
          </cell>
          <cell r="D33" t="str">
            <v>ชุด</v>
          </cell>
          <cell r="E33">
            <v>0</v>
          </cell>
          <cell r="F33">
            <v>0</v>
          </cell>
          <cell r="G33">
            <v>0</v>
          </cell>
          <cell r="H33" t="str">
            <v>-</v>
          </cell>
          <cell r="I33" t="str">
            <v>-</v>
          </cell>
        </row>
        <row r="34">
          <cell r="C34" t="str">
            <v>OS&amp;Y GV w/Supervisory switch 2"</v>
          </cell>
          <cell r="D34" t="str">
            <v>ชุด</v>
          </cell>
          <cell r="E34">
            <v>7000</v>
          </cell>
          <cell r="F34">
            <v>2100</v>
          </cell>
          <cell r="G34">
            <v>9100</v>
          </cell>
          <cell r="H34" t="str">
            <v>ใบเสนอราคา หน้าที่ 389</v>
          </cell>
          <cell r="I34" t="str">
            <v>ใบเสนอราคา Main</v>
          </cell>
        </row>
        <row r="35">
          <cell r="C35" t="str">
            <v>OS&amp;Y GV w/Supervisory switch 3"</v>
          </cell>
          <cell r="D35" t="str">
            <v>ชุด</v>
          </cell>
          <cell r="E35">
            <v>0</v>
          </cell>
          <cell r="F35">
            <v>0</v>
          </cell>
          <cell r="G35">
            <v>0</v>
          </cell>
          <cell r="H35" t="str">
            <v>-</v>
          </cell>
          <cell r="I35" t="str">
            <v>-</v>
          </cell>
        </row>
        <row r="36">
          <cell r="C36" t="str">
            <v>Pressure relief valve 1/2"</v>
          </cell>
          <cell r="D36" t="str">
            <v>ชุด</v>
          </cell>
          <cell r="E36">
            <v>3200</v>
          </cell>
          <cell r="F36">
            <v>960</v>
          </cell>
          <cell r="G36">
            <v>4160</v>
          </cell>
          <cell r="H36" t="str">
            <v>ใบเสนอราคา หน้าที่ 382</v>
          </cell>
          <cell r="I36" t="str">
            <v>ใบเสนอราคา Main</v>
          </cell>
        </row>
        <row r="37">
          <cell r="C37" t="str">
            <v>Presure Gauge for FP</v>
          </cell>
          <cell r="D37" t="str">
            <v>ชุด</v>
          </cell>
          <cell r="E37">
            <v>1300</v>
          </cell>
          <cell r="F37">
            <v>390</v>
          </cell>
          <cell r="G37">
            <v>1690</v>
          </cell>
          <cell r="H37" t="str">
            <v>ใบเสนอราคา หน้าที่ 389</v>
          </cell>
          <cell r="I37" t="str">
            <v>ใบเสนอราคา Main</v>
          </cell>
        </row>
        <row r="38">
          <cell r="C38" t="str">
            <v>Sight glass 1"</v>
          </cell>
          <cell r="D38" t="str">
            <v>ชุด</v>
          </cell>
          <cell r="E38">
            <v>1000</v>
          </cell>
          <cell r="F38">
            <v>300</v>
          </cell>
          <cell r="G38">
            <v>1300</v>
          </cell>
          <cell r="H38" t="str">
            <v>ใบเสนอราคา หน้าที่ 389</v>
          </cell>
          <cell r="I38" t="str">
            <v>ใบเสนอราคา Main</v>
          </cell>
        </row>
        <row r="39">
          <cell r="C39" t="str">
            <v>Test valve 1"</v>
          </cell>
          <cell r="D39" t="str">
            <v>ชุด</v>
          </cell>
          <cell r="E39">
            <v>480</v>
          </cell>
          <cell r="F39">
            <v>144</v>
          </cell>
          <cell r="G39">
            <v>624</v>
          </cell>
          <cell r="H39" t="str">
            <v>ใบเสนอราคา หน้าที่ 389</v>
          </cell>
          <cell r="I39" t="str">
            <v>ใบเสนอราคา Main</v>
          </cell>
        </row>
        <row r="40">
          <cell r="C40" t="str">
            <v>Y-Strainer 2"</v>
          </cell>
          <cell r="D40" t="str">
            <v>ชุด</v>
          </cell>
          <cell r="E40">
            <v>3300</v>
          </cell>
          <cell r="F40">
            <v>410</v>
          </cell>
          <cell r="G40">
            <v>3710</v>
          </cell>
          <cell r="H40" t="str">
            <v>ใบเสนอราคา หน้าที่ 390</v>
          </cell>
          <cell r="I40" t="str">
            <v>กรมบัญชีกลาง หน้าที่ 108</v>
          </cell>
        </row>
        <row r="41">
          <cell r="C41" t="str">
            <v>Galvanized Steel Pipe  (Drain Pipe)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C42" t="str">
            <v>GSP size 2"</v>
          </cell>
          <cell r="D42" t="str">
            <v>ม.</v>
          </cell>
          <cell r="E42">
            <v>179.07000000000002</v>
          </cell>
          <cell r="F42">
            <v>92</v>
          </cell>
          <cell r="G42">
            <v>271.07000000000005</v>
          </cell>
          <cell r="H42" t="str">
            <v>กระทรวงพาณิชย์ หน้าที่ 12</v>
          </cell>
          <cell r="I42" t="str">
            <v>กรมบัญชีกลาง หน้าที่ 105</v>
          </cell>
        </row>
        <row r="43">
          <cell r="C43" t="str">
            <v>เครื่องสูบน้ำดับเพลิง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 t="str">
            <v>Diesel Fire Pump Capacity 1000 GPM.TDH 135 Psi . &lt;3000rpm.</v>
          </cell>
          <cell r="D44" t="str">
            <v>ชุด</v>
          </cell>
          <cell r="E44">
            <v>2850000</v>
          </cell>
          <cell r="F44">
            <v>285000</v>
          </cell>
          <cell r="G44">
            <v>3135000</v>
          </cell>
          <cell r="H44" t="str">
            <v>ใบเสนอราคา หน้าที่ 376</v>
          </cell>
          <cell r="I44" t="str">
            <v>ใบเสนอราคา Main</v>
          </cell>
        </row>
        <row r="45">
          <cell r="C45" t="str">
            <v>Jockey Pump Capacity 20 GPM.TDH 150 Psi .&lt;3000 rpm. 4.0 kW.</v>
          </cell>
          <cell r="D45" t="str">
            <v>ชุด</v>
          </cell>
          <cell r="E45">
            <v>102000</v>
          </cell>
          <cell r="F45">
            <v>30600</v>
          </cell>
          <cell r="G45">
            <v>132600</v>
          </cell>
          <cell r="H45" t="str">
            <v>ใบเสนอราคา หน้าที่ 374</v>
          </cell>
          <cell r="I45" t="str">
            <v>ใบเสนอราคา Main</v>
          </cell>
        </row>
        <row r="46">
          <cell r="C46" t="str">
            <v xml:space="preserve">Graphic annunciator w/Supervisory switch </v>
          </cell>
          <cell r="D46" t="str">
            <v>ชุด</v>
          </cell>
          <cell r="E46">
            <v>55000</v>
          </cell>
          <cell r="F46">
            <v>16500</v>
          </cell>
          <cell r="G46">
            <v>71500</v>
          </cell>
          <cell r="H46" t="str">
            <v>ใบเสนอราคา หน้าที่ 388</v>
          </cell>
          <cell r="I46" t="str">
            <v>ใบเสนอราคา Main</v>
          </cell>
        </row>
        <row r="47">
          <cell r="C47" t="str">
            <v>ฐานแท่นเครื่อง Fire Pump&amp;Jockey Pump</v>
          </cell>
          <cell r="D47" t="str">
            <v>รวม</v>
          </cell>
          <cell r="E47">
            <v>6615</v>
          </cell>
          <cell r="F47">
            <v>4410</v>
          </cell>
          <cell r="G47">
            <v>11025</v>
          </cell>
          <cell r="H47" t="str">
            <v>ใบเสนอราคา Main</v>
          </cell>
          <cell r="I47" t="str">
            <v>ใบเสนอราคา Main</v>
          </cell>
        </row>
        <row r="48">
          <cell r="C48" t="str">
            <v>Accessories ระบบดับเพลิง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C49" t="str">
            <v>FDC size 100x65x65mm.</v>
          </cell>
          <cell r="D49" t="str">
            <v>ชุด</v>
          </cell>
          <cell r="E49">
            <v>14550</v>
          </cell>
          <cell r="F49">
            <v>4365</v>
          </cell>
          <cell r="G49">
            <v>18915</v>
          </cell>
          <cell r="H49" t="str">
            <v>ใบเสนอราคา หน้าที่ 382</v>
          </cell>
          <cell r="I49" t="str">
            <v>ใบเสนอราคา Main</v>
          </cell>
        </row>
        <row r="50">
          <cell r="C50" t="str">
            <v>FHC พร้อมอุปกรณ์ประกอบ</v>
          </cell>
          <cell r="D50" t="str">
            <v>ชุด</v>
          </cell>
          <cell r="E50">
            <v>10180</v>
          </cell>
          <cell r="F50">
            <v>3054</v>
          </cell>
          <cell r="G50">
            <v>13234</v>
          </cell>
          <cell r="H50" t="str">
            <v>ใบเสนอราคา หน้าที่ 391</v>
          </cell>
          <cell r="I50" t="str">
            <v>ใบเสนอราคา Main</v>
          </cell>
        </row>
        <row r="51">
          <cell r="C51" t="str">
            <v>Hose valve 2-1/2"</v>
          </cell>
          <cell r="D51" t="str">
            <v>ชุด</v>
          </cell>
          <cell r="E51">
            <v>3800</v>
          </cell>
          <cell r="F51">
            <v>1140</v>
          </cell>
          <cell r="G51">
            <v>4940</v>
          </cell>
          <cell r="H51" t="str">
            <v>ใบเสนอราคา หน้าที่ 391</v>
          </cell>
          <cell r="I51" t="str">
            <v>ใบเสนอราคา Main</v>
          </cell>
        </row>
        <row r="52">
          <cell r="C52" t="str">
            <v>Pendent sprinkler head 1/2"</v>
          </cell>
          <cell r="D52" t="str">
            <v>ชุด</v>
          </cell>
          <cell r="E52">
            <v>148</v>
          </cell>
          <cell r="F52">
            <v>77</v>
          </cell>
          <cell r="G52">
            <v>225</v>
          </cell>
          <cell r="H52" t="str">
            <v>ใบเสนอราคา หน้าที่ 391</v>
          </cell>
          <cell r="I52" t="str">
            <v>กรมบัญชีกลาง หน้าที่ 108</v>
          </cell>
        </row>
        <row r="53">
          <cell r="C53" t="str">
            <v>Up right sprinkler head 1/2"</v>
          </cell>
          <cell r="D53" t="str">
            <v>ชุด</v>
          </cell>
          <cell r="E53">
            <v>130</v>
          </cell>
          <cell r="F53">
            <v>77</v>
          </cell>
          <cell r="G53">
            <v>207</v>
          </cell>
          <cell r="H53" t="str">
            <v>ใบเสนอราคา หน้าที่ 391</v>
          </cell>
          <cell r="I53" t="str">
            <v>กรมบัญชีกลาง หน้าที่ 108</v>
          </cell>
        </row>
        <row r="54">
          <cell r="C54" t="str">
            <v>CO2 extinguisher 10Ibs. ค่าแรง</v>
          </cell>
          <cell r="D54" t="str">
            <v>ชุด</v>
          </cell>
          <cell r="E54">
            <v>0</v>
          </cell>
          <cell r="F54">
            <v>205</v>
          </cell>
          <cell r="G54">
            <v>205</v>
          </cell>
          <cell r="H54" t="str">
            <v>-</v>
          </cell>
          <cell r="I54" t="str">
            <v>กรมบัญชีกลาง หน้าที่ 108</v>
          </cell>
        </row>
        <row r="55">
          <cell r="C55" t="str">
            <v>Preaction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C56" t="str">
            <v>Preaction System UL/FM For MDB Room</v>
          </cell>
          <cell r="D56" t="str">
            <v>ชุด</v>
          </cell>
          <cell r="E56">
            <v>254400</v>
          </cell>
          <cell r="F56">
            <v>76320</v>
          </cell>
          <cell r="G56">
            <v>330720</v>
          </cell>
          <cell r="H56" t="str">
            <v>ใบเสนอราคา หน้าที่ 380</v>
          </cell>
          <cell r="I56" t="str">
            <v>ใบเสนอราคา Main</v>
          </cell>
        </row>
        <row r="57">
          <cell r="C57" t="str">
            <v>Smoke detector</v>
          </cell>
          <cell r="D57" t="str">
            <v>ชุด</v>
          </cell>
          <cell r="E57">
            <v>900</v>
          </cell>
          <cell r="F57">
            <v>800</v>
          </cell>
          <cell r="G57">
            <v>1700</v>
          </cell>
          <cell r="H57" t="str">
            <v>ใบเสนอราคา หน้าที่ 380</v>
          </cell>
          <cell r="I57" t="str">
            <v>ใบเสนอราคา หน้าที่ 380</v>
          </cell>
        </row>
        <row r="58">
          <cell r="C58" t="str">
            <v>Sprinkler head 1/2" for MDB</v>
          </cell>
          <cell r="D58" t="str">
            <v>ชุด</v>
          </cell>
          <cell r="E58">
            <v>160</v>
          </cell>
          <cell r="F58">
            <v>77</v>
          </cell>
          <cell r="G58">
            <v>237</v>
          </cell>
          <cell r="H58" t="str">
            <v>ใบเสนอราคา หน้าที่ 380</v>
          </cell>
          <cell r="I58" t="str">
            <v>กรมบัญชีกลาง หน้าที่ 108</v>
          </cell>
        </row>
        <row r="59">
          <cell r="C59" t="str">
            <v>Piping work for MDB</v>
          </cell>
          <cell r="D59" t="str">
            <v>งาน</v>
          </cell>
          <cell r="E59">
            <v>24710</v>
          </cell>
          <cell r="F59">
            <v>17700</v>
          </cell>
          <cell r="G59">
            <v>42410</v>
          </cell>
          <cell r="H59" t="str">
            <v>ใบเสนอราคา หน้าที่ 380</v>
          </cell>
          <cell r="I59" t="str">
            <v>ใบเสนอราคา หน้าที่ 380</v>
          </cell>
        </row>
        <row r="60">
          <cell r="C60" t="str">
            <v>Electrical work for MDB</v>
          </cell>
          <cell r="D60" t="str">
            <v>งาน</v>
          </cell>
          <cell r="E60">
            <v>73900</v>
          </cell>
          <cell r="F60">
            <v>19900</v>
          </cell>
          <cell r="G60">
            <v>93800</v>
          </cell>
          <cell r="H60" t="str">
            <v>ใบเสนอราคา หน้าที่ 380</v>
          </cell>
          <cell r="I60" t="str">
            <v>ใบเสนอราคา หน้าที่ 380</v>
          </cell>
        </row>
        <row r="61">
          <cell r="C61" t="str">
            <v>Preaction System UL/FM For Generator Room</v>
          </cell>
          <cell r="D61" t="str">
            <v>ชุด</v>
          </cell>
          <cell r="E61">
            <v>254400</v>
          </cell>
          <cell r="F61">
            <v>76320</v>
          </cell>
          <cell r="G61">
            <v>330720</v>
          </cell>
          <cell r="H61" t="str">
            <v>ใบเสนอราคา หน้าที่ 381</v>
          </cell>
          <cell r="I61" t="str">
            <v>ใบเสนอราคา Main</v>
          </cell>
        </row>
        <row r="62">
          <cell r="C62" t="str">
            <v>Sprinkler head 1/2" for Gen</v>
          </cell>
          <cell r="D62" t="str">
            <v>ชุด</v>
          </cell>
          <cell r="E62">
            <v>400</v>
          </cell>
          <cell r="F62">
            <v>77</v>
          </cell>
          <cell r="G62">
            <v>477</v>
          </cell>
          <cell r="H62" t="str">
            <v>ใบเสนอราคา หน้าที่ 381</v>
          </cell>
          <cell r="I62" t="str">
            <v>กรมบัญชีกลาง หน้าที่ 108</v>
          </cell>
        </row>
        <row r="63">
          <cell r="C63" t="str">
            <v>Piping work for Gen</v>
          </cell>
          <cell r="D63" t="str">
            <v>งาน</v>
          </cell>
          <cell r="E63">
            <v>24710</v>
          </cell>
          <cell r="F63">
            <v>17700</v>
          </cell>
          <cell r="G63">
            <v>42410</v>
          </cell>
          <cell r="H63" t="str">
            <v>ใบเสนอราคา หน้าที่ 381</v>
          </cell>
          <cell r="I63" t="str">
            <v>ใบเสนอราคา หน้าที่ 381</v>
          </cell>
        </row>
        <row r="64">
          <cell r="C64" t="str">
            <v>Electrical work for Gen</v>
          </cell>
          <cell r="D64" t="str">
            <v>งาน</v>
          </cell>
          <cell r="E64">
            <v>75700</v>
          </cell>
          <cell r="F64">
            <v>21500</v>
          </cell>
          <cell r="G64">
            <v>97200</v>
          </cell>
          <cell r="H64" t="str">
            <v>ใบเสนอราคา หน้าที่ 381</v>
          </cell>
          <cell r="I64" t="str">
            <v>ใบเสนอราคา หน้าที่ 381</v>
          </cell>
        </row>
        <row r="65">
          <cell r="C65" t="str">
            <v>งานอื่นๆ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C66" t="str">
            <v>Commissioning &amp; Testing for FP</v>
          </cell>
          <cell r="D66" t="str">
            <v>รวม</v>
          </cell>
          <cell r="E66">
            <v>250000.005</v>
          </cell>
          <cell r="F66">
            <v>75000</v>
          </cell>
          <cell r="G66">
            <v>325000.005</v>
          </cell>
          <cell r="H66" t="str">
            <v>ใบเสนอราคา Main</v>
          </cell>
          <cell r="I66" t="str">
            <v>ใบเสนอราคา Main</v>
          </cell>
        </row>
        <row r="67">
          <cell r="C67" t="str">
            <v>Fire Barrier System for FP</v>
          </cell>
          <cell r="D67" t="str">
            <v>รวม</v>
          </cell>
          <cell r="E67">
            <v>75000</v>
          </cell>
          <cell r="F67">
            <v>22500</v>
          </cell>
          <cell r="G67">
            <v>97500</v>
          </cell>
          <cell r="H67" t="str">
            <v>ใบเสนอราคา Main</v>
          </cell>
          <cell r="I67" t="str">
            <v>ใบเสนอราคา Main</v>
          </cell>
        </row>
        <row r="68">
          <cell r="C68" t="str">
            <v>Electrical wiring for FP</v>
          </cell>
          <cell r="D68" t="str">
            <v>รวม</v>
          </cell>
          <cell r="E68">
            <v>30000</v>
          </cell>
          <cell r="F68">
            <v>11250</v>
          </cell>
          <cell r="G68">
            <v>41250</v>
          </cell>
          <cell r="H68" t="str">
            <v>ใบเสนอราคา Main</v>
          </cell>
          <cell r="I68" t="str">
            <v>ใบเสนอราคา Main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  <pageSetUpPr fitToPage="1"/>
  </sheetPr>
  <dimension ref="A1:L31"/>
  <sheetViews>
    <sheetView tabSelected="1" view="pageBreakPreview" zoomScale="130" zoomScaleNormal="85" zoomScaleSheetLayoutView="130" workbookViewId="0">
      <selection activeCell="J26" sqref="J26"/>
    </sheetView>
  </sheetViews>
  <sheetFormatPr defaultColWidth="11.42578125" defaultRowHeight="24"/>
  <cols>
    <col min="1" max="1" width="12" style="2" customWidth="1"/>
    <col min="2" max="2" width="7" style="2" customWidth="1"/>
    <col min="3" max="3" width="15.42578125" style="2" customWidth="1"/>
    <col min="4" max="4" width="8.5703125" style="2" customWidth="1"/>
    <col min="5" max="5" width="20.7109375" style="2" bestFit="1" customWidth="1"/>
    <col min="6" max="6" width="20.7109375" style="2" customWidth="1"/>
    <col min="7" max="7" width="28.5703125" style="2" customWidth="1"/>
    <col min="8" max="10" width="11.42578125" style="2"/>
    <col min="11" max="12" width="24.7109375" style="2" customWidth="1"/>
    <col min="13" max="16384" width="11.42578125" style="2"/>
  </cols>
  <sheetData>
    <row r="1" spans="1:7">
      <c r="A1" s="1113" t="s">
        <v>1562</v>
      </c>
      <c r="B1" s="1113"/>
      <c r="C1" s="1113"/>
      <c r="D1" s="1113"/>
      <c r="E1" s="1113"/>
      <c r="F1" s="1113"/>
      <c r="G1" s="1113"/>
    </row>
    <row r="2" spans="1:7">
      <c r="A2" s="1114" t="s">
        <v>2886</v>
      </c>
      <c r="B2" s="1114"/>
      <c r="C2" s="1114"/>
      <c r="D2" s="1114"/>
      <c r="E2" s="1114"/>
      <c r="F2" s="1114"/>
      <c r="G2" s="1114"/>
    </row>
    <row r="3" spans="1:7">
      <c r="A3" s="1093" t="s">
        <v>1563</v>
      </c>
      <c r="B3" s="1093"/>
      <c r="C3" s="1094" t="s">
        <v>2885</v>
      </c>
      <c r="D3" s="1095"/>
      <c r="E3" s="1095"/>
      <c r="F3" s="1095"/>
      <c r="G3" s="1095"/>
    </row>
    <row r="4" spans="1:7">
      <c r="A4" s="1093" t="s">
        <v>1564</v>
      </c>
      <c r="B4" s="1093"/>
      <c r="C4" s="1096" t="s">
        <v>1599</v>
      </c>
      <c r="D4" s="1095"/>
      <c r="E4" s="1095"/>
      <c r="F4" s="1095"/>
      <c r="G4" s="1095"/>
    </row>
    <row r="5" spans="1:7">
      <c r="A5" s="1093" t="s">
        <v>1565</v>
      </c>
      <c r="B5" s="1097"/>
      <c r="C5" s="1096" t="s">
        <v>1593</v>
      </c>
      <c r="D5" s="1095"/>
      <c r="E5" s="1095"/>
      <c r="F5" s="1095"/>
      <c r="G5" s="1095"/>
    </row>
    <row r="6" spans="1:7">
      <c r="A6" s="1115" t="s">
        <v>1566</v>
      </c>
      <c r="B6" s="1115"/>
      <c r="C6" s="1115"/>
      <c r="D6" s="1115"/>
      <c r="E6" s="1115"/>
      <c r="F6" s="1115"/>
      <c r="G6" s="1115"/>
    </row>
    <row r="7" spans="1:7">
      <c r="A7" s="1115"/>
      <c r="B7" s="1115"/>
      <c r="C7" s="1115"/>
      <c r="D7" s="1115"/>
      <c r="E7" s="1115"/>
      <c r="F7" s="1115"/>
      <c r="G7" s="1115"/>
    </row>
    <row r="8" spans="1:7">
      <c r="A8" s="4"/>
      <c r="B8" s="5" t="s">
        <v>1567</v>
      </c>
      <c r="C8" s="5"/>
      <c r="D8" s="5"/>
      <c r="E8" s="5"/>
      <c r="F8" s="5"/>
      <c r="G8" s="6">
        <v>0.15</v>
      </c>
    </row>
    <row r="9" spans="1:7">
      <c r="A9" s="7"/>
      <c r="B9" s="2" t="s">
        <v>1568</v>
      </c>
      <c r="G9" s="8">
        <v>0</v>
      </c>
    </row>
    <row r="10" spans="1:7">
      <c r="A10" s="7"/>
      <c r="B10" s="2" t="s">
        <v>1569</v>
      </c>
      <c r="G10" s="8">
        <v>7.0000000000000007E-2</v>
      </c>
    </row>
    <row r="11" spans="1:7">
      <c r="A11" s="9"/>
      <c r="B11" s="10" t="s">
        <v>1570</v>
      </c>
      <c r="C11" s="10"/>
      <c r="D11" s="10"/>
      <c r="E11" s="10"/>
      <c r="F11" s="10"/>
      <c r="G11" s="11">
        <v>7.0000000000000007E-2</v>
      </c>
    </row>
    <row r="12" spans="1:7">
      <c r="A12" s="1116" t="s">
        <v>1571</v>
      </c>
      <c r="B12" s="1117"/>
      <c r="C12" s="1117"/>
      <c r="D12" s="1117"/>
      <c r="E12" s="1117"/>
      <c r="F12" s="1117"/>
      <c r="G12" s="1118"/>
    </row>
    <row r="13" spans="1:7">
      <c r="A13" s="7"/>
      <c r="G13" s="12"/>
    </row>
    <row r="14" spans="1:7">
      <c r="A14" s="13"/>
      <c r="C14" s="14" t="s">
        <v>1572</v>
      </c>
      <c r="D14" s="14" t="s">
        <v>1573</v>
      </c>
      <c r="E14" s="15" t="s">
        <v>1574</v>
      </c>
      <c r="F14" s="16" t="s">
        <v>1575</v>
      </c>
      <c r="G14" s="12"/>
    </row>
    <row r="15" spans="1:7">
      <c r="A15" s="7"/>
      <c r="E15" s="1" t="s">
        <v>1576</v>
      </c>
      <c r="G15" s="12"/>
    </row>
    <row r="16" spans="1:7">
      <c r="A16" s="9"/>
      <c r="B16" s="10"/>
      <c r="C16" s="10"/>
      <c r="D16" s="10"/>
      <c r="E16" s="10"/>
      <c r="F16" s="10"/>
      <c r="G16" s="17"/>
    </row>
    <row r="17" spans="1:12">
      <c r="A17" s="4" t="s">
        <v>1577</v>
      </c>
      <c r="B17" s="5" t="s">
        <v>1578</v>
      </c>
      <c r="C17" s="5"/>
      <c r="D17" s="5"/>
      <c r="E17" s="5"/>
      <c r="F17" s="18" t="s">
        <v>1579</v>
      </c>
      <c r="G17" s="36">
        <f>+'ปร 5 (ก) '!D31</f>
        <v>0</v>
      </c>
      <c r="K17" s="35"/>
    </row>
    <row r="18" spans="1:12">
      <c r="A18" s="7"/>
      <c r="B18" s="2" t="s">
        <v>1580</v>
      </c>
      <c r="F18" s="1" t="s">
        <v>1579</v>
      </c>
      <c r="G18" s="36">
        <v>250000000</v>
      </c>
      <c r="K18" s="35"/>
      <c r="L18" s="35"/>
    </row>
    <row r="19" spans="1:12">
      <c r="A19" s="7"/>
      <c r="B19" s="2" t="s">
        <v>1581</v>
      </c>
      <c r="F19" s="1" t="s">
        <v>1579</v>
      </c>
      <c r="G19" s="36">
        <v>300000000</v>
      </c>
      <c r="K19" s="35"/>
      <c r="L19" s="35"/>
    </row>
    <row r="20" spans="1:12">
      <c r="A20" s="7"/>
      <c r="B20" s="2" t="s">
        <v>1582</v>
      </c>
      <c r="F20" s="1" t="s">
        <v>1579</v>
      </c>
      <c r="G20" s="37">
        <v>1.1889000000000001</v>
      </c>
    </row>
    <row r="21" spans="1:12">
      <c r="A21" s="7"/>
      <c r="B21" s="2" t="s">
        <v>1583</v>
      </c>
      <c r="F21" s="1" t="s">
        <v>1579</v>
      </c>
      <c r="G21" s="37">
        <v>1.1819</v>
      </c>
    </row>
    <row r="22" spans="1:12">
      <c r="A22" s="9"/>
      <c r="B22" s="10"/>
      <c r="C22" s="10"/>
      <c r="D22" s="10"/>
      <c r="E22" s="10"/>
      <c r="F22" s="10"/>
      <c r="G22" s="19"/>
    </row>
    <row r="23" spans="1:12">
      <c r="A23" s="4" t="s">
        <v>1584</v>
      </c>
      <c r="B23" s="5"/>
      <c r="C23" s="5"/>
      <c r="D23" s="5"/>
      <c r="E23" s="5"/>
      <c r="F23" s="5"/>
      <c r="G23" s="20"/>
    </row>
    <row r="24" spans="1:12">
      <c r="A24" s="21" t="s">
        <v>1585</v>
      </c>
      <c r="B24" s="1" t="s">
        <v>1586</v>
      </c>
      <c r="C24" s="1" t="s">
        <v>1587</v>
      </c>
      <c r="D24" s="1" t="s">
        <v>1588</v>
      </c>
      <c r="E24" s="1" t="s">
        <v>1589</v>
      </c>
      <c r="F24" s="1" t="s">
        <v>1590</v>
      </c>
      <c r="G24" s="22" t="s">
        <v>1591</v>
      </c>
    </row>
    <row r="25" spans="1:12">
      <c r="A25" s="23">
        <f>G20</f>
        <v>1.1889000000000001</v>
      </c>
      <c r="C25" s="24">
        <f>G20-G21</f>
        <v>7.0000000000001172E-3</v>
      </c>
      <c r="E25" s="25">
        <f>G17-G18</f>
        <v>-250000000</v>
      </c>
      <c r="G25" s="26">
        <f>G19-G18</f>
        <v>50000000</v>
      </c>
    </row>
    <row r="26" spans="1:12">
      <c r="A26" s="9"/>
      <c r="B26" s="10"/>
      <c r="C26" s="10"/>
      <c r="D26" s="10"/>
      <c r="E26" s="10"/>
      <c r="F26" s="10"/>
      <c r="G26" s="19"/>
    </row>
    <row r="27" spans="1:12">
      <c r="A27" s="1119" t="s">
        <v>1592</v>
      </c>
      <c r="B27" s="1120"/>
      <c r="C27" s="1120"/>
      <c r="D27" s="1120"/>
      <c r="E27" s="27" t="s">
        <v>1579</v>
      </c>
      <c r="F27" s="28">
        <f>FLOOR((A25-((C25*E25)/G25)),0.0001)</f>
        <v>1.2239</v>
      </c>
      <c r="G27" s="29"/>
    </row>
    <row r="28" spans="1:12">
      <c r="A28" s="30"/>
      <c r="B28" s="3"/>
      <c r="C28" s="3"/>
      <c r="D28" s="3"/>
      <c r="E28" s="3"/>
    </row>
    <row r="29" spans="1:12">
      <c r="F29" s="31"/>
    </row>
    <row r="30" spans="1:12">
      <c r="F30" s="32"/>
      <c r="G30" s="33"/>
    </row>
    <row r="31" spans="1:12">
      <c r="G31" s="34"/>
    </row>
  </sheetData>
  <mergeCells count="5">
    <mergeCell ref="A1:G1"/>
    <mergeCell ref="A2:G2"/>
    <mergeCell ref="A6:G7"/>
    <mergeCell ref="A12:G12"/>
    <mergeCell ref="A27:D27"/>
  </mergeCells>
  <pageMargins left="0.5" right="0.5" top="0.5" bottom="0.5" header="0.3" footer="0.3"/>
  <pageSetup paperSize="9" scale="8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  <pageSetUpPr fitToPage="1"/>
  </sheetPr>
  <dimension ref="A1:J34"/>
  <sheetViews>
    <sheetView topLeftCell="A2" zoomScale="85" zoomScaleNormal="85" workbookViewId="0">
      <selection activeCell="C8" sqref="C8:C21"/>
    </sheetView>
  </sheetViews>
  <sheetFormatPr defaultColWidth="11.42578125" defaultRowHeight="23.25"/>
  <cols>
    <col min="1" max="1" width="12" style="576" customWidth="1"/>
    <col min="2" max="2" width="80.5703125" style="576" customWidth="1"/>
    <col min="3" max="3" width="25.5703125" style="576" customWidth="1"/>
    <col min="4" max="4" width="18.5703125" style="576" customWidth="1"/>
    <col min="5" max="5" width="11.42578125" style="576" customWidth="1"/>
    <col min="6" max="16384" width="11.42578125" style="576"/>
  </cols>
  <sheetData>
    <row r="1" spans="1:10" ht="26.25">
      <c r="A1" s="1102" t="s">
        <v>17</v>
      </c>
      <c r="B1" s="1102"/>
      <c r="C1" s="1102"/>
      <c r="D1" s="1102"/>
      <c r="E1" s="779"/>
      <c r="F1" s="779"/>
      <c r="G1" s="779"/>
      <c r="H1" s="779"/>
      <c r="I1" s="779"/>
      <c r="J1" s="779"/>
    </row>
    <row r="2" spans="1:10" ht="24">
      <c r="A2" s="443" t="s">
        <v>1915</v>
      </c>
      <c r="B2" s="736"/>
      <c r="C2" s="197"/>
      <c r="D2" s="434"/>
      <c r="E2" s="197"/>
      <c r="F2" s="197"/>
      <c r="G2" s="160"/>
      <c r="H2" s="160"/>
      <c r="I2" s="197"/>
      <c r="J2" s="433"/>
    </row>
    <row r="3" spans="1:10" s="432" customFormat="1" ht="24">
      <c r="A3" s="443" t="s">
        <v>1600</v>
      </c>
      <c r="B3" s="443"/>
      <c r="C3" s="443"/>
      <c r="D3" s="443"/>
    </row>
    <row r="4" spans="1:10" s="432" customFormat="1" ht="24">
      <c r="A4" s="443" t="s">
        <v>2205</v>
      </c>
      <c r="B4" s="443"/>
      <c r="C4" s="443"/>
      <c r="D4" s="443"/>
    </row>
    <row r="5" spans="1:10" s="432" customFormat="1" ht="24">
      <c r="A5" s="443" t="e">
        <f>+ปร.6!#REF!</f>
        <v>#REF!</v>
      </c>
      <c r="B5" s="443"/>
      <c r="C5" s="443"/>
      <c r="D5" s="443" t="s">
        <v>2207</v>
      </c>
    </row>
    <row r="6" spans="1:10">
      <c r="A6" s="443" t="s">
        <v>1135</v>
      </c>
      <c r="B6" s="201"/>
      <c r="C6" s="853"/>
      <c r="D6" s="853"/>
    </row>
    <row r="7" spans="1:10" s="855" customFormat="1">
      <c r="A7" s="616" t="s">
        <v>109</v>
      </c>
      <c r="B7" s="660" t="s">
        <v>0</v>
      </c>
      <c r="C7" s="854" t="s">
        <v>644</v>
      </c>
      <c r="D7" s="662" t="s">
        <v>1</v>
      </c>
    </row>
    <row r="8" spans="1:10" ht="24">
      <c r="A8" s="561">
        <v>1</v>
      </c>
      <c r="B8" s="665" t="s">
        <v>1556</v>
      </c>
      <c r="C8" s="856"/>
      <c r="D8" s="774"/>
    </row>
    <row r="9" spans="1:10" ht="24">
      <c r="A9" s="561">
        <v>2</v>
      </c>
      <c r="B9" s="665" t="s">
        <v>1557</v>
      </c>
      <c r="C9" s="857"/>
      <c r="D9" s="664"/>
    </row>
    <row r="10" spans="1:10" ht="24">
      <c r="A10" s="561">
        <v>3</v>
      </c>
      <c r="B10" s="665" t="s">
        <v>1304</v>
      </c>
      <c r="C10" s="857"/>
      <c r="D10" s="664"/>
    </row>
    <row r="11" spans="1:10" ht="24">
      <c r="A11" s="561">
        <v>4</v>
      </c>
      <c r="B11" s="665" t="s">
        <v>1558</v>
      </c>
      <c r="C11" s="857"/>
      <c r="D11" s="664"/>
    </row>
    <row r="12" spans="1:10" ht="24">
      <c r="A12" s="561">
        <v>5</v>
      </c>
      <c r="B12" s="665" t="s">
        <v>1559</v>
      </c>
      <c r="C12" s="857"/>
      <c r="D12" s="664"/>
    </row>
    <row r="13" spans="1:10" ht="24">
      <c r="A13" s="561">
        <v>6</v>
      </c>
      <c r="B13" s="665" t="s">
        <v>1560</v>
      </c>
      <c r="C13" s="857"/>
      <c r="D13" s="664"/>
    </row>
    <row r="14" spans="1:10" ht="24">
      <c r="A14" s="561">
        <v>7</v>
      </c>
      <c r="B14" s="665" t="s">
        <v>1561</v>
      </c>
      <c r="C14" s="857"/>
      <c r="D14" s="664"/>
    </row>
    <row r="15" spans="1:10" ht="24">
      <c r="A15" s="561">
        <v>8</v>
      </c>
      <c r="B15" s="665" t="s">
        <v>1134</v>
      </c>
      <c r="C15" s="857"/>
      <c r="D15" s="664"/>
    </row>
    <row r="16" spans="1:10" ht="24">
      <c r="A16" s="561">
        <v>9</v>
      </c>
      <c r="B16" s="665" t="s">
        <v>1206</v>
      </c>
      <c r="C16" s="858"/>
      <c r="D16" s="664"/>
    </row>
    <row r="17" spans="1:4" ht="24">
      <c r="A17" s="561">
        <v>10</v>
      </c>
      <c r="B17" s="665" t="s">
        <v>1249</v>
      </c>
      <c r="C17" s="858"/>
      <c r="D17" s="664"/>
    </row>
    <row r="18" spans="1:4" ht="24">
      <c r="A18" s="561">
        <v>11</v>
      </c>
      <c r="B18" s="665" t="s">
        <v>1383</v>
      </c>
      <c r="C18" s="858"/>
      <c r="D18" s="664"/>
    </row>
    <row r="19" spans="1:4" ht="24">
      <c r="A19" s="561">
        <v>12</v>
      </c>
      <c r="B19" s="665" t="s">
        <v>1120</v>
      </c>
      <c r="C19" s="858"/>
      <c r="D19" s="664"/>
    </row>
    <row r="20" spans="1:4" ht="24">
      <c r="A20" s="488">
        <v>13</v>
      </c>
      <c r="B20" s="665" t="s">
        <v>1473</v>
      </c>
      <c r="C20" s="858"/>
      <c r="D20" s="664"/>
    </row>
    <row r="21" spans="1:4" ht="24">
      <c r="A21" s="488">
        <v>14</v>
      </c>
      <c r="B21" s="665" t="s">
        <v>2074</v>
      </c>
      <c r="C21" s="858"/>
      <c r="D21" s="664"/>
    </row>
    <row r="22" spans="1:4" ht="24">
      <c r="A22" s="488"/>
      <c r="B22" s="665"/>
      <c r="C22" s="858"/>
      <c r="D22" s="664"/>
    </row>
    <row r="23" spans="1:4" ht="24">
      <c r="A23" s="488"/>
      <c r="B23" s="665"/>
      <c r="C23" s="858"/>
      <c r="D23" s="664"/>
    </row>
    <row r="24" spans="1:4" ht="24">
      <c r="A24" s="488"/>
      <c r="B24" s="665"/>
      <c r="C24" s="858"/>
      <c r="D24" s="664"/>
    </row>
    <row r="25" spans="1:4" ht="24">
      <c r="A25" s="488"/>
      <c r="B25" s="665"/>
      <c r="C25" s="858"/>
      <c r="D25" s="664"/>
    </row>
    <row r="26" spans="1:4" ht="24">
      <c r="A26" s="488"/>
      <c r="B26" s="665"/>
      <c r="C26" s="858"/>
      <c r="D26" s="664"/>
    </row>
    <row r="27" spans="1:4" ht="24">
      <c r="A27" s="488"/>
      <c r="B27" s="665"/>
      <c r="C27" s="858"/>
      <c r="D27" s="563"/>
    </row>
    <row r="28" spans="1:4" ht="24">
      <c r="A28" s="488"/>
      <c r="B28" s="665"/>
      <c r="C28" s="858"/>
      <c r="D28" s="563"/>
    </row>
    <row r="29" spans="1:4" ht="24">
      <c r="A29" s="488"/>
      <c r="B29" s="859"/>
      <c r="C29" s="858"/>
      <c r="D29" s="563"/>
    </row>
    <row r="30" spans="1:4">
      <c r="A30" s="860"/>
      <c r="B30" s="861"/>
      <c r="C30" s="50"/>
      <c r="D30" s="862"/>
    </row>
    <row r="31" spans="1:4" ht="24" thickBot="1">
      <c r="A31" s="685"/>
      <c r="B31" s="686" t="s">
        <v>1515</v>
      </c>
      <c r="C31" s="673"/>
      <c r="D31" s="674"/>
    </row>
    <row r="32" spans="1:4" ht="24" thickTop="1"/>
    <row r="33" spans="3:3" ht="24">
      <c r="C33" s="209"/>
    </row>
    <row r="34" spans="3:3" ht="24">
      <c r="C34" s="209"/>
    </row>
  </sheetData>
  <mergeCells count="1">
    <mergeCell ref="A1:D1"/>
  </mergeCells>
  <pageMargins left="0.51181102362204722" right="0.51181102362204722" top="0.51181102362204722" bottom="0.51181102362204722" header="0.31496062992125984" footer="0.31496062992125984"/>
  <pageSetup paperSize="9" scale="73" fitToHeight="0" orientation="portrait" r:id="rId1"/>
  <headerFooter>
    <oddHeader>&amp;Rแบบ ปร.4 (ก) แผ่นที่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  <pageSetUpPr fitToPage="1"/>
  </sheetPr>
  <dimension ref="A2:J529"/>
  <sheetViews>
    <sheetView topLeftCell="A523" zoomScale="85" zoomScaleNormal="85" zoomScaleSheetLayoutView="70" workbookViewId="0">
      <selection activeCell="J60" sqref="J60"/>
    </sheetView>
  </sheetViews>
  <sheetFormatPr defaultColWidth="11.42578125" defaultRowHeight="24" outlineLevelRow="1"/>
  <cols>
    <col min="1" max="1" width="8.5703125" style="518" customWidth="1"/>
    <col min="2" max="2" width="78" style="781" customWidth="1"/>
    <col min="3" max="3" width="15.5703125" style="851" customWidth="1"/>
    <col min="4" max="4" width="10.5703125" style="518" customWidth="1"/>
    <col min="5" max="8" width="20.5703125" style="328" customWidth="1"/>
    <col min="9" max="9" width="25.5703125" style="328" customWidth="1"/>
    <col min="10" max="10" width="15.5703125" style="336" customWidth="1"/>
    <col min="11" max="11" width="3.5703125" style="517" customWidth="1"/>
    <col min="12" max="17" width="11.42578125" style="517"/>
    <col min="18" max="22" width="11.42578125" style="517" customWidth="1"/>
    <col min="23" max="16384" width="11.42578125" style="517"/>
  </cols>
  <sheetData>
    <row r="2" spans="1:10" ht="26.25" outlineLevel="1">
      <c r="A2" s="1171" t="s">
        <v>17</v>
      </c>
      <c r="B2" s="1171"/>
      <c r="C2" s="1171"/>
      <c r="D2" s="1171"/>
      <c r="E2" s="1171"/>
      <c r="F2" s="1171"/>
      <c r="G2" s="1171"/>
      <c r="H2" s="1171"/>
      <c r="I2" s="1171"/>
      <c r="J2" s="1171"/>
    </row>
    <row r="3" spans="1:10" outlineLevel="1">
      <c r="A3" s="528" t="s">
        <v>1915</v>
      </c>
      <c r="C3" s="319"/>
      <c r="D3" s="519"/>
      <c r="E3" s="319"/>
      <c r="F3" s="319"/>
      <c r="G3" s="320"/>
      <c r="H3" s="320"/>
      <c r="I3" s="319"/>
      <c r="J3" s="518"/>
    </row>
    <row r="4" spans="1:10" outlineLevel="1">
      <c r="A4" s="528" t="s">
        <v>1600</v>
      </c>
      <c r="B4" s="782"/>
      <c r="C4" s="321"/>
      <c r="D4" s="783"/>
      <c r="E4" s="319"/>
      <c r="F4" s="193"/>
      <c r="G4" s="320"/>
      <c r="H4" s="320"/>
      <c r="I4" s="319"/>
      <c r="J4" s="518"/>
    </row>
    <row r="5" spans="1:10" outlineLevel="1">
      <c r="A5" s="528" t="s">
        <v>2205</v>
      </c>
      <c r="B5" s="784"/>
      <c r="C5" s="785"/>
      <c r="D5" s="785"/>
      <c r="E5" s="319"/>
      <c r="F5" s="193"/>
      <c r="G5" s="320"/>
      <c r="H5" s="320"/>
      <c r="I5" s="319"/>
      <c r="J5" s="518"/>
    </row>
    <row r="6" spans="1:10" outlineLevel="1">
      <c r="A6" s="443" t="e">
        <f>+ปร.6!#REF!</f>
        <v>#REF!</v>
      </c>
      <c r="B6" s="784"/>
      <c r="C6" s="785"/>
      <c r="D6" s="785"/>
      <c r="E6" s="319"/>
      <c r="F6" s="193"/>
      <c r="G6" s="320"/>
      <c r="H6" s="320"/>
      <c r="I6" s="319"/>
      <c r="J6" s="518" t="s">
        <v>2207</v>
      </c>
    </row>
    <row r="7" spans="1:10" outlineLevel="1">
      <c r="A7" s="528" t="s">
        <v>1135</v>
      </c>
      <c r="B7" s="852"/>
      <c r="C7" s="852"/>
      <c r="D7" s="852"/>
      <c r="E7" s="319"/>
      <c r="F7" s="193"/>
      <c r="G7" s="320"/>
      <c r="H7" s="320"/>
      <c r="I7" s="319"/>
      <c r="J7" s="518"/>
    </row>
    <row r="8" spans="1:10" s="523" customFormat="1">
      <c r="A8" s="1150" t="s">
        <v>4</v>
      </c>
      <c r="B8" s="1152" t="s">
        <v>0</v>
      </c>
      <c r="C8" s="1154" t="s">
        <v>6</v>
      </c>
      <c r="D8" s="1150" t="s">
        <v>5</v>
      </c>
      <c r="E8" s="1146" t="s">
        <v>7</v>
      </c>
      <c r="F8" s="1147"/>
      <c r="G8" s="1146" t="s">
        <v>8</v>
      </c>
      <c r="H8" s="1147"/>
      <c r="I8" s="1148" t="s">
        <v>35</v>
      </c>
      <c r="J8" s="1156" t="s">
        <v>1</v>
      </c>
    </row>
    <row r="9" spans="1:10" s="523" customFormat="1">
      <c r="A9" s="1151"/>
      <c r="B9" s="1153"/>
      <c r="C9" s="1155"/>
      <c r="D9" s="1151"/>
      <c r="E9" s="531" t="s">
        <v>10</v>
      </c>
      <c r="F9" s="531" t="s">
        <v>117</v>
      </c>
      <c r="G9" s="531" t="s">
        <v>10</v>
      </c>
      <c r="H9" s="531" t="s">
        <v>117</v>
      </c>
      <c r="I9" s="1149"/>
      <c r="J9" s="1157"/>
    </row>
    <row r="10" spans="1:10">
      <c r="A10" s="786"/>
      <c r="B10" s="787" t="s">
        <v>1305</v>
      </c>
      <c r="C10" s="322"/>
      <c r="D10" s="184"/>
      <c r="E10" s="192"/>
      <c r="F10" s="192"/>
      <c r="G10" s="184"/>
      <c r="H10" s="192"/>
      <c r="I10" s="192"/>
      <c r="J10" s="788"/>
    </row>
    <row r="11" spans="1:10">
      <c r="A11" s="789">
        <v>1</v>
      </c>
      <c r="B11" s="790" t="s">
        <v>1291</v>
      </c>
      <c r="C11" s="323"/>
      <c r="D11" s="187"/>
      <c r="E11" s="183"/>
      <c r="F11" s="183"/>
      <c r="G11" s="187"/>
      <c r="H11" s="183"/>
      <c r="I11" s="183"/>
      <c r="J11" s="542"/>
    </row>
    <row r="12" spans="1:10" outlineLevel="1">
      <c r="A12" s="791">
        <v>1.1000000000000001</v>
      </c>
      <c r="B12" s="792" t="s">
        <v>2037</v>
      </c>
      <c r="C12" s="327"/>
      <c r="D12" s="324"/>
      <c r="E12" s="189"/>
      <c r="F12" s="189"/>
      <c r="G12" s="325"/>
      <c r="H12" s="189"/>
      <c r="I12" s="189"/>
      <c r="J12" s="793"/>
    </row>
    <row r="13" spans="1:10" outlineLevel="1">
      <c r="A13" s="794"/>
      <c r="B13" s="795" t="s">
        <v>2045</v>
      </c>
      <c r="C13" s="183">
        <v>11750</v>
      </c>
      <c r="D13" s="324" t="s">
        <v>1107</v>
      </c>
      <c r="E13" s="183"/>
      <c r="F13" s="183"/>
      <c r="G13" s="183"/>
      <c r="H13" s="183"/>
      <c r="I13" s="183"/>
      <c r="J13" s="542"/>
    </row>
    <row r="14" spans="1:10" outlineLevel="1">
      <c r="A14" s="794"/>
      <c r="B14" s="795" t="s">
        <v>2046</v>
      </c>
      <c r="C14" s="183">
        <v>910</v>
      </c>
      <c r="D14" s="324" t="s">
        <v>1107</v>
      </c>
      <c r="E14" s="183"/>
      <c r="F14" s="183"/>
      <c r="G14" s="183"/>
      <c r="H14" s="183"/>
      <c r="I14" s="183"/>
      <c r="J14" s="542"/>
    </row>
    <row r="15" spans="1:10" outlineLevel="1">
      <c r="A15" s="796"/>
      <c r="B15" s="795" t="s">
        <v>1292</v>
      </c>
      <c r="C15" s="797">
        <v>5226</v>
      </c>
      <c r="D15" s="324" t="s">
        <v>651</v>
      </c>
      <c r="E15" s="183"/>
      <c r="F15" s="183"/>
      <c r="G15" s="183"/>
      <c r="H15" s="183"/>
      <c r="I15" s="183"/>
      <c r="J15" s="542"/>
    </row>
    <row r="16" spans="1:10" outlineLevel="1">
      <c r="A16" s="796"/>
      <c r="B16" s="795" t="s">
        <v>1293</v>
      </c>
      <c r="C16" s="797">
        <v>242</v>
      </c>
      <c r="D16" s="324" t="s">
        <v>651</v>
      </c>
      <c r="E16" s="183"/>
      <c r="F16" s="183"/>
      <c r="G16" s="183"/>
      <c r="H16" s="183"/>
      <c r="I16" s="183"/>
      <c r="J16" s="542"/>
    </row>
    <row r="17" spans="1:10" outlineLevel="1">
      <c r="A17" s="791">
        <v>1.2</v>
      </c>
      <c r="B17" s="792" t="s">
        <v>2038</v>
      </c>
      <c r="C17" s="327"/>
      <c r="D17" s="324"/>
      <c r="E17" s="189"/>
      <c r="F17" s="189"/>
      <c r="G17" s="325"/>
      <c r="H17" s="189"/>
      <c r="I17" s="189"/>
      <c r="J17" s="793"/>
    </row>
    <row r="18" spans="1:10" outlineLevel="1">
      <c r="A18" s="796"/>
      <c r="B18" s="795" t="s">
        <v>2039</v>
      </c>
      <c r="C18" s="797">
        <v>11618</v>
      </c>
      <c r="D18" s="324" t="s">
        <v>1107</v>
      </c>
      <c r="E18" s="183"/>
      <c r="F18" s="183"/>
      <c r="G18" s="183"/>
      <c r="H18" s="183"/>
      <c r="I18" s="183"/>
      <c r="J18" s="542"/>
    </row>
    <row r="19" spans="1:10" outlineLevel="1">
      <c r="A19" s="796"/>
      <c r="B19" s="795" t="s">
        <v>2040</v>
      </c>
      <c r="C19" s="797">
        <v>3691</v>
      </c>
      <c r="D19" s="324" t="s">
        <v>1107</v>
      </c>
      <c r="E19" s="183"/>
      <c r="F19" s="183"/>
      <c r="G19" s="183"/>
      <c r="H19" s="183"/>
      <c r="I19" s="183"/>
      <c r="J19" s="542"/>
    </row>
    <row r="20" spans="1:10" outlineLevel="1">
      <c r="A20" s="796"/>
      <c r="B20" s="795" t="s">
        <v>2041</v>
      </c>
      <c r="C20" s="797">
        <v>1973</v>
      </c>
      <c r="D20" s="324" t="s">
        <v>1107</v>
      </c>
      <c r="E20" s="183"/>
      <c r="F20" s="183"/>
      <c r="G20" s="183"/>
      <c r="H20" s="183"/>
      <c r="I20" s="183"/>
      <c r="J20" s="542"/>
    </row>
    <row r="21" spans="1:10" outlineLevel="1">
      <c r="A21" s="796"/>
      <c r="B21" s="795" t="s">
        <v>3013</v>
      </c>
      <c r="C21" s="183">
        <v>363</v>
      </c>
      <c r="D21" s="324" t="s">
        <v>1107</v>
      </c>
      <c r="E21" s="183"/>
      <c r="F21" s="183"/>
      <c r="G21" s="183"/>
      <c r="H21" s="183"/>
      <c r="I21" s="183"/>
      <c r="J21" s="542"/>
    </row>
    <row r="22" spans="1:10" outlineLevel="1">
      <c r="A22" s="796"/>
      <c r="B22" s="795" t="s">
        <v>3014</v>
      </c>
      <c r="C22" s="183">
        <v>367</v>
      </c>
      <c r="D22" s="324" t="s">
        <v>1107</v>
      </c>
      <c r="E22" s="183"/>
      <c r="F22" s="183"/>
      <c r="G22" s="183"/>
      <c r="H22" s="183"/>
      <c r="I22" s="183"/>
      <c r="J22" s="542"/>
    </row>
    <row r="23" spans="1:10" ht="72" outlineLevel="1">
      <c r="A23" s="796"/>
      <c r="B23" s="795" t="s">
        <v>3015</v>
      </c>
      <c r="C23" s="183">
        <v>16</v>
      </c>
      <c r="D23" s="324" t="s">
        <v>1107</v>
      </c>
      <c r="E23" s="183"/>
      <c r="F23" s="183"/>
      <c r="G23" s="183"/>
      <c r="H23" s="183"/>
      <c r="I23" s="183"/>
      <c r="J23" s="542"/>
    </row>
    <row r="24" spans="1:10" outlineLevel="1">
      <c r="A24" s="796"/>
      <c r="B24" s="795" t="s">
        <v>3016</v>
      </c>
      <c r="C24" s="183">
        <v>139</v>
      </c>
      <c r="D24" s="324" t="s">
        <v>1107</v>
      </c>
      <c r="E24" s="183"/>
      <c r="F24" s="183"/>
      <c r="G24" s="183"/>
      <c r="H24" s="183"/>
      <c r="I24" s="183"/>
      <c r="J24" s="542"/>
    </row>
    <row r="25" spans="1:10" outlineLevel="1">
      <c r="A25" s="796"/>
      <c r="B25" s="795"/>
      <c r="C25" s="183"/>
      <c r="D25" s="324"/>
      <c r="E25" s="183"/>
      <c r="F25" s="183"/>
      <c r="G25" s="183"/>
      <c r="H25" s="183"/>
      <c r="I25" s="183"/>
      <c r="J25" s="542"/>
    </row>
    <row r="26" spans="1:10" outlineLevel="1">
      <c r="A26" s="791">
        <v>1.3</v>
      </c>
      <c r="B26" s="792" t="s">
        <v>2043</v>
      </c>
      <c r="C26" s="327"/>
      <c r="D26" s="324"/>
      <c r="E26" s="189"/>
      <c r="F26" s="189"/>
      <c r="G26" s="325"/>
      <c r="H26" s="189"/>
      <c r="I26" s="189"/>
      <c r="J26" s="793"/>
    </row>
    <row r="27" spans="1:10" ht="48" outlineLevel="1">
      <c r="A27" s="796"/>
      <c r="B27" s="795" t="s">
        <v>3017</v>
      </c>
      <c r="C27" s="183">
        <v>3050</v>
      </c>
      <c r="D27" s="324" t="s">
        <v>1107</v>
      </c>
      <c r="E27" s="183"/>
      <c r="F27" s="183"/>
      <c r="G27" s="183"/>
      <c r="H27" s="183"/>
      <c r="I27" s="183"/>
      <c r="J27" s="542"/>
    </row>
    <row r="28" spans="1:10" ht="48" outlineLevel="1">
      <c r="A28" s="796"/>
      <c r="B28" s="795" t="s">
        <v>3018</v>
      </c>
      <c r="C28" s="183">
        <v>1588</v>
      </c>
      <c r="D28" s="324" t="s">
        <v>1107</v>
      </c>
      <c r="E28" s="183"/>
      <c r="F28" s="183"/>
      <c r="G28" s="183"/>
      <c r="H28" s="183"/>
      <c r="I28" s="183"/>
      <c r="J28" s="542"/>
    </row>
    <row r="29" spans="1:10" s="800" customFormat="1" ht="48" outlineLevel="1">
      <c r="A29" s="798"/>
      <c r="B29" s="795" t="s">
        <v>3019</v>
      </c>
      <c r="C29" s="394">
        <v>277</v>
      </c>
      <c r="D29" s="395" t="s">
        <v>1107</v>
      </c>
      <c r="E29" s="394"/>
      <c r="F29" s="394"/>
      <c r="G29" s="394"/>
      <c r="H29" s="394"/>
      <c r="I29" s="394"/>
      <c r="J29" s="799"/>
    </row>
    <row r="30" spans="1:10" outlineLevel="1">
      <c r="A30" s="796"/>
      <c r="B30" s="795" t="s">
        <v>3020</v>
      </c>
      <c r="C30" s="183">
        <v>58</v>
      </c>
      <c r="D30" s="324" t="s">
        <v>1107</v>
      </c>
      <c r="E30" s="183"/>
      <c r="F30" s="183"/>
      <c r="G30" s="183"/>
      <c r="H30" s="183"/>
      <c r="I30" s="183"/>
      <c r="J30" s="542"/>
    </row>
    <row r="31" spans="1:10" outlineLevel="1">
      <c r="A31" s="796"/>
      <c r="B31" s="795" t="s">
        <v>3021</v>
      </c>
      <c r="C31" s="183">
        <v>15</v>
      </c>
      <c r="D31" s="324" t="s">
        <v>1107</v>
      </c>
      <c r="E31" s="183"/>
      <c r="F31" s="183"/>
      <c r="G31" s="183"/>
      <c r="H31" s="183"/>
      <c r="I31" s="183"/>
      <c r="J31" s="542"/>
    </row>
    <row r="32" spans="1:10" outlineLevel="1">
      <c r="A32" s="796"/>
      <c r="B32" s="795" t="s">
        <v>3022</v>
      </c>
      <c r="C32" s="183">
        <v>8</v>
      </c>
      <c r="D32" s="324" t="s">
        <v>1107</v>
      </c>
      <c r="E32" s="183"/>
      <c r="F32" s="183"/>
      <c r="G32" s="183"/>
      <c r="H32" s="183"/>
      <c r="I32" s="183"/>
      <c r="J32" s="542"/>
    </row>
    <row r="33" spans="1:10" outlineLevel="1">
      <c r="A33" s="796"/>
      <c r="B33" s="795" t="s">
        <v>3023</v>
      </c>
      <c r="C33" s="183"/>
      <c r="D33" s="324"/>
      <c r="E33" s="183"/>
      <c r="F33" s="183"/>
      <c r="G33" s="183"/>
      <c r="H33" s="183"/>
      <c r="I33" s="183"/>
      <c r="J33" s="542"/>
    </row>
    <row r="34" spans="1:10" ht="72" outlineLevel="1">
      <c r="A34" s="796"/>
      <c r="B34" s="795" t="s">
        <v>3024</v>
      </c>
      <c r="C34" s="183">
        <v>25</v>
      </c>
      <c r="D34" s="324" t="s">
        <v>1107</v>
      </c>
      <c r="E34" s="183"/>
      <c r="F34" s="183"/>
      <c r="G34" s="183"/>
      <c r="H34" s="183"/>
      <c r="I34" s="183"/>
      <c r="J34" s="542"/>
    </row>
    <row r="35" spans="1:10" outlineLevel="1">
      <c r="A35" s="796"/>
      <c r="B35" s="795" t="s">
        <v>2044</v>
      </c>
      <c r="C35" s="183">
        <v>18</v>
      </c>
      <c r="D35" s="324" t="s">
        <v>1107</v>
      </c>
      <c r="E35" s="183"/>
      <c r="F35" s="183"/>
      <c r="G35" s="183"/>
      <c r="H35" s="183"/>
      <c r="I35" s="183"/>
      <c r="J35" s="542"/>
    </row>
    <row r="36" spans="1:10" outlineLevel="1">
      <c r="A36" s="796"/>
      <c r="B36" s="795" t="s">
        <v>2049</v>
      </c>
      <c r="C36" s="183">
        <v>1288</v>
      </c>
      <c r="D36" s="324" t="s">
        <v>1943</v>
      </c>
      <c r="E36" s="183"/>
      <c r="F36" s="183"/>
      <c r="G36" s="183"/>
      <c r="H36" s="183"/>
      <c r="I36" s="183"/>
      <c r="J36" s="542"/>
    </row>
    <row r="37" spans="1:10" outlineLevel="1">
      <c r="A37" s="796"/>
      <c r="B37" s="795"/>
      <c r="C37" s="189"/>
      <c r="D37" s="188"/>
      <c r="E37" s="189"/>
      <c r="F37" s="189"/>
      <c r="G37" s="325"/>
      <c r="H37" s="189"/>
      <c r="I37" s="189"/>
      <c r="J37" s="793"/>
    </row>
    <row r="38" spans="1:10" s="783" customFormat="1" ht="23.25">
      <c r="A38" s="801"/>
      <c r="B38" s="802" t="s">
        <v>894</v>
      </c>
      <c r="C38" s="553"/>
      <c r="D38" s="803"/>
      <c r="E38" s="553"/>
      <c r="F38" s="553"/>
      <c r="G38" s="553"/>
      <c r="H38" s="553"/>
      <c r="I38" s="553"/>
      <c r="J38" s="804"/>
    </row>
    <row r="39" spans="1:10">
      <c r="A39" s="786">
        <v>2</v>
      </c>
      <c r="B39" s="787" t="s">
        <v>1294</v>
      </c>
      <c r="C39" s="192"/>
      <c r="D39" s="190"/>
      <c r="E39" s="192"/>
      <c r="F39" s="192"/>
      <c r="G39" s="184"/>
      <c r="H39" s="192"/>
      <c r="I39" s="192"/>
      <c r="J39" s="788"/>
    </row>
    <row r="40" spans="1:10" outlineLevel="1">
      <c r="A40" s="789"/>
      <c r="B40" s="805" t="s">
        <v>1295</v>
      </c>
      <c r="C40" s="797">
        <v>4363</v>
      </c>
      <c r="D40" s="182" t="s">
        <v>1107</v>
      </c>
      <c r="E40" s="183"/>
      <c r="F40" s="183"/>
      <c r="G40" s="183"/>
      <c r="H40" s="183"/>
      <c r="I40" s="183"/>
      <c r="J40" s="542"/>
    </row>
    <row r="41" spans="1:10" outlineLevel="1">
      <c r="A41" s="789"/>
      <c r="B41" s="805" t="s">
        <v>1296</v>
      </c>
      <c r="C41" s="797">
        <v>547</v>
      </c>
      <c r="D41" s="182" t="s">
        <v>1107</v>
      </c>
      <c r="E41" s="183"/>
      <c r="F41" s="183"/>
      <c r="G41" s="183"/>
      <c r="H41" s="183"/>
      <c r="I41" s="183"/>
      <c r="J41" s="542"/>
    </row>
    <row r="42" spans="1:10" outlineLevel="1">
      <c r="A42" s="789"/>
      <c r="B42" s="805" t="s">
        <v>1297</v>
      </c>
      <c r="C42" s="797">
        <v>25</v>
      </c>
      <c r="D42" s="182" t="s">
        <v>1107</v>
      </c>
      <c r="E42" s="183"/>
      <c r="F42" s="183"/>
      <c r="G42" s="183"/>
      <c r="H42" s="183"/>
      <c r="I42" s="183"/>
      <c r="J42" s="542"/>
    </row>
    <row r="43" spans="1:10" outlineLevel="1">
      <c r="A43" s="789"/>
      <c r="B43" s="805" t="s">
        <v>1298</v>
      </c>
      <c r="C43" s="797">
        <v>220</v>
      </c>
      <c r="D43" s="182" t="s">
        <v>1107</v>
      </c>
      <c r="E43" s="183"/>
      <c r="F43" s="183"/>
      <c r="G43" s="183"/>
      <c r="H43" s="183"/>
      <c r="I43" s="183"/>
      <c r="J43" s="542"/>
    </row>
    <row r="44" spans="1:10" outlineLevel="1">
      <c r="A44" s="789"/>
      <c r="B44" s="805" t="s">
        <v>1299</v>
      </c>
      <c r="C44" s="797">
        <v>796</v>
      </c>
      <c r="D44" s="182" t="s">
        <v>1107</v>
      </c>
      <c r="E44" s="183"/>
      <c r="F44" s="183"/>
      <c r="G44" s="183"/>
      <c r="H44" s="183"/>
      <c r="I44" s="183"/>
      <c r="J44" s="542"/>
    </row>
    <row r="45" spans="1:10" ht="48" outlineLevel="1">
      <c r="A45" s="789"/>
      <c r="B45" s="806" t="s">
        <v>3025</v>
      </c>
      <c r="C45" s="797">
        <v>2332.98</v>
      </c>
      <c r="D45" s="182" t="s">
        <v>1107</v>
      </c>
      <c r="E45" s="183"/>
      <c r="F45" s="183"/>
      <c r="G45" s="183"/>
      <c r="H45" s="183"/>
      <c r="I45" s="183"/>
      <c r="J45" s="542"/>
    </row>
    <row r="46" spans="1:10" ht="48" outlineLevel="1">
      <c r="A46" s="789"/>
      <c r="B46" s="805" t="s">
        <v>3026</v>
      </c>
      <c r="C46" s="797">
        <v>1021</v>
      </c>
      <c r="D46" s="182" t="s">
        <v>1107</v>
      </c>
      <c r="E46" s="183"/>
      <c r="F46" s="183"/>
      <c r="G46" s="183"/>
      <c r="H46" s="183"/>
      <c r="I46" s="183"/>
      <c r="J46" s="542"/>
    </row>
    <row r="47" spans="1:10" ht="48" outlineLevel="1">
      <c r="A47" s="789"/>
      <c r="B47" s="805" t="s">
        <v>3027</v>
      </c>
      <c r="C47" s="797">
        <v>881</v>
      </c>
      <c r="D47" s="182" t="s">
        <v>1107</v>
      </c>
      <c r="E47" s="183"/>
      <c r="F47" s="183"/>
      <c r="G47" s="183"/>
      <c r="H47" s="183"/>
      <c r="I47" s="183"/>
      <c r="J47" s="542"/>
    </row>
    <row r="48" spans="1:10" ht="48" outlineLevel="1">
      <c r="A48" s="789"/>
      <c r="B48" s="805" t="s">
        <v>3028</v>
      </c>
      <c r="C48" s="797">
        <v>69</v>
      </c>
      <c r="D48" s="182" t="s">
        <v>1107</v>
      </c>
      <c r="E48" s="183"/>
      <c r="F48" s="183"/>
      <c r="G48" s="183"/>
      <c r="H48" s="183"/>
      <c r="I48" s="183"/>
      <c r="J48" s="542"/>
    </row>
    <row r="49" spans="1:10" outlineLevel="1">
      <c r="A49" s="789"/>
      <c r="B49" s="805" t="s">
        <v>1300</v>
      </c>
      <c r="C49" s="797">
        <v>3238</v>
      </c>
      <c r="D49" s="182" t="s">
        <v>651</v>
      </c>
      <c r="E49" s="183"/>
      <c r="F49" s="183"/>
      <c r="G49" s="183"/>
      <c r="H49" s="183"/>
      <c r="I49" s="183"/>
      <c r="J49" s="542"/>
    </row>
    <row r="50" spans="1:10" outlineLevel="1">
      <c r="A50" s="789"/>
      <c r="B50" s="805" t="s">
        <v>1301</v>
      </c>
      <c r="C50" s="797">
        <v>355</v>
      </c>
      <c r="D50" s="182" t="s">
        <v>651</v>
      </c>
      <c r="E50" s="183"/>
      <c r="F50" s="183"/>
      <c r="G50" s="183"/>
      <c r="H50" s="183"/>
      <c r="I50" s="183"/>
      <c r="J50" s="542"/>
    </row>
    <row r="51" spans="1:10" outlineLevel="1">
      <c r="A51" s="789"/>
      <c r="B51" s="805" t="s">
        <v>1302</v>
      </c>
      <c r="C51" s="797">
        <v>1545</v>
      </c>
      <c r="D51" s="182" t="s">
        <v>651</v>
      </c>
      <c r="E51" s="183"/>
      <c r="F51" s="183"/>
      <c r="G51" s="183"/>
      <c r="H51" s="183"/>
      <c r="I51" s="183"/>
      <c r="J51" s="542"/>
    </row>
    <row r="52" spans="1:10" outlineLevel="1">
      <c r="A52" s="789"/>
      <c r="B52" s="805" t="s">
        <v>1303</v>
      </c>
      <c r="C52" s="797">
        <v>114</v>
      </c>
      <c r="D52" s="182" t="s">
        <v>651</v>
      </c>
      <c r="E52" s="183"/>
      <c r="F52" s="183"/>
      <c r="G52" s="183"/>
      <c r="H52" s="183"/>
      <c r="I52" s="183"/>
      <c r="J52" s="542"/>
    </row>
    <row r="53" spans="1:10" outlineLevel="1">
      <c r="A53" s="796"/>
      <c r="B53" s="795" t="s">
        <v>1933</v>
      </c>
      <c r="C53" s="183">
        <v>952</v>
      </c>
      <c r="D53" s="324" t="s">
        <v>1942</v>
      </c>
      <c r="E53" s="183"/>
      <c r="F53" s="183"/>
      <c r="G53" s="183"/>
      <c r="H53" s="183"/>
      <c r="I53" s="183"/>
      <c r="J53" s="542"/>
    </row>
    <row r="54" spans="1:10" outlineLevel="1">
      <c r="A54" s="796"/>
      <c r="B54" s="795" t="s">
        <v>1934</v>
      </c>
      <c r="C54" s="183">
        <v>210</v>
      </c>
      <c r="D54" s="324" t="s">
        <v>1942</v>
      </c>
      <c r="E54" s="183"/>
      <c r="F54" s="183"/>
      <c r="G54" s="183"/>
      <c r="H54" s="183"/>
      <c r="I54" s="183"/>
      <c r="J54" s="542"/>
    </row>
    <row r="55" spans="1:10" ht="48" outlineLevel="1">
      <c r="A55" s="796"/>
      <c r="B55" s="795" t="s">
        <v>1935</v>
      </c>
      <c r="C55" s="183">
        <v>1545</v>
      </c>
      <c r="D55" s="324" t="s">
        <v>1942</v>
      </c>
      <c r="E55" s="183"/>
      <c r="F55" s="183"/>
      <c r="G55" s="183"/>
      <c r="H55" s="183"/>
      <c r="I55" s="183"/>
      <c r="J55" s="542"/>
    </row>
    <row r="56" spans="1:10" outlineLevel="1">
      <c r="A56" s="796"/>
      <c r="B56" s="795" t="s">
        <v>1936</v>
      </c>
      <c r="C56" s="183">
        <v>2598</v>
      </c>
      <c r="D56" s="324" t="s">
        <v>1942</v>
      </c>
      <c r="E56" s="183"/>
      <c r="F56" s="183"/>
      <c r="G56" s="183"/>
      <c r="H56" s="183"/>
      <c r="I56" s="183"/>
      <c r="J56" s="542"/>
    </row>
    <row r="57" spans="1:10" outlineLevel="1">
      <c r="A57" s="796"/>
      <c r="B57" s="795" t="s">
        <v>1937</v>
      </c>
      <c r="C57" s="183">
        <v>559</v>
      </c>
      <c r="D57" s="324" t="s">
        <v>1942</v>
      </c>
      <c r="E57" s="183"/>
      <c r="F57" s="183"/>
      <c r="G57" s="183"/>
      <c r="H57" s="183"/>
      <c r="I57" s="183"/>
      <c r="J57" s="542"/>
    </row>
    <row r="58" spans="1:10" outlineLevel="1">
      <c r="A58" s="796"/>
      <c r="B58" s="795" t="s">
        <v>1938</v>
      </c>
      <c r="C58" s="183">
        <v>98.6</v>
      </c>
      <c r="D58" s="324" t="s">
        <v>1942</v>
      </c>
      <c r="E58" s="183"/>
      <c r="F58" s="183"/>
      <c r="G58" s="183"/>
      <c r="H58" s="183"/>
      <c r="I58" s="183"/>
      <c r="J58" s="542"/>
    </row>
    <row r="59" spans="1:10" ht="48" outlineLevel="1">
      <c r="A59" s="796"/>
      <c r="B59" s="795" t="s">
        <v>2946</v>
      </c>
      <c r="C59" s="183">
        <v>467</v>
      </c>
      <c r="D59" s="324" t="s">
        <v>1942</v>
      </c>
      <c r="E59" s="183"/>
      <c r="F59" s="183"/>
      <c r="G59" s="183"/>
      <c r="H59" s="183"/>
      <c r="I59" s="183"/>
      <c r="J59" s="542"/>
    </row>
    <row r="60" spans="1:10" outlineLevel="1">
      <c r="A60" s="796"/>
      <c r="B60" s="795" t="s">
        <v>3029</v>
      </c>
      <c r="C60" s="183">
        <v>75</v>
      </c>
      <c r="D60" s="324" t="s">
        <v>1942</v>
      </c>
      <c r="E60" s="183"/>
      <c r="F60" s="183"/>
      <c r="G60" s="183"/>
      <c r="H60" s="183"/>
      <c r="I60" s="183"/>
      <c r="J60" s="542"/>
    </row>
    <row r="61" spans="1:10" outlineLevel="1">
      <c r="A61" s="796"/>
      <c r="B61" s="795" t="s">
        <v>1939</v>
      </c>
      <c r="C61" s="183">
        <v>4170</v>
      </c>
      <c r="D61" s="324" t="s">
        <v>1943</v>
      </c>
      <c r="E61" s="183"/>
      <c r="F61" s="183"/>
      <c r="G61" s="183"/>
      <c r="H61" s="183"/>
      <c r="I61" s="183"/>
      <c r="J61" s="542"/>
    </row>
    <row r="62" spans="1:10" ht="44.25" customHeight="1" outlineLevel="1">
      <c r="A62" s="796"/>
      <c r="B62" s="795" t="s">
        <v>1940</v>
      </c>
      <c r="C62" s="183">
        <v>954</v>
      </c>
      <c r="D62" s="324" t="s">
        <v>1943</v>
      </c>
      <c r="E62" s="183"/>
      <c r="F62" s="183"/>
      <c r="G62" s="183"/>
      <c r="H62" s="183"/>
      <c r="I62" s="183"/>
      <c r="J62" s="542"/>
    </row>
    <row r="63" spans="1:10" ht="49.5" customHeight="1" outlineLevel="1">
      <c r="A63" s="796"/>
      <c r="B63" s="795" t="s">
        <v>1941</v>
      </c>
      <c r="C63" s="183">
        <v>142.67999999999998</v>
      </c>
      <c r="D63" s="324" t="s">
        <v>1943</v>
      </c>
      <c r="E63" s="183"/>
      <c r="F63" s="183"/>
      <c r="G63" s="183"/>
      <c r="H63" s="183"/>
      <c r="I63" s="183"/>
      <c r="J63" s="542"/>
    </row>
    <row r="64" spans="1:10" outlineLevel="1">
      <c r="A64" s="796"/>
      <c r="B64" s="795" t="s">
        <v>2976</v>
      </c>
      <c r="C64" s="183">
        <v>468</v>
      </c>
      <c r="D64" s="324" t="s">
        <v>1942</v>
      </c>
      <c r="E64" s="183"/>
      <c r="F64" s="183"/>
      <c r="G64" s="183"/>
      <c r="H64" s="183"/>
      <c r="I64" s="183"/>
      <c r="J64" s="542"/>
    </row>
    <row r="65" spans="1:10" outlineLevel="1">
      <c r="A65" s="796"/>
      <c r="B65" s="795" t="s">
        <v>2048</v>
      </c>
      <c r="C65" s="183">
        <v>186</v>
      </c>
      <c r="D65" s="324" t="s">
        <v>1942</v>
      </c>
      <c r="E65" s="183"/>
      <c r="F65" s="183"/>
      <c r="G65" s="183"/>
      <c r="H65" s="183"/>
      <c r="I65" s="183"/>
      <c r="J65" s="542"/>
    </row>
    <row r="66" spans="1:10" outlineLevel="1">
      <c r="A66" s="796"/>
      <c r="B66" s="795" t="s">
        <v>2047</v>
      </c>
      <c r="C66" s="183">
        <v>11410</v>
      </c>
      <c r="D66" s="324" t="s">
        <v>1942</v>
      </c>
      <c r="E66" s="183"/>
      <c r="F66" s="183"/>
      <c r="G66" s="183"/>
      <c r="H66" s="183"/>
      <c r="I66" s="183"/>
      <c r="J66" s="542"/>
    </row>
    <row r="67" spans="1:10" outlineLevel="1">
      <c r="A67" s="796"/>
      <c r="B67" s="795"/>
      <c r="C67" s="189"/>
      <c r="D67" s="188"/>
      <c r="E67" s="189"/>
      <c r="F67" s="189"/>
      <c r="G67" s="325"/>
      <c r="H67" s="189"/>
      <c r="I67" s="189"/>
      <c r="J67" s="793"/>
    </row>
    <row r="68" spans="1:10">
      <c r="A68" s="807"/>
      <c r="B68" s="802" t="s">
        <v>894</v>
      </c>
      <c r="C68" s="553"/>
      <c r="D68" s="803"/>
      <c r="E68" s="553"/>
      <c r="F68" s="553"/>
      <c r="G68" s="553"/>
      <c r="H68" s="553"/>
      <c r="I68" s="553"/>
      <c r="J68" s="804"/>
    </row>
    <row r="69" spans="1:10">
      <c r="A69" s="786">
        <v>3</v>
      </c>
      <c r="B69" s="787" t="s">
        <v>1601</v>
      </c>
      <c r="C69" s="192"/>
      <c r="D69" s="190"/>
      <c r="E69" s="192"/>
      <c r="F69" s="192"/>
      <c r="G69" s="184"/>
      <c r="H69" s="192"/>
      <c r="I69" s="192"/>
      <c r="J69" s="788"/>
    </row>
    <row r="70" spans="1:10" outlineLevel="1">
      <c r="A70" s="808"/>
      <c r="B70" s="809" t="s">
        <v>1505</v>
      </c>
      <c r="C70" s="183">
        <v>5740</v>
      </c>
      <c r="D70" s="182" t="s">
        <v>1107</v>
      </c>
      <c r="E70" s="183"/>
      <c r="F70" s="183"/>
      <c r="G70" s="183"/>
      <c r="H70" s="183"/>
      <c r="I70" s="183"/>
      <c r="J70" s="542"/>
    </row>
    <row r="71" spans="1:10" outlineLevel="1">
      <c r="A71" s="808"/>
      <c r="B71" s="809" t="s">
        <v>1127</v>
      </c>
      <c r="C71" s="183">
        <v>568</v>
      </c>
      <c r="D71" s="182" t="s">
        <v>1107</v>
      </c>
      <c r="E71" s="183"/>
      <c r="F71" s="183"/>
      <c r="G71" s="183"/>
      <c r="H71" s="183"/>
      <c r="I71" s="183"/>
      <c r="J71" s="542"/>
    </row>
    <row r="72" spans="1:10" outlineLevel="1">
      <c r="A72" s="808"/>
      <c r="B72" s="809" t="s">
        <v>1128</v>
      </c>
      <c r="C72" s="183"/>
      <c r="D72" s="810"/>
      <c r="E72" s="183"/>
      <c r="F72" s="183"/>
      <c r="G72" s="187"/>
      <c r="H72" s="183"/>
      <c r="I72" s="183"/>
      <c r="J72" s="542"/>
    </row>
    <row r="73" spans="1:10" outlineLevel="1">
      <c r="A73" s="808"/>
      <c r="B73" s="811" t="s">
        <v>1129</v>
      </c>
      <c r="C73" s="183">
        <v>90</v>
      </c>
      <c r="D73" s="182" t="s">
        <v>1107</v>
      </c>
      <c r="E73" s="183"/>
      <c r="F73" s="183"/>
      <c r="G73" s="183"/>
      <c r="H73" s="183"/>
      <c r="I73" s="183"/>
      <c r="J73" s="542"/>
    </row>
    <row r="74" spans="1:10" outlineLevel="1">
      <c r="A74" s="808"/>
      <c r="B74" s="811" t="s">
        <v>1128</v>
      </c>
      <c r="C74" s="183"/>
      <c r="D74" s="810"/>
      <c r="E74" s="183"/>
      <c r="F74" s="183"/>
      <c r="G74" s="187"/>
      <c r="H74" s="183"/>
      <c r="I74" s="183"/>
      <c r="J74" s="542"/>
    </row>
    <row r="75" spans="1:10" outlineLevel="1">
      <c r="A75" s="808"/>
      <c r="B75" s="811" t="s">
        <v>1130</v>
      </c>
      <c r="C75" s="183">
        <v>2963</v>
      </c>
      <c r="D75" s="182" t="s">
        <v>1107</v>
      </c>
      <c r="E75" s="183"/>
      <c r="F75" s="183"/>
      <c r="G75" s="183"/>
      <c r="H75" s="183"/>
      <c r="I75" s="183"/>
      <c r="J75" s="542"/>
    </row>
    <row r="76" spans="1:10" outlineLevel="1">
      <c r="A76" s="808"/>
      <c r="B76" s="811" t="s">
        <v>1506</v>
      </c>
      <c r="C76" s="183"/>
      <c r="D76" s="810"/>
      <c r="E76" s="183"/>
      <c r="F76" s="183"/>
      <c r="G76" s="187"/>
      <c r="H76" s="183"/>
      <c r="I76" s="183"/>
      <c r="J76" s="542"/>
    </row>
    <row r="77" spans="1:10" outlineLevel="1">
      <c r="A77" s="808"/>
      <c r="B77" s="811" t="s">
        <v>3030</v>
      </c>
      <c r="C77" s="183">
        <v>519</v>
      </c>
      <c r="D77" s="182" t="s">
        <v>1107</v>
      </c>
      <c r="E77" s="183"/>
      <c r="F77" s="183"/>
      <c r="G77" s="183"/>
      <c r="H77" s="183"/>
      <c r="I77" s="183"/>
      <c r="J77" s="542"/>
    </row>
    <row r="78" spans="1:10" outlineLevel="1">
      <c r="A78" s="808"/>
      <c r="B78" s="811" t="s">
        <v>1131</v>
      </c>
      <c r="C78" s="183"/>
      <c r="D78" s="810"/>
      <c r="E78" s="183"/>
      <c r="F78" s="183"/>
      <c r="G78" s="187"/>
      <c r="H78" s="183"/>
      <c r="I78" s="183"/>
      <c r="J78" s="542"/>
    </row>
    <row r="79" spans="1:10" outlineLevel="1">
      <c r="A79" s="808"/>
      <c r="B79" s="809" t="s">
        <v>1132</v>
      </c>
      <c r="C79" s="183">
        <v>1475</v>
      </c>
      <c r="D79" s="182" t="s">
        <v>1107</v>
      </c>
      <c r="E79" s="183"/>
      <c r="F79" s="183"/>
      <c r="G79" s="183"/>
      <c r="H79" s="183"/>
      <c r="I79" s="183"/>
      <c r="J79" s="542"/>
    </row>
    <row r="80" spans="1:10" outlineLevel="1">
      <c r="A80" s="796"/>
      <c r="B80" s="795" t="s">
        <v>1944</v>
      </c>
      <c r="C80" s="183">
        <v>2563</v>
      </c>
      <c r="D80" s="324" t="s">
        <v>1942</v>
      </c>
      <c r="E80" s="183"/>
      <c r="F80" s="183"/>
      <c r="G80" s="183"/>
      <c r="H80" s="183"/>
      <c r="I80" s="183"/>
      <c r="J80" s="542"/>
    </row>
    <row r="81" spans="1:10" ht="48" outlineLevel="1">
      <c r="A81" s="796"/>
      <c r="B81" s="795" t="s">
        <v>1945</v>
      </c>
      <c r="C81" s="183">
        <v>211</v>
      </c>
      <c r="D81" s="324" t="s">
        <v>1942</v>
      </c>
      <c r="E81" s="183"/>
      <c r="F81" s="183"/>
      <c r="G81" s="183"/>
      <c r="H81" s="183"/>
      <c r="I81" s="183"/>
      <c r="J81" s="542"/>
    </row>
    <row r="82" spans="1:10" outlineLevel="1">
      <c r="A82" s="796"/>
      <c r="B82" s="795" t="s">
        <v>3031</v>
      </c>
      <c r="C82" s="183">
        <v>1569</v>
      </c>
      <c r="D82" s="324" t="s">
        <v>1942</v>
      </c>
      <c r="E82" s="183"/>
      <c r="F82" s="183"/>
      <c r="G82" s="183"/>
      <c r="H82" s="183"/>
      <c r="I82" s="183"/>
      <c r="J82" s="542"/>
    </row>
    <row r="83" spans="1:10" outlineLevel="1">
      <c r="A83" s="796"/>
      <c r="B83" s="795" t="s">
        <v>3032</v>
      </c>
      <c r="C83" s="183">
        <v>937</v>
      </c>
      <c r="D83" s="324" t="s">
        <v>1942</v>
      </c>
      <c r="E83" s="183"/>
      <c r="F83" s="183"/>
      <c r="G83" s="183"/>
      <c r="H83" s="183"/>
      <c r="I83" s="183"/>
      <c r="J83" s="542"/>
    </row>
    <row r="84" spans="1:10" outlineLevel="1">
      <c r="A84" s="796"/>
      <c r="B84" s="795" t="s">
        <v>3033</v>
      </c>
      <c r="C84" s="183">
        <v>176</v>
      </c>
      <c r="D84" s="324" t="s">
        <v>1942</v>
      </c>
      <c r="E84" s="183"/>
      <c r="F84" s="183"/>
      <c r="G84" s="183"/>
      <c r="H84" s="183"/>
      <c r="I84" s="183"/>
      <c r="J84" s="542"/>
    </row>
    <row r="85" spans="1:10" ht="48" outlineLevel="1">
      <c r="A85" s="796"/>
      <c r="B85" s="795" t="s">
        <v>3034</v>
      </c>
      <c r="C85" s="183">
        <v>641</v>
      </c>
      <c r="D85" s="324" t="s">
        <v>1942</v>
      </c>
      <c r="E85" s="183"/>
      <c r="F85" s="183"/>
      <c r="G85" s="183"/>
      <c r="H85" s="183"/>
      <c r="I85" s="183"/>
      <c r="J85" s="542"/>
    </row>
    <row r="86" spans="1:10" outlineLevel="1">
      <c r="A86" s="796"/>
      <c r="B86" s="795" t="s">
        <v>1946</v>
      </c>
      <c r="C86" s="183">
        <v>102</v>
      </c>
      <c r="D86" s="324" t="s">
        <v>1614</v>
      </c>
      <c r="E86" s="183"/>
      <c r="F86" s="183"/>
      <c r="G86" s="183"/>
      <c r="H86" s="183"/>
      <c r="I86" s="183"/>
      <c r="J86" s="542"/>
    </row>
    <row r="87" spans="1:10" outlineLevel="1">
      <c r="A87" s="812"/>
      <c r="B87" s="813"/>
      <c r="C87" s="189"/>
      <c r="D87" s="548"/>
      <c r="E87" s="189"/>
      <c r="F87" s="189"/>
      <c r="G87" s="325"/>
      <c r="H87" s="189"/>
      <c r="I87" s="189"/>
      <c r="J87" s="793"/>
    </row>
    <row r="88" spans="1:10">
      <c r="A88" s="807"/>
      <c r="B88" s="802" t="s">
        <v>894</v>
      </c>
      <c r="C88" s="553"/>
      <c r="D88" s="803"/>
      <c r="E88" s="553"/>
      <c r="F88" s="553"/>
      <c r="G88" s="553"/>
      <c r="H88" s="553"/>
      <c r="I88" s="553"/>
      <c r="J88" s="804"/>
    </row>
    <row r="89" spans="1:10">
      <c r="A89" s="786">
        <v>4</v>
      </c>
      <c r="B89" s="787" t="s">
        <v>1306</v>
      </c>
      <c r="C89" s="322"/>
      <c r="D89" s="184"/>
      <c r="E89" s="192"/>
      <c r="F89" s="192"/>
      <c r="G89" s="184"/>
      <c r="H89" s="192"/>
      <c r="I89" s="192"/>
      <c r="J89" s="788"/>
    </row>
    <row r="90" spans="1:10" outlineLevel="1">
      <c r="A90" s="789"/>
      <c r="B90" s="814" t="s">
        <v>1307</v>
      </c>
      <c r="C90" s="183"/>
      <c r="D90" s="182"/>
      <c r="E90" s="183"/>
      <c r="F90" s="183"/>
      <c r="G90" s="183"/>
      <c r="H90" s="183"/>
      <c r="I90" s="183"/>
      <c r="J90" s="542"/>
    </row>
    <row r="91" spans="1:10" outlineLevel="1">
      <c r="A91" s="796"/>
      <c r="B91" s="795" t="s">
        <v>3035</v>
      </c>
      <c r="C91" s="183">
        <v>2734</v>
      </c>
      <c r="D91" s="324" t="s">
        <v>1107</v>
      </c>
      <c r="E91" s="183"/>
      <c r="F91" s="183"/>
      <c r="G91" s="183"/>
      <c r="H91" s="183"/>
      <c r="I91" s="183"/>
      <c r="J91" s="542"/>
    </row>
    <row r="92" spans="1:10" outlineLevel="1">
      <c r="A92" s="796"/>
      <c r="B92" s="795" t="s">
        <v>2042</v>
      </c>
      <c r="C92" s="183">
        <v>419</v>
      </c>
      <c r="D92" s="324" t="s">
        <v>1107</v>
      </c>
      <c r="E92" s="183"/>
      <c r="F92" s="183"/>
      <c r="G92" s="183"/>
      <c r="H92" s="183"/>
      <c r="I92" s="183"/>
      <c r="J92" s="542"/>
    </row>
    <row r="93" spans="1:10" outlineLevel="1">
      <c r="A93" s="796"/>
      <c r="B93" s="795" t="s">
        <v>2064</v>
      </c>
      <c r="C93" s="189"/>
      <c r="D93" s="324"/>
      <c r="E93" s="189"/>
      <c r="F93" s="183"/>
      <c r="G93" s="325"/>
      <c r="H93" s="183"/>
      <c r="I93" s="183"/>
      <c r="J93" s="793"/>
    </row>
    <row r="94" spans="1:10" outlineLevel="1">
      <c r="A94" s="796"/>
      <c r="B94" s="795" t="s">
        <v>3036</v>
      </c>
      <c r="C94" s="183">
        <v>3452</v>
      </c>
      <c r="D94" s="324" t="s">
        <v>1107</v>
      </c>
      <c r="E94" s="183"/>
      <c r="F94" s="183"/>
      <c r="G94" s="183"/>
      <c r="H94" s="183"/>
      <c r="I94" s="183"/>
      <c r="J94" s="542"/>
    </row>
    <row r="95" spans="1:10" outlineLevel="1">
      <c r="A95" s="796"/>
      <c r="B95" s="795" t="s">
        <v>3037</v>
      </c>
      <c r="C95" s="183">
        <v>428</v>
      </c>
      <c r="D95" s="324" t="s">
        <v>1107</v>
      </c>
      <c r="E95" s="183"/>
      <c r="F95" s="183"/>
      <c r="G95" s="183"/>
      <c r="H95" s="183"/>
      <c r="I95" s="183"/>
      <c r="J95" s="542"/>
    </row>
    <row r="96" spans="1:10" outlineLevel="1">
      <c r="A96" s="796"/>
      <c r="B96" s="795" t="s">
        <v>3038</v>
      </c>
      <c r="C96" s="183">
        <v>367</v>
      </c>
      <c r="D96" s="324" t="s">
        <v>1107</v>
      </c>
      <c r="E96" s="183"/>
      <c r="F96" s="183"/>
      <c r="G96" s="183"/>
      <c r="H96" s="183"/>
      <c r="I96" s="183"/>
      <c r="J96" s="542"/>
    </row>
    <row r="97" spans="1:10" outlineLevel="1">
      <c r="A97" s="796"/>
      <c r="B97" s="795" t="s">
        <v>3039</v>
      </c>
      <c r="C97" s="183"/>
      <c r="D97" s="324"/>
      <c r="E97" s="183"/>
      <c r="F97" s="183"/>
      <c r="G97" s="183"/>
      <c r="H97" s="183"/>
      <c r="I97" s="183"/>
      <c r="J97" s="542"/>
    </row>
    <row r="98" spans="1:10" outlineLevel="1">
      <c r="A98" s="796"/>
      <c r="B98" s="815" t="s">
        <v>1308</v>
      </c>
      <c r="C98" s="183"/>
      <c r="D98" s="324"/>
      <c r="E98" s="183"/>
      <c r="F98" s="183"/>
      <c r="G98" s="183"/>
      <c r="H98" s="183"/>
      <c r="I98" s="183"/>
      <c r="J98" s="542"/>
    </row>
    <row r="99" spans="1:10" outlineLevel="1">
      <c r="A99" s="796"/>
      <c r="B99" s="795" t="s">
        <v>3040</v>
      </c>
      <c r="C99" s="816">
        <v>3201</v>
      </c>
      <c r="D99" s="324" t="s">
        <v>1107</v>
      </c>
      <c r="E99" s="183"/>
      <c r="F99" s="183"/>
      <c r="G99" s="183"/>
      <c r="H99" s="183"/>
      <c r="I99" s="183"/>
      <c r="J99" s="542"/>
    </row>
    <row r="100" spans="1:10" outlineLevel="1">
      <c r="A100" s="796"/>
      <c r="B100" s="795" t="s">
        <v>3041</v>
      </c>
      <c r="C100" s="183">
        <v>365.4</v>
      </c>
      <c r="D100" s="324" t="s">
        <v>1107</v>
      </c>
      <c r="E100" s="183"/>
      <c r="F100" s="183"/>
      <c r="G100" s="183"/>
      <c r="H100" s="183"/>
      <c r="I100" s="183"/>
      <c r="J100" s="542"/>
    </row>
    <row r="101" spans="1:10" outlineLevel="1">
      <c r="A101" s="789"/>
      <c r="B101" s="805" t="s">
        <v>1309</v>
      </c>
      <c r="C101" s="816">
        <v>5025</v>
      </c>
      <c r="D101" s="182" t="s">
        <v>1107</v>
      </c>
      <c r="E101" s="183"/>
      <c r="F101" s="183"/>
      <c r="G101" s="183"/>
      <c r="H101" s="183"/>
      <c r="I101" s="183"/>
      <c r="J101" s="542"/>
    </row>
    <row r="102" spans="1:10" outlineLevel="1">
      <c r="A102" s="789"/>
      <c r="B102" s="805" t="s">
        <v>1310</v>
      </c>
      <c r="C102" s="183">
        <v>20</v>
      </c>
      <c r="D102" s="182" t="s">
        <v>1107</v>
      </c>
      <c r="E102" s="183"/>
      <c r="F102" s="183"/>
      <c r="G102" s="183"/>
      <c r="H102" s="183"/>
      <c r="I102" s="183"/>
      <c r="J102" s="542"/>
    </row>
    <row r="103" spans="1:10" outlineLevel="1">
      <c r="A103" s="796"/>
      <c r="B103" s="795" t="s">
        <v>3042</v>
      </c>
      <c r="C103" s="183">
        <v>77</v>
      </c>
      <c r="D103" s="324" t="s">
        <v>1107</v>
      </c>
      <c r="E103" s="183"/>
      <c r="F103" s="183"/>
      <c r="G103" s="183"/>
      <c r="H103" s="183"/>
      <c r="I103" s="183"/>
      <c r="J103" s="542"/>
    </row>
    <row r="104" spans="1:10" outlineLevel="1">
      <c r="A104" s="796"/>
      <c r="B104" s="795"/>
      <c r="C104" s="189"/>
      <c r="D104" s="188"/>
      <c r="E104" s="189"/>
      <c r="F104" s="189"/>
      <c r="G104" s="325"/>
      <c r="H104" s="189"/>
      <c r="I104" s="189"/>
      <c r="J104" s="793"/>
    </row>
    <row r="105" spans="1:10">
      <c r="A105" s="807"/>
      <c r="B105" s="802" t="s">
        <v>894</v>
      </c>
      <c r="C105" s="553"/>
      <c r="D105" s="803"/>
      <c r="E105" s="553"/>
      <c r="F105" s="553"/>
      <c r="G105" s="553"/>
      <c r="H105" s="553"/>
      <c r="I105" s="553"/>
      <c r="J105" s="804"/>
    </row>
    <row r="106" spans="1:10">
      <c r="A106" s="786">
        <v>5</v>
      </c>
      <c r="B106" s="787" t="s">
        <v>3098</v>
      </c>
      <c r="C106" s="192"/>
      <c r="D106" s="190"/>
      <c r="E106" s="192"/>
      <c r="F106" s="192"/>
      <c r="G106" s="184"/>
      <c r="H106" s="192"/>
      <c r="I106" s="192"/>
      <c r="J106" s="542"/>
    </row>
    <row r="107" spans="1:10" outlineLevel="1">
      <c r="A107" s="817"/>
      <c r="B107" s="809" t="s">
        <v>3088</v>
      </c>
      <c r="C107" s="183">
        <v>12</v>
      </c>
      <c r="D107" s="810" t="s">
        <v>3</v>
      </c>
      <c r="E107" s="183"/>
      <c r="F107" s="183"/>
      <c r="G107" s="183"/>
      <c r="H107" s="183"/>
      <c r="I107" s="183"/>
      <c r="J107" s="542"/>
    </row>
    <row r="108" spans="1:10" outlineLevel="1">
      <c r="A108" s="817"/>
      <c r="B108" s="809" t="s">
        <v>3089</v>
      </c>
      <c r="C108" s="183">
        <v>17</v>
      </c>
      <c r="D108" s="810" t="s">
        <v>3</v>
      </c>
      <c r="E108" s="183"/>
      <c r="F108" s="183"/>
      <c r="G108" s="183"/>
      <c r="H108" s="183"/>
      <c r="I108" s="183"/>
      <c r="J108" s="542"/>
    </row>
    <row r="109" spans="1:10" outlineLevel="1">
      <c r="A109" s="817"/>
      <c r="B109" s="809" t="s">
        <v>3090</v>
      </c>
      <c r="C109" s="183">
        <v>20</v>
      </c>
      <c r="D109" s="810" t="s">
        <v>3</v>
      </c>
      <c r="E109" s="183"/>
      <c r="F109" s="183"/>
      <c r="G109" s="183"/>
      <c r="H109" s="183"/>
      <c r="I109" s="183"/>
      <c r="J109" s="542"/>
    </row>
    <row r="110" spans="1:10" outlineLevel="1">
      <c r="A110" s="817"/>
      <c r="B110" s="809" t="s">
        <v>3091</v>
      </c>
      <c r="C110" s="183">
        <v>85</v>
      </c>
      <c r="D110" s="810" t="s">
        <v>3</v>
      </c>
      <c r="E110" s="183"/>
      <c r="F110" s="183"/>
      <c r="G110" s="183"/>
      <c r="H110" s="183"/>
      <c r="I110" s="183"/>
      <c r="J110" s="542"/>
    </row>
    <row r="111" spans="1:10" outlineLevel="1">
      <c r="A111" s="817"/>
      <c r="B111" s="809" t="s">
        <v>3092</v>
      </c>
      <c r="C111" s="183">
        <v>71</v>
      </c>
      <c r="D111" s="810" t="s">
        <v>3</v>
      </c>
      <c r="E111" s="183"/>
      <c r="F111" s="183"/>
      <c r="G111" s="183"/>
      <c r="H111" s="183"/>
      <c r="I111" s="183"/>
      <c r="J111" s="542"/>
    </row>
    <row r="112" spans="1:10" outlineLevel="1">
      <c r="A112" s="817"/>
      <c r="B112" s="809" t="s">
        <v>3093</v>
      </c>
      <c r="C112" s="183">
        <v>2</v>
      </c>
      <c r="D112" s="810" t="s">
        <v>3</v>
      </c>
      <c r="E112" s="183"/>
      <c r="F112" s="183"/>
      <c r="G112" s="183"/>
      <c r="H112" s="183"/>
      <c r="I112" s="183"/>
      <c r="J112" s="542"/>
    </row>
    <row r="113" spans="1:10" outlineLevel="1">
      <c r="A113" s="817"/>
      <c r="B113" s="809" t="s">
        <v>1507</v>
      </c>
      <c r="C113" s="183">
        <v>2</v>
      </c>
      <c r="D113" s="810" t="s">
        <v>3</v>
      </c>
      <c r="E113" s="183"/>
      <c r="F113" s="183"/>
      <c r="G113" s="183"/>
      <c r="H113" s="183"/>
      <c r="I113" s="183"/>
      <c r="J113" s="542"/>
    </row>
    <row r="114" spans="1:10" outlineLevel="1">
      <c r="A114" s="812"/>
      <c r="B114" s="818" t="s">
        <v>3094</v>
      </c>
      <c r="C114" s="183">
        <v>1</v>
      </c>
      <c r="D114" s="810" t="s">
        <v>3</v>
      </c>
      <c r="E114" s="183"/>
      <c r="F114" s="183"/>
      <c r="G114" s="183"/>
      <c r="H114" s="183"/>
      <c r="I114" s="183"/>
      <c r="J114" s="542"/>
    </row>
    <row r="115" spans="1:10" outlineLevel="1">
      <c r="A115" s="812"/>
      <c r="B115" s="818" t="s">
        <v>3095</v>
      </c>
      <c r="C115" s="183">
        <v>9</v>
      </c>
      <c r="D115" s="810" t="s">
        <v>3</v>
      </c>
      <c r="E115" s="183"/>
      <c r="F115" s="183"/>
      <c r="G115" s="183"/>
      <c r="H115" s="183"/>
      <c r="I115" s="183"/>
      <c r="J115" s="542"/>
    </row>
    <row r="116" spans="1:10" outlineLevel="1">
      <c r="A116" s="812"/>
      <c r="B116" s="818" t="s">
        <v>3096</v>
      </c>
      <c r="C116" s="183">
        <v>80</v>
      </c>
      <c r="D116" s="810" t="s">
        <v>3</v>
      </c>
      <c r="E116" s="183"/>
      <c r="F116" s="183"/>
      <c r="G116" s="183"/>
      <c r="H116" s="183"/>
      <c r="I116" s="183"/>
      <c r="J116" s="542"/>
    </row>
    <row r="117" spans="1:10" outlineLevel="1">
      <c r="A117" s="812"/>
      <c r="B117" s="818" t="s">
        <v>3097</v>
      </c>
      <c r="C117" s="183">
        <v>6</v>
      </c>
      <c r="D117" s="810" t="s">
        <v>3</v>
      </c>
      <c r="E117" s="183"/>
      <c r="F117" s="183"/>
      <c r="G117" s="183"/>
      <c r="H117" s="183"/>
      <c r="I117" s="183"/>
      <c r="J117" s="542"/>
    </row>
    <row r="118" spans="1:10" outlineLevel="1">
      <c r="A118" s="796"/>
      <c r="B118" s="792"/>
      <c r="C118" s="189"/>
      <c r="D118" s="188"/>
      <c r="E118" s="189"/>
      <c r="F118" s="189"/>
      <c r="G118" s="325"/>
      <c r="H118" s="189"/>
      <c r="I118" s="189"/>
      <c r="J118" s="793"/>
    </row>
    <row r="119" spans="1:10">
      <c r="A119" s="807"/>
      <c r="B119" s="802" t="s">
        <v>894</v>
      </c>
      <c r="C119" s="553"/>
      <c r="D119" s="803"/>
      <c r="E119" s="553"/>
      <c r="F119" s="553"/>
      <c r="G119" s="553"/>
      <c r="H119" s="553"/>
      <c r="I119" s="553"/>
      <c r="J119" s="804"/>
    </row>
    <row r="120" spans="1:10">
      <c r="A120" s="786">
        <v>6</v>
      </c>
      <c r="B120" s="819" t="s">
        <v>1312</v>
      </c>
      <c r="C120" s="322"/>
      <c r="D120" s="322"/>
      <c r="E120" s="192"/>
      <c r="F120" s="192"/>
      <c r="G120" s="184"/>
      <c r="H120" s="192"/>
      <c r="I120" s="192"/>
      <c r="J120" s="542"/>
    </row>
    <row r="121" spans="1:10" outlineLevel="1">
      <c r="A121" s="817"/>
      <c r="B121" s="820" t="s">
        <v>1313</v>
      </c>
      <c r="C121" s="326"/>
      <c r="D121" s="817"/>
      <c r="E121" s="326"/>
      <c r="F121" s="326"/>
      <c r="G121" s="326"/>
      <c r="H121" s="326"/>
      <c r="I121" s="326"/>
      <c r="J121" s="817"/>
    </row>
    <row r="122" spans="1:10" ht="48" outlineLevel="1">
      <c r="A122" s="789"/>
      <c r="B122" s="805" t="s">
        <v>1314</v>
      </c>
      <c r="C122" s="183">
        <v>3</v>
      </c>
      <c r="D122" s="182" t="s">
        <v>3</v>
      </c>
      <c r="E122" s="183"/>
      <c r="F122" s="183"/>
      <c r="G122" s="183"/>
      <c r="H122" s="183"/>
      <c r="I122" s="183"/>
      <c r="J122" s="542"/>
    </row>
    <row r="123" spans="1:10" outlineLevel="1">
      <c r="A123" s="789"/>
      <c r="B123" s="805" t="s">
        <v>1315</v>
      </c>
      <c r="C123" s="183"/>
      <c r="D123" s="182"/>
      <c r="E123" s="183"/>
      <c r="F123" s="183"/>
      <c r="G123" s="183"/>
      <c r="H123" s="183"/>
      <c r="I123" s="183"/>
      <c r="J123" s="542"/>
    </row>
    <row r="124" spans="1:10" outlineLevel="1">
      <c r="A124" s="789"/>
      <c r="B124" s="805" t="s">
        <v>1316</v>
      </c>
      <c r="C124" s="183"/>
      <c r="D124" s="182"/>
      <c r="E124" s="183"/>
      <c r="F124" s="183"/>
      <c r="G124" s="183"/>
      <c r="H124" s="183"/>
      <c r="I124" s="183"/>
      <c r="J124" s="542"/>
    </row>
    <row r="125" spans="1:10" outlineLevel="1">
      <c r="A125" s="812"/>
      <c r="B125" s="795" t="s">
        <v>1602</v>
      </c>
      <c r="C125" s="183"/>
      <c r="D125" s="324"/>
      <c r="E125" s="183"/>
      <c r="F125" s="183"/>
      <c r="G125" s="183"/>
      <c r="H125" s="183"/>
      <c r="I125" s="183"/>
      <c r="J125" s="542"/>
    </row>
    <row r="126" spans="1:10" outlineLevel="1">
      <c r="A126" s="812"/>
      <c r="B126" s="795" t="s">
        <v>2856</v>
      </c>
      <c r="C126" s="183">
        <v>3</v>
      </c>
      <c r="D126" s="324" t="s">
        <v>1614</v>
      </c>
      <c r="E126" s="183"/>
      <c r="F126" s="183"/>
      <c r="G126" s="183"/>
      <c r="H126" s="183"/>
      <c r="I126" s="183"/>
      <c r="J126" s="542"/>
    </row>
    <row r="127" spans="1:10" outlineLevel="1">
      <c r="A127" s="789"/>
      <c r="B127" s="805"/>
      <c r="C127" s="183"/>
      <c r="D127" s="182"/>
      <c r="E127" s="183"/>
      <c r="F127" s="183"/>
      <c r="G127" s="187"/>
      <c r="H127" s="183"/>
      <c r="I127" s="183"/>
      <c r="J127" s="542"/>
    </row>
    <row r="128" spans="1:10" outlineLevel="1">
      <c r="A128" s="817"/>
      <c r="B128" s="820" t="s">
        <v>1317</v>
      </c>
      <c r="C128" s="326"/>
      <c r="D128" s="817"/>
      <c r="E128" s="183"/>
      <c r="F128" s="183"/>
      <c r="G128" s="187"/>
      <c r="H128" s="183"/>
      <c r="I128" s="183"/>
      <c r="J128" s="542"/>
    </row>
    <row r="129" spans="1:10" ht="48" outlineLevel="1">
      <c r="A129" s="789"/>
      <c r="B129" s="805" t="s">
        <v>1318</v>
      </c>
      <c r="C129" s="183">
        <v>15</v>
      </c>
      <c r="D129" s="182" t="s">
        <v>3</v>
      </c>
      <c r="E129" s="183"/>
      <c r="F129" s="183"/>
      <c r="G129" s="183"/>
      <c r="H129" s="183"/>
      <c r="I129" s="183"/>
      <c r="J129" s="542"/>
    </row>
    <row r="130" spans="1:10" outlineLevel="1">
      <c r="A130" s="789"/>
      <c r="B130" s="805" t="s">
        <v>1315</v>
      </c>
      <c r="C130" s="183"/>
      <c r="D130" s="182"/>
      <c r="E130" s="183"/>
      <c r="F130" s="183"/>
      <c r="G130" s="183"/>
      <c r="H130" s="183"/>
      <c r="I130" s="183"/>
      <c r="J130" s="542"/>
    </row>
    <row r="131" spans="1:10" outlineLevel="1">
      <c r="A131" s="789"/>
      <c r="B131" s="805" t="s">
        <v>1316</v>
      </c>
      <c r="C131" s="183"/>
      <c r="D131" s="182"/>
      <c r="E131" s="183"/>
      <c r="F131" s="183"/>
      <c r="G131" s="183"/>
      <c r="H131" s="183"/>
      <c r="I131" s="183"/>
      <c r="J131" s="542"/>
    </row>
    <row r="132" spans="1:10" outlineLevel="1">
      <c r="A132" s="812"/>
      <c r="B132" s="795" t="s">
        <v>1602</v>
      </c>
      <c r="C132" s="183"/>
      <c r="D132" s="324"/>
      <c r="E132" s="183"/>
      <c r="F132" s="183"/>
      <c r="G132" s="183"/>
      <c r="H132" s="183"/>
      <c r="I132" s="183"/>
      <c r="J132" s="542"/>
    </row>
    <row r="133" spans="1:10" outlineLevel="1">
      <c r="A133" s="812"/>
      <c r="B133" s="795" t="s">
        <v>2856</v>
      </c>
      <c r="C133" s="183">
        <v>15</v>
      </c>
      <c r="D133" s="324" t="s">
        <v>1614</v>
      </c>
      <c r="E133" s="183"/>
      <c r="F133" s="183"/>
      <c r="G133" s="183"/>
      <c r="H133" s="183"/>
      <c r="I133" s="183"/>
      <c r="J133" s="542"/>
    </row>
    <row r="134" spans="1:10" outlineLevel="1">
      <c r="A134" s="789"/>
      <c r="B134" s="805"/>
      <c r="C134" s="183"/>
      <c r="D134" s="182"/>
      <c r="E134" s="183"/>
      <c r="F134" s="183"/>
      <c r="G134" s="187"/>
      <c r="H134" s="183"/>
      <c r="I134" s="183"/>
      <c r="J134" s="542"/>
    </row>
    <row r="135" spans="1:10" outlineLevel="1">
      <c r="A135" s="817"/>
      <c r="B135" s="820" t="s">
        <v>1319</v>
      </c>
      <c r="C135" s="326"/>
      <c r="D135" s="817"/>
      <c r="E135" s="183"/>
      <c r="F135" s="183"/>
      <c r="G135" s="187"/>
      <c r="H135" s="183"/>
      <c r="I135" s="183"/>
      <c r="J135" s="542"/>
    </row>
    <row r="136" spans="1:10" outlineLevel="1">
      <c r="A136" s="789"/>
      <c r="B136" s="805" t="s">
        <v>1320</v>
      </c>
      <c r="C136" s="183">
        <v>5</v>
      </c>
      <c r="D136" s="182" t="s">
        <v>3</v>
      </c>
      <c r="E136" s="183"/>
      <c r="F136" s="183"/>
      <c r="G136" s="183"/>
      <c r="H136" s="183"/>
      <c r="I136" s="183"/>
      <c r="J136" s="542"/>
    </row>
    <row r="137" spans="1:10" outlineLevel="1">
      <c r="A137" s="789"/>
      <c r="B137" s="805" t="s">
        <v>1315</v>
      </c>
      <c r="C137" s="183"/>
      <c r="D137" s="182"/>
      <c r="E137" s="183"/>
      <c r="F137" s="183"/>
      <c r="G137" s="183"/>
      <c r="H137" s="183"/>
      <c r="I137" s="183"/>
      <c r="J137" s="542"/>
    </row>
    <row r="138" spans="1:10" outlineLevel="1">
      <c r="A138" s="789"/>
      <c r="B138" s="805" t="s">
        <v>1321</v>
      </c>
      <c r="C138" s="183"/>
      <c r="D138" s="182"/>
      <c r="E138" s="183"/>
      <c r="F138" s="183"/>
      <c r="G138" s="183"/>
      <c r="H138" s="183"/>
      <c r="I138" s="183"/>
      <c r="J138" s="542"/>
    </row>
    <row r="139" spans="1:10" outlineLevel="1">
      <c r="A139" s="812"/>
      <c r="B139" s="795" t="s">
        <v>1380</v>
      </c>
      <c r="C139" s="183"/>
      <c r="D139" s="324"/>
      <c r="E139" s="183"/>
      <c r="F139" s="183"/>
      <c r="G139" s="183"/>
      <c r="H139" s="183"/>
      <c r="I139" s="183"/>
      <c r="J139" s="542"/>
    </row>
    <row r="140" spans="1:10" outlineLevel="1">
      <c r="A140" s="812"/>
      <c r="B140" s="795" t="s">
        <v>2857</v>
      </c>
      <c r="C140" s="183">
        <v>5</v>
      </c>
      <c r="D140" s="324" t="s">
        <v>1614</v>
      </c>
      <c r="E140" s="183"/>
      <c r="F140" s="183"/>
      <c r="G140" s="183"/>
      <c r="H140" s="183"/>
      <c r="I140" s="183"/>
      <c r="J140" s="542"/>
    </row>
    <row r="141" spans="1:10" outlineLevel="1">
      <c r="A141" s="789"/>
      <c r="B141" s="805"/>
      <c r="C141" s="183"/>
      <c r="D141" s="182"/>
      <c r="E141" s="183"/>
      <c r="F141" s="183"/>
      <c r="G141" s="187"/>
      <c r="H141" s="183"/>
      <c r="I141" s="183"/>
      <c r="J141" s="542"/>
    </row>
    <row r="142" spans="1:10" outlineLevel="1">
      <c r="A142" s="817"/>
      <c r="B142" s="820" t="s">
        <v>1322</v>
      </c>
      <c r="C142" s="326"/>
      <c r="D142" s="817"/>
      <c r="E142" s="183"/>
      <c r="F142" s="183"/>
      <c r="G142" s="187"/>
      <c r="H142" s="183"/>
      <c r="I142" s="183"/>
      <c r="J142" s="542"/>
    </row>
    <row r="143" spans="1:10" outlineLevel="1">
      <c r="A143" s="789"/>
      <c r="B143" s="805" t="s">
        <v>1323</v>
      </c>
      <c r="C143" s="183">
        <v>12</v>
      </c>
      <c r="D143" s="182" t="s">
        <v>3</v>
      </c>
      <c r="E143" s="183"/>
      <c r="F143" s="183"/>
      <c r="G143" s="183"/>
      <c r="H143" s="183"/>
      <c r="I143" s="183"/>
      <c r="J143" s="542"/>
    </row>
    <row r="144" spans="1:10" outlineLevel="1">
      <c r="A144" s="789"/>
      <c r="B144" s="805" t="s">
        <v>1315</v>
      </c>
      <c r="C144" s="183"/>
      <c r="D144" s="182"/>
      <c r="E144" s="183"/>
      <c r="F144" s="183"/>
      <c r="G144" s="183"/>
      <c r="H144" s="183"/>
      <c r="I144" s="183"/>
      <c r="J144" s="542"/>
    </row>
    <row r="145" spans="1:10" outlineLevel="1">
      <c r="A145" s="789"/>
      <c r="B145" s="805" t="s">
        <v>1321</v>
      </c>
      <c r="C145" s="183"/>
      <c r="D145" s="182"/>
      <c r="E145" s="183"/>
      <c r="F145" s="183"/>
      <c r="G145" s="183"/>
      <c r="H145" s="183"/>
      <c r="I145" s="183"/>
      <c r="J145" s="542"/>
    </row>
    <row r="146" spans="1:10" outlineLevel="1">
      <c r="A146" s="812"/>
      <c r="B146" s="795" t="s">
        <v>1380</v>
      </c>
      <c r="C146" s="183"/>
      <c r="D146" s="324"/>
      <c r="E146" s="183"/>
      <c r="F146" s="183"/>
      <c r="G146" s="183"/>
      <c r="H146" s="183"/>
      <c r="I146" s="183"/>
      <c r="J146" s="542"/>
    </row>
    <row r="147" spans="1:10" outlineLevel="1">
      <c r="A147" s="812"/>
      <c r="B147" s="795" t="s">
        <v>2857</v>
      </c>
      <c r="C147" s="183">
        <v>12</v>
      </c>
      <c r="D147" s="324" t="s">
        <v>1614</v>
      </c>
      <c r="E147" s="183"/>
      <c r="F147" s="183"/>
      <c r="G147" s="183"/>
      <c r="H147" s="183"/>
      <c r="I147" s="183"/>
      <c r="J147" s="542"/>
    </row>
    <row r="148" spans="1:10" outlineLevel="1">
      <c r="A148" s="817"/>
      <c r="B148" s="809"/>
      <c r="C148" s="326"/>
      <c r="D148" s="817"/>
      <c r="E148" s="183"/>
      <c r="F148" s="183"/>
      <c r="G148" s="187"/>
      <c r="H148" s="183"/>
      <c r="I148" s="183"/>
      <c r="J148" s="542"/>
    </row>
    <row r="149" spans="1:10" outlineLevel="1">
      <c r="A149" s="817"/>
      <c r="B149" s="820" t="s">
        <v>1324</v>
      </c>
      <c r="C149" s="326"/>
      <c r="D149" s="817"/>
      <c r="E149" s="183"/>
      <c r="F149" s="183"/>
      <c r="G149" s="187"/>
      <c r="H149" s="183"/>
      <c r="I149" s="183"/>
      <c r="J149" s="542"/>
    </row>
    <row r="150" spans="1:10" outlineLevel="1">
      <c r="A150" s="789"/>
      <c r="B150" s="805" t="s">
        <v>3086</v>
      </c>
      <c r="C150" s="183">
        <v>2</v>
      </c>
      <c r="D150" s="182" t="s">
        <v>3</v>
      </c>
      <c r="E150" s="183"/>
      <c r="F150" s="183"/>
      <c r="G150" s="183"/>
      <c r="H150" s="183"/>
      <c r="I150" s="183"/>
      <c r="J150" s="542"/>
    </row>
    <row r="151" spans="1:10" outlineLevel="1">
      <c r="A151" s="789"/>
      <c r="B151" s="805" t="s">
        <v>1315</v>
      </c>
      <c r="C151" s="183"/>
      <c r="D151" s="182"/>
      <c r="E151" s="183"/>
      <c r="F151" s="183"/>
      <c r="G151" s="183"/>
      <c r="H151" s="183"/>
      <c r="I151" s="183"/>
      <c r="J151" s="542"/>
    </row>
    <row r="152" spans="1:10" outlineLevel="1">
      <c r="A152" s="789"/>
      <c r="B152" s="805" t="s">
        <v>1321</v>
      </c>
      <c r="C152" s="183"/>
      <c r="D152" s="182"/>
      <c r="E152" s="183"/>
      <c r="F152" s="183"/>
      <c r="G152" s="183"/>
      <c r="H152" s="183"/>
      <c r="I152" s="183"/>
      <c r="J152" s="542"/>
    </row>
    <row r="153" spans="1:10" outlineLevel="1">
      <c r="A153" s="789"/>
      <c r="B153" s="805" t="s">
        <v>1325</v>
      </c>
      <c r="C153" s="183"/>
      <c r="D153" s="182"/>
      <c r="E153" s="183"/>
      <c r="F153" s="183"/>
      <c r="G153" s="183"/>
      <c r="H153" s="183"/>
      <c r="I153" s="183"/>
      <c r="J153" s="542"/>
    </row>
    <row r="154" spans="1:10" outlineLevel="1">
      <c r="A154" s="812"/>
      <c r="B154" s="795" t="s">
        <v>1380</v>
      </c>
      <c r="C154" s="183"/>
      <c r="D154" s="324"/>
      <c r="E154" s="183"/>
      <c r="F154" s="183"/>
      <c r="G154" s="183"/>
      <c r="H154" s="183"/>
      <c r="I154" s="183"/>
      <c r="J154" s="542"/>
    </row>
    <row r="155" spans="1:10" outlineLevel="1">
      <c r="A155" s="812"/>
      <c r="B155" s="326" t="s">
        <v>2858</v>
      </c>
      <c r="C155" s="183">
        <v>2</v>
      </c>
      <c r="D155" s="324" t="s">
        <v>1614</v>
      </c>
      <c r="E155" s="183"/>
      <c r="F155" s="183"/>
      <c r="G155" s="183"/>
      <c r="H155" s="183"/>
      <c r="I155" s="183"/>
      <c r="J155" s="542"/>
    </row>
    <row r="156" spans="1:10" outlineLevel="1">
      <c r="A156" s="789"/>
      <c r="B156" s="805"/>
      <c r="C156" s="183"/>
      <c r="D156" s="182"/>
      <c r="E156" s="183"/>
      <c r="F156" s="183"/>
      <c r="G156" s="187"/>
      <c r="H156" s="183"/>
      <c r="I156" s="183"/>
      <c r="J156" s="542"/>
    </row>
    <row r="157" spans="1:10" outlineLevel="1">
      <c r="A157" s="817"/>
      <c r="B157" s="820" t="s">
        <v>1326</v>
      </c>
      <c r="C157" s="326"/>
      <c r="D157" s="817"/>
      <c r="E157" s="183"/>
      <c r="F157" s="183"/>
      <c r="G157" s="187"/>
      <c r="H157" s="183"/>
      <c r="I157" s="183"/>
      <c r="J157" s="542"/>
    </row>
    <row r="158" spans="1:10" outlineLevel="1">
      <c r="A158" s="789"/>
      <c r="B158" s="805" t="s">
        <v>3087</v>
      </c>
      <c r="C158" s="183">
        <v>4</v>
      </c>
      <c r="D158" s="182" t="s">
        <v>3</v>
      </c>
      <c r="E158" s="183"/>
      <c r="F158" s="183"/>
      <c r="G158" s="183"/>
      <c r="H158" s="183"/>
      <c r="I158" s="183"/>
      <c r="J158" s="542"/>
    </row>
    <row r="159" spans="1:10" outlineLevel="1">
      <c r="A159" s="789"/>
      <c r="B159" s="805" t="s">
        <v>1327</v>
      </c>
      <c r="C159" s="183"/>
      <c r="D159" s="182"/>
      <c r="E159" s="183"/>
      <c r="F159" s="183"/>
      <c r="G159" s="183"/>
      <c r="H159" s="183"/>
      <c r="I159" s="183"/>
      <c r="J159" s="542"/>
    </row>
    <row r="160" spans="1:10" outlineLevel="1">
      <c r="A160" s="789"/>
      <c r="B160" s="805" t="s">
        <v>1321</v>
      </c>
      <c r="C160" s="183"/>
      <c r="D160" s="182"/>
      <c r="E160" s="183"/>
      <c r="F160" s="183"/>
      <c r="G160" s="183"/>
      <c r="H160" s="183"/>
      <c r="I160" s="183"/>
      <c r="J160" s="542"/>
    </row>
    <row r="161" spans="1:10" outlineLevel="1">
      <c r="A161" s="812"/>
      <c r="B161" s="795" t="s">
        <v>1380</v>
      </c>
      <c r="C161" s="183"/>
      <c r="D161" s="324"/>
      <c r="E161" s="183"/>
      <c r="F161" s="183"/>
      <c r="G161" s="183"/>
      <c r="H161" s="183"/>
      <c r="I161" s="183"/>
      <c r="J161" s="542"/>
    </row>
    <row r="162" spans="1:10" outlineLevel="1">
      <c r="A162" s="812"/>
      <c r="B162" s="795" t="s">
        <v>1330</v>
      </c>
      <c r="C162" s="183"/>
      <c r="D162" s="324"/>
      <c r="E162" s="183"/>
      <c r="F162" s="183"/>
      <c r="G162" s="183"/>
      <c r="H162" s="183"/>
      <c r="I162" s="183"/>
      <c r="J162" s="542"/>
    </row>
    <row r="163" spans="1:10" outlineLevel="1">
      <c r="A163" s="812"/>
      <c r="B163" s="326" t="s">
        <v>2859</v>
      </c>
      <c r="C163" s="183">
        <v>4</v>
      </c>
      <c r="D163" s="324" t="s">
        <v>1614</v>
      </c>
      <c r="E163" s="183"/>
      <c r="F163" s="183"/>
      <c r="G163" s="183"/>
      <c r="H163" s="183"/>
      <c r="I163" s="183"/>
      <c r="J163" s="542"/>
    </row>
    <row r="164" spans="1:10" outlineLevel="1">
      <c r="A164" s="789"/>
      <c r="B164" s="805"/>
      <c r="C164" s="183"/>
      <c r="D164" s="182"/>
      <c r="E164" s="183"/>
      <c r="F164" s="183"/>
      <c r="G164" s="187"/>
      <c r="H164" s="183"/>
      <c r="I164" s="183"/>
      <c r="J164" s="542"/>
    </row>
    <row r="165" spans="1:10" s="783" customFormat="1" ht="23.25" outlineLevel="1">
      <c r="A165" s="796"/>
      <c r="B165" s="792" t="s">
        <v>1326</v>
      </c>
      <c r="C165" s="337"/>
      <c r="D165" s="338"/>
      <c r="E165" s="317"/>
      <c r="F165" s="317"/>
      <c r="G165" s="186"/>
      <c r="H165" s="317"/>
      <c r="I165" s="317"/>
      <c r="J165" s="821"/>
    </row>
    <row r="166" spans="1:10" outlineLevel="1">
      <c r="A166" s="812"/>
      <c r="B166" s="795" t="s">
        <v>3087</v>
      </c>
      <c r="C166" s="183">
        <v>6</v>
      </c>
      <c r="D166" s="324" t="s">
        <v>1614</v>
      </c>
      <c r="E166" s="183"/>
      <c r="F166" s="183"/>
      <c r="G166" s="183"/>
      <c r="H166" s="183"/>
      <c r="I166" s="183"/>
      <c r="J166" s="542"/>
    </row>
    <row r="167" spans="1:10" outlineLevel="1">
      <c r="A167" s="812"/>
      <c r="B167" s="795" t="s">
        <v>1327</v>
      </c>
      <c r="C167" s="183"/>
      <c r="D167" s="324"/>
      <c r="E167" s="183"/>
      <c r="F167" s="183"/>
      <c r="G167" s="183"/>
      <c r="H167" s="183"/>
      <c r="I167" s="183"/>
      <c r="J167" s="542"/>
    </row>
    <row r="168" spans="1:10" outlineLevel="1">
      <c r="A168" s="812"/>
      <c r="B168" s="795" t="s">
        <v>1321</v>
      </c>
      <c r="C168" s="183"/>
      <c r="D168" s="324"/>
      <c r="E168" s="183"/>
      <c r="F168" s="183"/>
      <c r="G168" s="183"/>
      <c r="H168" s="183"/>
      <c r="I168" s="183"/>
      <c r="J168" s="542"/>
    </row>
    <row r="169" spans="1:10" outlineLevel="1">
      <c r="A169" s="812"/>
      <c r="B169" s="795" t="s">
        <v>1380</v>
      </c>
      <c r="C169" s="183"/>
      <c r="D169" s="324"/>
      <c r="E169" s="183"/>
      <c r="F169" s="183"/>
      <c r="G169" s="183"/>
      <c r="H169" s="183"/>
      <c r="I169" s="183"/>
      <c r="J169" s="542"/>
    </row>
    <row r="170" spans="1:10" outlineLevel="1">
      <c r="A170" s="812"/>
      <c r="B170" s="326" t="s">
        <v>2860</v>
      </c>
      <c r="C170" s="183">
        <v>6</v>
      </c>
      <c r="D170" s="324" t="s">
        <v>1614</v>
      </c>
      <c r="E170" s="183"/>
      <c r="F170" s="183"/>
      <c r="G170" s="183"/>
      <c r="H170" s="183"/>
      <c r="I170" s="183"/>
      <c r="J170" s="542"/>
    </row>
    <row r="171" spans="1:10" outlineLevel="1">
      <c r="A171" s="789"/>
      <c r="B171" s="805"/>
      <c r="C171" s="183"/>
      <c r="D171" s="324"/>
      <c r="E171" s="183"/>
      <c r="F171" s="183"/>
      <c r="G171" s="187"/>
      <c r="H171" s="183"/>
      <c r="I171" s="183"/>
      <c r="J171" s="542"/>
    </row>
    <row r="172" spans="1:10" s="783" customFormat="1" ht="23.25" outlineLevel="1">
      <c r="A172" s="796"/>
      <c r="B172" s="792" t="s">
        <v>1328</v>
      </c>
      <c r="C172" s="337"/>
      <c r="D172" s="338"/>
      <c r="E172" s="317"/>
      <c r="F172" s="317"/>
      <c r="G172" s="186"/>
      <c r="H172" s="317"/>
      <c r="I172" s="317"/>
      <c r="J172" s="822"/>
    </row>
    <row r="173" spans="1:10" outlineLevel="1">
      <c r="A173" s="812"/>
      <c r="B173" s="795" t="s">
        <v>1323</v>
      </c>
      <c r="C173" s="183">
        <v>2</v>
      </c>
      <c r="D173" s="324" t="s">
        <v>1614</v>
      </c>
      <c r="E173" s="183"/>
      <c r="F173" s="183"/>
      <c r="G173" s="183"/>
      <c r="H173" s="183"/>
      <c r="I173" s="183"/>
      <c r="J173" s="542"/>
    </row>
    <row r="174" spans="1:10" outlineLevel="1">
      <c r="A174" s="812"/>
      <c r="B174" s="795" t="s">
        <v>1315</v>
      </c>
      <c r="C174" s="183"/>
      <c r="D174" s="324"/>
      <c r="E174" s="183"/>
      <c r="F174" s="183"/>
      <c r="G174" s="183"/>
      <c r="H174" s="183"/>
      <c r="I174" s="183"/>
      <c r="J174" s="542"/>
    </row>
    <row r="175" spans="1:10" outlineLevel="1">
      <c r="A175" s="812"/>
      <c r="B175" s="795" t="s">
        <v>2057</v>
      </c>
      <c r="C175" s="183"/>
      <c r="D175" s="324"/>
      <c r="E175" s="183"/>
      <c r="F175" s="183"/>
      <c r="G175" s="183"/>
      <c r="H175" s="183"/>
      <c r="I175" s="183"/>
      <c r="J175" s="542"/>
    </row>
    <row r="176" spans="1:10" outlineLevel="1">
      <c r="A176" s="812"/>
      <c r="B176" s="326" t="s">
        <v>2861</v>
      </c>
      <c r="C176" s="183">
        <v>2</v>
      </c>
      <c r="D176" s="324" t="s">
        <v>1614</v>
      </c>
      <c r="E176" s="183"/>
      <c r="F176" s="183"/>
      <c r="G176" s="183"/>
      <c r="H176" s="183"/>
      <c r="I176" s="183"/>
      <c r="J176" s="542"/>
    </row>
    <row r="177" spans="1:10" outlineLevel="1">
      <c r="A177" s="789"/>
      <c r="B177" s="805"/>
      <c r="C177" s="183"/>
      <c r="D177" s="324"/>
      <c r="E177" s="183"/>
      <c r="F177" s="183"/>
      <c r="G177" s="187"/>
      <c r="H177" s="183"/>
      <c r="I177" s="183"/>
      <c r="J177" s="542"/>
    </row>
    <row r="178" spans="1:10" s="783" customFormat="1" ht="23.25" outlineLevel="1">
      <c r="A178" s="796"/>
      <c r="B178" s="792" t="s">
        <v>1326</v>
      </c>
      <c r="C178" s="337"/>
      <c r="D178" s="338"/>
      <c r="E178" s="317"/>
      <c r="F178" s="317"/>
      <c r="G178" s="186"/>
      <c r="H178" s="317"/>
      <c r="I178" s="317"/>
      <c r="J178" s="822"/>
    </row>
    <row r="179" spans="1:10" outlineLevel="1">
      <c r="A179" s="812"/>
      <c r="B179" s="795" t="s">
        <v>1947</v>
      </c>
      <c r="C179" s="183">
        <v>1</v>
      </c>
      <c r="D179" s="324" t="s">
        <v>1614</v>
      </c>
      <c r="E179" s="183"/>
      <c r="F179" s="183"/>
      <c r="G179" s="183"/>
      <c r="H179" s="183"/>
      <c r="I179" s="183"/>
      <c r="J179" s="542"/>
    </row>
    <row r="180" spans="1:10" outlineLevel="1">
      <c r="A180" s="812"/>
      <c r="B180" s="795" t="s">
        <v>1315</v>
      </c>
      <c r="C180" s="183"/>
      <c r="D180" s="324"/>
      <c r="E180" s="183"/>
      <c r="F180" s="183"/>
      <c r="G180" s="183"/>
      <c r="H180" s="183"/>
      <c r="I180" s="183"/>
      <c r="J180" s="542"/>
    </row>
    <row r="181" spans="1:10" outlineLevel="1">
      <c r="A181" s="812"/>
      <c r="B181" s="795" t="s">
        <v>1321</v>
      </c>
      <c r="C181" s="183"/>
      <c r="D181" s="324"/>
      <c r="E181" s="183"/>
      <c r="F181" s="183"/>
      <c r="G181" s="183"/>
      <c r="H181" s="183"/>
      <c r="I181" s="183"/>
      <c r="J181" s="542"/>
    </row>
    <row r="182" spans="1:10" outlineLevel="1">
      <c r="A182" s="812"/>
      <c r="B182" s="795" t="s">
        <v>1380</v>
      </c>
      <c r="C182" s="183"/>
      <c r="D182" s="324"/>
      <c r="E182" s="183"/>
      <c r="F182" s="183"/>
      <c r="G182" s="183"/>
      <c r="H182" s="183"/>
      <c r="I182" s="183"/>
      <c r="J182" s="542"/>
    </row>
    <row r="183" spans="1:10" outlineLevel="1">
      <c r="A183" s="812"/>
      <c r="B183" s="326" t="s">
        <v>2862</v>
      </c>
      <c r="C183" s="183">
        <v>1</v>
      </c>
      <c r="D183" s="324" t="s">
        <v>1614</v>
      </c>
      <c r="E183" s="183"/>
      <c r="F183" s="183"/>
      <c r="G183" s="183"/>
      <c r="H183" s="183"/>
      <c r="I183" s="183"/>
      <c r="J183" s="542"/>
    </row>
    <row r="184" spans="1:10" outlineLevel="1">
      <c r="A184" s="789"/>
      <c r="B184" s="805"/>
      <c r="C184" s="183"/>
      <c r="D184" s="324"/>
      <c r="E184" s="183"/>
      <c r="F184" s="183"/>
      <c r="G184" s="187"/>
      <c r="H184" s="183"/>
      <c r="I184" s="183"/>
      <c r="J184" s="542"/>
    </row>
    <row r="185" spans="1:10" s="783" customFormat="1" ht="23.25" outlineLevel="1">
      <c r="A185" s="796"/>
      <c r="B185" s="792" t="s">
        <v>1326</v>
      </c>
      <c r="C185" s="337"/>
      <c r="D185" s="338"/>
      <c r="E185" s="317"/>
      <c r="F185" s="317"/>
      <c r="G185" s="186"/>
      <c r="H185" s="317"/>
      <c r="I185" s="317"/>
      <c r="J185" s="822"/>
    </row>
    <row r="186" spans="1:10" outlineLevel="1">
      <c r="A186" s="812"/>
      <c r="B186" s="795" t="s">
        <v>1947</v>
      </c>
      <c r="C186" s="183">
        <v>1</v>
      </c>
      <c r="D186" s="324" t="s">
        <v>1614</v>
      </c>
      <c r="E186" s="183"/>
      <c r="F186" s="183"/>
      <c r="G186" s="183"/>
      <c r="H186" s="183"/>
      <c r="I186" s="183"/>
      <c r="J186" s="542"/>
    </row>
    <row r="187" spans="1:10" outlineLevel="1">
      <c r="A187" s="812"/>
      <c r="B187" s="795" t="s">
        <v>1315</v>
      </c>
      <c r="C187" s="183"/>
      <c r="D187" s="324"/>
      <c r="E187" s="183"/>
      <c r="F187" s="183"/>
      <c r="G187" s="183"/>
      <c r="H187" s="183"/>
      <c r="I187" s="183"/>
      <c r="J187" s="542"/>
    </row>
    <row r="188" spans="1:10" outlineLevel="1">
      <c r="A188" s="812"/>
      <c r="B188" s="795" t="s">
        <v>1948</v>
      </c>
      <c r="C188" s="183"/>
      <c r="D188" s="324"/>
      <c r="E188" s="183"/>
      <c r="F188" s="183"/>
      <c r="G188" s="183"/>
      <c r="H188" s="183"/>
      <c r="I188" s="183"/>
      <c r="J188" s="542"/>
    </row>
    <row r="189" spans="1:10" outlineLevel="1">
      <c r="A189" s="812"/>
      <c r="B189" s="795" t="s">
        <v>1380</v>
      </c>
      <c r="C189" s="183"/>
      <c r="D189" s="324"/>
      <c r="E189" s="183"/>
      <c r="F189" s="183"/>
      <c r="G189" s="183"/>
      <c r="H189" s="183"/>
      <c r="I189" s="183"/>
      <c r="J189" s="542"/>
    </row>
    <row r="190" spans="1:10" outlineLevel="1">
      <c r="A190" s="812"/>
      <c r="B190" s="326" t="s">
        <v>2857</v>
      </c>
      <c r="C190" s="183">
        <v>1</v>
      </c>
      <c r="D190" s="324" t="s">
        <v>1614</v>
      </c>
      <c r="E190" s="183"/>
      <c r="F190" s="183"/>
      <c r="G190" s="183"/>
      <c r="H190" s="183"/>
      <c r="I190" s="183"/>
      <c r="J190" s="542"/>
    </row>
    <row r="191" spans="1:10" outlineLevel="1">
      <c r="A191" s="789"/>
      <c r="B191" s="805"/>
      <c r="C191" s="183"/>
      <c r="D191" s="182"/>
      <c r="E191" s="183"/>
      <c r="F191" s="183"/>
      <c r="G191" s="187"/>
      <c r="H191" s="183"/>
      <c r="I191" s="183"/>
      <c r="J191" s="542"/>
    </row>
    <row r="192" spans="1:10" outlineLevel="1">
      <c r="A192" s="817"/>
      <c r="B192" s="820" t="s">
        <v>1329</v>
      </c>
      <c r="C192" s="326"/>
      <c r="D192" s="817"/>
      <c r="E192" s="183"/>
      <c r="F192" s="183"/>
      <c r="G192" s="187"/>
      <c r="H192" s="183"/>
      <c r="I192" s="183"/>
      <c r="J192" s="542"/>
    </row>
    <row r="193" spans="1:10" ht="48" outlineLevel="1">
      <c r="A193" s="789"/>
      <c r="B193" s="805" t="s">
        <v>1476</v>
      </c>
      <c r="C193" s="183">
        <v>20</v>
      </c>
      <c r="D193" s="182" t="s">
        <v>3</v>
      </c>
      <c r="E193" s="183"/>
      <c r="F193" s="183"/>
      <c r="G193" s="183"/>
      <c r="H193" s="183"/>
      <c r="I193" s="183"/>
      <c r="J193" s="542"/>
    </row>
    <row r="194" spans="1:10" outlineLevel="1">
      <c r="A194" s="789"/>
      <c r="B194" s="805" t="s">
        <v>1327</v>
      </c>
      <c r="C194" s="183"/>
      <c r="D194" s="182"/>
      <c r="E194" s="183"/>
      <c r="F194" s="183"/>
      <c r="G194" s="183"/>
      <c r="H194" s="183"/>
      <c r="I194" s="183"/>
      <c r="J194" s="542"/>
    </row>
    <row r="195" spans="1:10" outlineLevel="1">
      <c r="A195" s="789"/>
      <c r="B195" s="805" t="s">
        <v>1330</v>
      </c>
      <c r="C195" s="183"/>
      <c r="D195" s="182"/>
      <c r="E195" s="183"/>
      <c r="F195" s="183"/>
      <c r="G195" s="183"/>
      <c r="H195" s="183"/>
      <c r="I195" s="183"/>
      <c r="J195" s="542"/>
    </row>
    <row r="196" spans="1:10" outlineLevel="1">
      <c r="A196" s="789"/>
      <c r="B196" s="805" t="s">
        <v>1331</v>
      </c>
      <c r="C196" s="183"/>
      <c r="D196" s="182"/>
      <c r="E196" s="183"/>
      <c r="F196" s="183"/>
      <c r="G196" s="183"/>
      <c r="H196" s="183"/>
      <c r="I196" s="183"/>
      <c r="J196" s="542"/>
    </row>
    <row r="197" spans="1:10" outlineLevel="1">
      <c r="A197" s="812"/>
      <c r="B197" s="795" t="s">
        <v>1380</v>
      </c>
      <c r="C197" s="183"/>
      <c r="D197" s="324"/>
      <c r="E197" s="183"/>
      <c r="F197" s="183"/>
      <c r="G197" s="183"/>
      <c r="H197" s="183"/>
      <c r="I197" s="183"/>
      <c r="J197" s="542"/>
    </row>
    <row r="198" spans="1:10" outlineLevel="1">
      <c r="A198" s="812"/>
      <c r="B198" s="326" t="s">
        <v>2863</v>
      </c>
      <c r="C198" s="183">
        <v>20</v>
      </c>
      <c r="D198" s="324" t="s">
        <v>1614</v>
      </c>
      <c r="E198" s="183"/>
      <c r="F198" s="183"/>
      <c r="G198" s="183"/>
      <c r="H198" s="183"/>
      <c r="I198" s="183"/>
      <c r="J198" s="542"/>
    </row>
    <row r="199" spans="1:10" outlineLevel="1">
      <c r="A199" s="789"/>
      <c r="B199" s="805"/>
      <c r="C199" s="183"/>
      <c r="D199" s="182"/>
      <c r="E199" s="183"/>
      <c r="F199" s="183"/>
      <c r="G199" s="187"/>
      <c r="H199" s="183"/>
      <c r="I199" s="183"/>
      <c r="J199" s="542"/>
    </row>
    <row r="200" spans="1:10" outlineLevel="1">
      <c r="A200" s="817"/>
      <c r="B200" s="820" t="s">
        <v>1333</v>
      </c>
      <c r="C200" s="326"/>
      <c r="D200" s="817"/>
      <c r="E200" s="183"/>
      <c r="F200" s="183"/>
      <c r="G200" s="187"/>
      <c r="H200" s="183"/>
      <c r="I200" s="183"/>
      <c r="J200" s="542"/>
    </row>
    <row r="201" spans="1:10" outlineLevel="1">
      <c r="A201" s="789"/>
      <c r="B201" s="805" t="s">
        <v>1334</v>
      </c>
      <c r="C201" s="183">
        <v>85</v>
      </c>
      <c r="D201" s="182" t="s">
        <v>3</v>
      </c>
      <c r="E201" s="183"/>
      <c r="F201" s="183"/>
      <c r="G201" s="183"/>
      <c r="H201" s="183"/>
      <c r="I201" s="183"/>
      <c r="J201" s="542"/>
    </row>
    <row r="202" spans="1:10" outlineLevel="1">
      <c r="A202" s="789"/>
      <c r="B202" s="805" t="s">
        <v>1327</v>
      </c>
      <c r="C202" s="183"/>
      <c r="D202" s="182"/>
      <c r="E202" s="183"/>
      <c r="F202" s="183"/>
      <c r="G202" s="183"/>
      <c r="H202" s="183"/>
      <c r="I202" s="183"/>
      <c r="J202" s="542"/>
    </row>
    <row r="203" spans="1:10" outlineLevel="1">
      <c r="A203" s="789"/>
      <c r="B203" s="805" t="s">
        <v>1332</v>
      </c>
      <c r="C203" s="183"/>
      <c r="D203" s="182"/>
      <c r="E203" s="183"/>
      <c r="F203" s="183"/>
      <c r="G203" s="183"/>
      <c r="H203" s="183"/>
      <c r="I203" s="183"/>
      <c r="J203" s="542"/>
    </row>
    <row r="204" spans="1:10" outlineLevel="1">
      <c r="A204" s="789"/>
      <c r="B204" s="805" t="s">
        <v>1325</v>
      </c>
      <c r="C204" s="183"/>
      <c r="D204" s="182"/>
      <c r="E204" s="183"/>
      <c r="F204" s="183"/>
      <c r="G204" s="183"/>
      <c r="H204" s="183"/>
      <c r="I204" s="183"/>
      <c r="J204" s="542"/>
    </row>
    <row r="205" spans="1:10" outlineLevel="1">
      <c r="A205" s="812"/>
      <c r="B205" s="795" t="s">
        <v>1380</v>
      </c>
      <c r="C205" s="183"/>
      <c r="D205" s="324"/>
      <c r="E205" s="183"/>
      <c r="F205" s="183"/>
      <c r="G205" s="183"/>
      <c r="H205" s="183"/>
      <c r="I205" s="183"/>
      <c r="J205" s="542"/>
    </row>
    <row r="206" spans="1:10" outlineLevel="1">
      <c r="A206" s="812"/>
      <c r="B206" s="326" t="s">
        <v>2864</v>
      </c>
      <c r="C206" s="183">
        <v>85</v>
      </c>
      <c r="D206" s="324" t="s">
        <v>1614</v>
      </c>
      <c r="E206" s="183"/>
      <c r="F206" s="183"/>
      <c r="G206" s="183"/>
      <c r="H206" s="183"/>
      <c r="I206" s="183"/>
      <c r="J206" s="542"/>
    </row>
    <row r="207" spans="1:10" outlineLevel="1">
      <c r="A207" s="789"/>
      <c r="B207" s="805"/>
      <c r="C207" s="183"/>
      <c r="D207" s="182"/>
      <c r="E207" s="183"/>
      <c r="F207" s="183"/>
      <c r="G207" s="187"/>
      <c r="H207" s="183"/>
      <c r="I207" s="183"/>
      <c r="J207" s="542"/>
    </row>
    <row r="208" spans="1:10" outlineLevel="1">
      <c r="A208" s="817"/>
      <c r="B208" s="820" t="s">
        <v>1335</v>
      </c>
      <c r="C208" s="326"/>
      <c r="D208" s="817"/>
      <c r="E208" s="183"/>
      <c r="F208" s="183"/>
      <c r="G208" s="187"/>
      <c r="H208" s="183"/>
      <c r="I208" s="183"/>
      <c r="J208" s="542"/>
    </row>
    <row r="209" spans="1:10" outlineLevel="1">
      <c r="A209" s="789"/>
      <c r="B209" s="805" t="s">
        <v>1336</v>
      </c>
      <c r="C209" s="183">
        <v>71</v>
      </c>
      <c r="D209" s="182" t="s">
        <v>3</v>
      </c>
      <c r="E209" s="183"/>
      <c r="F209" s="183"/>
      <c r="G209" s="183"/>
      <c r="H209" s="183"/>
      <c r="I209" s="183"/>
      <c r="J209" s="542"/>
    </row>
    <row r="210" spans="1:10" outlineLevel="1">
      <c r="A210" s="789"/>
      <c r="B210" s="805" t="s">
        <v>1327</v>
      </c>
      <c r="C210" s="183"/>
      <c r="D210" s="182"/>
      <c r="E210" s="183"/>
      <c r="F210" s="183"/>
      <c r="G210" s="183"/>
      <c r="H210" s="183"/>
      <c r="I210" s="183"/>
      <c r="J210" s="542"/>
    </row>
    <row r="211" spans="1:10" outlineLevel="1">
      <c r="A211" s="789"/>
      <c r="B211" s="805" t="s">
        <v>1337</v>
      </c>
      <c r="C211" s="183"/>
      <c r="D211" s="182"/>
      <c r="E211" s="183"/>
      <c r="F211" s="183"/>
      <c r="G211" s="183"/>
      <c r="H211" s="183"/>
      <c r="I211" s="183"/>
      <c r="J211" s="542"/>
    </row>
    <row r="212" spans="1:10" outlineLevel="1">
      <c r="A212" s="812"/>
      <c r="B212" s="795" t="s">
        <v>1381</v>
      </c>
      <c r="C212" s="183"/>
      <c r="D212" s="324"/>
      <c r="E212" s="183"/>
      <c r="F212" s="183"/>
      <c r="G212" s="183"/>
      <c r="H212" s="183"/>
      <c r="I212" s="183"/>
      <c r="J212" s="542"/>
    </row>
    <row r="213" spans="1:10" outlineLevel="1">
      <c r="A213" s="812"/>
      <c r="B213" s="326" t="s">
        <v>2865</v>
      </c>
      <c r="C213" s="183">
        <v>71</v>
      </c>
      <c r="D213" s="324" t="s">
        <v>1614</v>
      </c>
      <c r="E213" s="183"/>
      <c r="F213" s="183"/>
      <c r="G213" s="183"/>
      <c r="H213" s="183"/>
      <c r="I213" s="183"/>
      <c r="J213" s="542"/>
    </row>
    <row r="214" spans="1:10" outlineLevel="1">
      <c r="A214" s="789"/>
      <c r="B214" s="805"/>
      <c r="C214" s="183"/>
      <c r="D214" s="182"/>
      <c r="E214" s="183"/>
      <c r="F214" s="183"/>
      <c r="G214" s="187"/>
      <c r="H214" s="183"/>
      <c r="I214" s="183"/>
      <c r="J214" s="542"/>
    </row>
    <row r="215" spans="1:10" outlineLevel="1">
      <c r="A215" s="817"/>
      <c r="B215" s="820" t="s">
        <v>1338</v>
      </c>
      <c r="C215" s="326"/>
      <c r="D215" s="817"/>
      <c r="E215" s="183"/>
      <c r="F215" s="183"/>
      <c r="G215" s="187"/>
      <c r="H215" s="183"/>
      <c r="I215" s="183"/>
      <c r="J215" s="542"/>
    </row>
    <row r="216" spans="1:10" outlineLevel="1">
      <c r="A216" s="789"/>
      <c r="B216" s="805" t="s">
        <v>1339</v>
      </c>
      <c r="C216" s="183">
        <v>2</v>
      </c>
      <c r="D216" s="182" t="s">
        <v>3</v>
      </c>
      <c r="E216" s="183"/>
      <c r="F216" s="183"/>
      <c r="G216" s="183"/>
      <c r="H216" s="183"/>
      <c r="I216" s="183"/>
      <c r="J216" s="542"/>
    </row>
    <row r="217" spans="1:10" outlineLevel="1">
      <c r="A217" s="789"/>
      <c r="B217" s="805" t="s">
        <v>1327</v>
      </c>
      <c r="C217" s="183"/>
      <c r="D217" s="182"/>
      <c r="E217" s="183"/>
      <c r="F217" s="183"/>
      <c r="G217" s="183"/>
      <c r="H217" s="183"/>
      <c r="I217" s="183"/>
      <c r="J217" s="542"/>
    </row>
    <row r="218" spans="1:10" outlineLevel="1">
      <c r="A218" s="789"/>
      <c r="B218" s="805" t="s">
        <v>1340</v>
      </c>
      <c r="C218" s="183"/>
      <c r="D218" s="182"/>
      <c r="E218" s="183"/>
      <c r="F218" s="183"/>
      <c r="G218" s="183"/>
      <c r="H218" s="183"/>
      <c r="I218" s="183"/>
      <c r="J218" s="542"/>
    </row>
    <row r="219" spans="1:10" outlineLevel="1">
      <c r="A219" s="812"/>
      <c r="B219" s="795" t="s">
        <v>1380</v>
      </c>
      <c r="C219" s="183"/>
      <c r="D219" s="324"/>
      <c r="E219" s="183"/>
      <c r="F219" s="183"/>
      <c r="G219" s="183"/>
      <c r="H219" s="183"/>
      <c r="I219" s="183"/>
      <c r="J219" s="542"/>
    </row>
    <row r="220" spans="1:10" outlineLevel="1">
      <c r="A220" s="812"/>
      <c r="B220" s="326" t="s">
        <v>2860</v>
      </c>
      <c r="C220" s="183">
        <v>2</v>
      </c>
      <c r="D220" s="324" t="s">
        <v>1614</v>
      </c>
      <c r="E220" s="183"/>
      <c r="F220" s="183"/>
      <c r="G220" s="183"/>
      <c r="H220" s="183"/>
      <c r="I220" s="183"/>
      <c r="J220" s="542"/>
    </row>
    <row r="221" spans="1:10" outlineLevel="1">
      <c r="A221" s="789"/>
      <c r="B221" s="805"/>
      <c r="C221" s="183"/>
      <c r="D221" s="182"/>
      <c r="E221" s="183"/>
      <c r="F221" s="183"/>
      <c r="G221" s="187"/>
      <c r="H221" s="183"/>
      <c r="I221" s="183"/>
      <c r="J221" s="542"/>
    </row>
    <row r="222" spans="1:10" outlineLevel="1">
      <c r="A222" s="817"/>
      <c r="B222" s="820" t="s">
        <v>1311</v>
      </c>
      <c r="C222" s="326"/>
      <c r="D222" s="817"/>
      <c r="E222" s="183"/>
      <c r="F222" s="183"/>
      <c r="G222" s="187"/>
      <c r="H222" s="183"/>
      <c r="I222" s="183"/>
      <c r="J222" s="542"/>
    </row>
    <row r="223" spans="1:10" outlineLevel="1">
      <c r="A223" s="789"/>
      <c r="B223" s="805" t="s">
        <v>1341</v>
      </c>
      <c r="C223" s="183">
        <v>2</v>
      </c>
      <c r="D223" s="182" t="s">
        <v>3</v>
      </c>
      <c r="E223" s="183"/>
      <c r="F223" s="183"/>
      <c r="G223" s="183"/>
      <c r="H223" s="183"/>
      <c r="I223" s="183"/>
      <c r="J223" s="542"/>
    </row>
    <row r="224" spans="1:10" outlineLevel="1">
      <c r="A224" s="789"/>
      <c r="B224" s="805" t="s">
        <v>1342</v>
      </c>
      <c r="C224" s="183"/>
      <c r="D224" s="182"/>
      <c r="E224" s="183"/>
      <c r="F224" s="183"/>
      <c r="G224" s="183"/>
      <c r="H224" s="183"/>
      <c r="I224" s="183"/>
      <c r="J224" s="542"/>
    </row>
    <row r="225" spans="1:10" outlineLevel="1">
      <c r="A225" s="789"/>
      <c r="B225" s="805" t="s">
        <v>1343</v>
      </c>
      <c r="C225" s="183"/>
      <c r="D225" s="182"/>
      <c r="E225" s="183"/>
      <c r="F225" s="183"/>
      <c r="G225" s="183"/>
      <c r="H225" s="183"/>
      <c r="I225" s="183"/>
      <c r="J225" s="542"/>
    </row>
    <row r="226" spans="1:10" outlineLevel="1">
      <c r="A226" s="789"/>
      <c r="B226" s="805"/>
      <c r="C226" s="183"/>
      <c r="D226" s="182"/>
      <c r="E226" s="183"/>
      <c r="F226" s="183"/>
      <c r="G226" s="187"/>
      <c r="H226" s="183"/>
      <c r="I226" s="183"/>
      <c r="J226" s="542"/>
    </row>
    <row r="227" spans="1:10" ht="48" outlineLevel="1">
      <c r="A227" s="817"/>
      <c r="B227" s="809" t="s">
        <v>1344</v>
      </c>
      <c r="C227" s="183">
        <v>1</v>
      </c>
      <c r="D227" s="810" t="s">
        <v>3</v>
      </c>
      <c r="E227" s="183"/>
      <c r="F227" s="183"/>
      <c r="G227" s="183"/>
      <c r="H227" s="183"/>
      <c r="I227" s="183"/>
      <c r="J227" s="542"/>
    </row>
    <row r="228" spans="1:10" ht="48" outlineLevel="1">
      <c r="A228" s="817"/>
      <c r="B228" s="809" t="s">
        <v>1345</v>
      </c>
      <c r="C228" s="183">
        <v>1</v>
      </c>
      <c r="D228" s="810" t="s">
        <v>3</v>
      </c>
      <c r="E228" s="183"/>
      <c r="F228" s="183"/>
      <c r="G228" s="183"/>
      <c r="H228" s="183"/>
      <c r="I228" s="183"/>
      <c r="J228" s="542"/>
    </row>
    <row r="229" spans="1:10" ht="48" outlineLevel="1">
      <c r="A229" s="817"/>
      <c r="B229" s="809" t="s">
        <v>1346</v>
      </c>
      <c r="C229" s="183">
        <v>1</v>
      </c>
      <c r="D229" s="810" t="s">
        <v>3</v>
      </c>
      <c r="E229" s="183"/>
      <c r="F229" s="183"/>
      <c r="G229" s="183"/>
      <c r="H229" s="183"/>
      <c r="I229" s="183"/>
      <c r="J229" s="542"/>
    </row>
    <row r="230" spans="1:10" ht="48" outlineLevel="1">
      <c r="A230" s="817"/>
      <c r="B230" s="809" t="s">
        <v>1347</v>
      </c>
      <c r="C230" s="183">
        <v>1</v>
      </c>
      <c r="D230" s="810" t="s">
        <v>3</v>
      </c>
      <c r="E230" s="183"/>
      <c r="F230" s="183"/>
      <c r="G230" s="183"/>
      <c r="H230" s="183"/>
      <c r="I230" s="183"/>
      <c r="J230" s="542"/>
    </row>
    <row r="231" spans="1:10" ht="48" outlineLevel="1">
      <c r="A231" s="817"/>
      <c r="B231" s="809" t="s">
        <v>1348</v>
      </c>
      <c r="C231" s="183">
        <v>1</v>
      </c>
      <c r="D231" s="810" t="s">
        <v>3</v>
      </c>
      <c r="E231" s="183"/>
      <c r="F231" s="183"/>
      <c r="G231" s="183"/>
      <c r="H231" s="183"/>
      <c r="I231" s="183"/>
      <c r="J231" s="542"/>
    </row>
    <row r="232" spans="1:10" ht="48" outlineLevel="1">
      <c r="A232" s="817"/>
      <c r="B232" s="809" t="s">
        <v>1349</v>
      </c>
      <c r="C232" s="183">
        <v>1</v>
      </c>
      <c r="D232" s="810" t="s">
        <v>3</v>
      </c>
      <c r="E232" s="183"/>
      <c r="F232" s="183"/>
      <c r="G232" s="183"/>
      <c r="H232" s="183"/>
      <c r="I232" s="183"/>
      <c r="J232" s="542"/>
    </row>
    <row r="233" spans="1:10" ht="48" outlineLevel="1">
      <c r="A233" s="817"/>
      <c r="B233" s="809" t="s">
        <v>1350</v>
      </c>
      <c r="C233" s="183">
        <v>2</v>
      </c>
      <c r="D233" s="810" t="s">
        <v>3</v>
      </c>
      <c r="E233" s="183"/>
      <c r="F233" s="183"/>
      <c r="G233" s="183"/>
      <c r="H233" s="183"/>
      <c r="I233" s="183"/>
      <c r="J233" s="542"/>
    </row>
    <row r="234" spans="1:10" ht="48" outlineLevel="1">
      <c r="A234" s="817"/>
      <c r="B234" s="809" t="s">
        <v>1351</v>
      </c>
      <c r="C234" s="183">
        <v>3</v>
      </c>
      <c r="D234" s="810" t="s">
        <v>3</v>
      </c>
      <c r="E234" s="183"/>
      <c r="F234" s="183"/>
      <c r="G234" s="183"/>
      <c r="H234" s="183"/>
      <c r="I234" s="183"/>
      <c r="J234" s="542"/>
    </row>
    <row r="235" spans="1:10" ht="48" outlineLevel="1">
      <c r="A235" s="817"/>
      <c r="B235" s="809" t="s">
        <v>1352</v>
      </c>
      <c r="C235" s="183">
        <v>4</v>
      </c>
      <c r="D235" s="810" t="s">
        <v>3</v>
      </c>
      <c r="E235" s="183"/>
      <c r="F235" s="183"/>
      <c r="G235" s="183"/>
      <c r="H235" s="183"/>
      <c r="I235" s="183"/>
      <c r="J235" s="542"/>
    </row>
    <row r="236" spans="1:10" ht="48" outlineLevel="1">
      <c r="A236" s="817"/>
      <c r="B236" s="809" t="s">
        <v>1353</v>
      </c>
      <c r="C236" s="183">
        <v>7</v>
      </c>
      <c r="D236" s="810" t="s">
        <v>3</v>
      </c>
      <c r="E236" s="183"/>
      <c r="F236" s="183"/>
      <c r="G236" s="183"/>
      <c r="H236" s="183"/>
      <c r="I236" s="183"/>
      <c r="J236" s="542"/>
    </row>
    <row r="237" spans="1:10" ht="48" outlineLevel="1">
      <c r="A237" s="817"/>
      <c r="B237" s="809" t="s">
        <v>1354</v>
      </c>
      <c r="C237" s="183">
        <v>2</v>
      </c>
      <c r="D237" s="810" t="s">
        <v>3</v>
      </c>
      <c r="E237" s="183"/>
      <c r="F237" s="183"/>
      <c r="G237" s="183"/>
      <c r="H237" s="183"/>
      <c r="I237" s="183"/>
      <c r="J237" s="542"/>
    </row>
    <row r="238" spans="1:10" ht="48" outlineLevel="1">
      <c r="A238" s="817"/>
      <c r="B238" s="809" t="s">
        <v>1355</v>
      </c>
      <c r="C238" s="183">
        <v>2</v>
      </c>
      <c r="D238" s="810" t="s">
        <v>3</v>
      </c>
      <c r="E238" s="183"/>
      <c r="F238" s="183"/>
      <c r="G238" s="183"/>
      <c r="H238" s="183"/>
      <c r="I238" s="183"/>
      <c r="J238" s="542"/>
    </row>
    <row r="239" spans="1:10" ht="48" outlineLevel="1">
      <c r="A239" s="817"/>
      <c r="B239" s="809" t="s">
        <v>1356</v>
      </c>
      <c r="C239" s="183">
        <v>90</v>
      </c>
      <c r="D239" s="810" t="s">
        <v>3</v>
      </c>
      <c r="E239" s="183"/>
      <c r="F239" s="183"/>
      <c r="G239" s="183"/>
      <c r="H239" s="183"/>
      <c r="I239" s="183"/>
      <c r="J239" s="542"/>
    </row>
    <row r="240" spans="1:10" ht="48" outlineLevel="1">
      <c r="A240" s="817"/>
      <c r="B240" s="809" t="s">
        <v>1357</v>
      </c>
      <c r="C240" s="183">
        <v>1</v>
      </c>
      <c r="D240" s="810" t="s">
        <v>3</v>
      </c>
      <c r="E240" s="183"/>
      <c r="F240" s="183"/>
      <c r="G240" s="183"/>
      <c r="H240" s="183"/>
      <c r="I240" s="183"/>
      <c r="J240" s="542"/>
    </row>
    <row r="241" spans="1:10" ht="48" outlineLevel="1">
      <c r="A241" s="817"/>
      <c r="B241" s="809" t="s">
        <v>1358</v>
      </c>
      <c r="C241" s="183">
        <v>23</v>
      </c>
      <c r="D241" s="810" t="s">
        <v>3</v>
      </c>
      <c r="E241" s="183"/>
      <c r="F241" s="183"/>
      <c r="G241" s="183"/>
      <c r="H241" s="183"/>
      <c r="I241" s="183"/>
      <c r="J241" s="542"/>
    </row>
    <row r="242" spans="1:10" ht="48" outlineLevel="1">
      <c r="A242" s="817"/>
      <c r="B242" s="809" t="s">
        <v>1359</v>
      </c>
      <c r="C242" s="183">
        <v>52</v>
      </c>
      <c r="D242" s="810" t="s">
        <v>3</v>
      </c>
      <c r="E242" s="183"/>
      <c r="F242" s="183"/>
      <c r="G242" s="183"/>
      <c r="H242" s="183"/>
      <c r="I242" s="183"/>
      <c r="J242" s="542"/>
    </row>
    <row r="243" spans="1:10" outlineLevel="1">
      <c r="A243" s="817"/>
      <c r="B243" s="809" t="s">
        <v>1360</v>
      </c>
      <c r="C243" s="183">
        <v>1</v>
      </c>
      <c r="D243" s="810" t="s">
        <v>3</v>
      </c>
      <c r="E243" s="183"/>
      <c r="F243" s="183"/>
      <c r="G243" s="183"/>
      <c r="H243" s="183"/>
      <c r="I243" s="183"/>
      <c r="J243" s="542"/>
    </row>
    <row r="244" spans="1:10" outlineLevel="1">
      <c r="A244" s="817"/>
      <c r="B244" s="809" t="s">
        <v>1361</v>
      </c>
      <c r="C244" s="183">
        <v>1</v>
      </c>
      <c r="D244" s="810" t="s">
        <v>3</v>
      </c>
      <c r="E244" s="183"/>
      <c r="F244" s="183"/>
      <c r="G244" s="183"/>
      <c r="H244" s="183"/>
      <c r="I244" s="183"/>
      <c r="J244" s="542"/>
    </row>
    <row r="245" spans="1:10" ht="48" outlineLevel="1">
      <c r="A245" s="817"/>
      <c r="B245" s="809" t="s">
        <v>1362</v>
      </c>
      <c r="C245" s="183">
        <v>4</v>
      </c>
      <c r="D245" s="810" t="s">
        <v>3</v>
      </c>
      <c r="E245" s="183"/>
      <c r="F245" s="183"/>
      <c r="G245" s="183"/>
      <c r="H245" s="183"/>
      <c r="I245" s="183"/>
      <c r="J245" s="542"/>
    </row>
    <row r="246" spans="1:10" ht="48" outlineLevel="1">
      <c r="A246" s="817"/>
      <c r="B246" s="809" t="s">
        <v>1363</v>
      </c>
      <c r="C246" s="183">
        <v>2</v>
      </c>
      <c r="D246" s="810" t="s">
        <v>3</v>
      </c>
      <c r="E246" s="183"/>
      <c r="F246" s="183"/>
      <c r="G246" s="183"/>
      <c r="H246" s="183"/>
      <c r="I246" s="183"/>
      <c r="J246" s="542"/>
    </row>
    <row r="247" spans="1:10" ht="48" outlineLevel="1">
      <c r="A247" s="817"/>
      <c r="B247" s="809" t="s">
        <v>1364</v>
      </c>
      <c r="C247" s="183">
        <v>13</v>
      </c>
      <c r="D247" s="810" t="s">
        <v>3</v>
      </c>
      <c r="E247" s="183"/>
      <c r="F247" s="183"/>
      <c r="G247" s="183"/>
      <c r="H247" s="183"/>
      <c r="I247" s="183"/>
      <c r="J247" s="542"/>
    </row>
    <row r="248" spans="1:10" ht="48" outlineLevel="1">
      <c r="A248" s="817"/>
      <c r="B248" s="809" t="s">
        <v>1365</v>
      </c>
      <c r="C248" s="183">
        <v>2</v>
      </c>
      <c r="D248" s="810" t="s">
        <v>3</v>
      </c>
      <c r="E248" s="183"/>
      <c r="F248" s="183"/>
      <c r="G248" s="183"/>
      <c r="H248" s="183"/>
      <c r="I248" s="183"/>
      <c r="J248" s="542"/>
    </row>
    <row r="249" spans="1:10" outlineLevel="1">
      <c r="A249" s="817"/>
      <c r="B249" s="809" t="s">
        <v>1366</v>
      </c>
      <c r="C249" s="183">
        <v>2</v>
      </c>
      <c r="D249" s="810" t="s">
        <v>3</v>
      </c>
      <c r="E249" s="183"/>
      <c r="F249" s="183"/>
      <c r="G249" s="183"/>
      <c r="H249" s="183"/>
      <c r="I249" s="183"/>
      <c r="J249" s="542"/>
    </row>
    <row r="250" spans="1:10" ht="48" outlineLevel="1">
      <c r="A250" s="817"/>
      <c r="B250" s="809" t="s">
        <v>1367</v>
      </c>
      <c r="C250" s="183">
        <v>1</v>
      </c>
      <c r="D250" s="810" t="s">
        <v>3</v>
      </c>
      <c r="E250" s="183"/>
      <c r="F250" s="183"/>
      <c r="G250" s="183"/>
      <c r="H250" s="183"/>
      <c r="I250" s="183"/>
      <c r="J250" s="542"/>
    </row>
    <row r="251" spans="1:10" ht="48" outlineLevel="1">
      <c r="A251" s="817"/>
      <c r="B251" s="809" t="s">
        <v>1368</v>
      </c>
      <c r="C251" s="183">
        <v>17</v>
      </c>
      <c r="D251" s="810" t="s">
        <v>3</v>
      </c>
      <c r="E251" s="183"/>
      <c r="F251" s="183"/>
      <c r="G251" s="183"/>
      <c r="H251" s="183"/>
      <c r="I251" s="183"/>
      <c r="J251" s="542"/>
    </row>
    <row r="252" spans="1:10" ht="48" outlineLevel="1">
      <c r="A252" s="817"/>
      <c r="B252" s="809" t="s">
        <v>1369</v>
      </c>
      <c r="C252" s="183">
        <v>109</v>
      </c>
      <c r="D252" s="810" t="s">
        <v>3</v>
      </c>
      <c r="E252" s="183"/>
      <c r="F252" s="183"/>
      <c r="G252" s="183"/>
      <c r="H252" s="183"/>
      <c r="I252" s="183"/>
      <c r="J252" s="542"/>
    </row>
    <row r="253" spans="1:10" ht="48" outlineLevel="1">
      <c r="A253" s="817"/>
      <c r="B253" s="809" t="s">
        <v>1370</v>
      </c>
      <c r="C253" s="183">
        <v>22</v>
      </c>
      <c r="D253" s="810" t="s">
        <v>3</v>
      </c>
      <c r="E253" s="183"/>
      <c r="F253" s="183"/>
      <c r="G253" s="183"/>
      <c r="H253" s="183"/>
      <c r="I253" s="183"/>
      <c r="J253" s="542"/>
    </row>
    <row r="254" spans="1:10" ht="48" outlineLevel="1">
      <c r="A254" s="817"/>
      <c r="B254" s="809" t="s">
        <v>1371</v>
      </c>
      <c r="C254" s="183">
        <v>4</v>
      </c>
      <c r="D254" s="810" t="s">
        <v>3</v>
      </c>
      <c r="E254" s="183"/>
      <c r="F254" s="183"/>
      <c r="G254" s="183"/>
      <c r="H254" s="183"/>
      <c r="I254" s="183"/>
      <c r="J254" s="542"/>
    </row>
    <row r="255" spans="1:10" ht="48" outlineLevel="1">
      <c r="A255" s="817"/>
      <c r="B255" s="809" t="s">
        <v>1372</v>
      </c>
      <c r="C255" s="183">
        <v>4</v>
      </c>
      <c r="D255" s="810" t="s">
        <v>3</v>
      </c>
      <c r="E255" s="183"/>
      <c r="F255" s="183"/>
      <c r="G255" s="183"/>
      <c r="H255" s="183"/>
      <c r="I255" s="183"/>
      <c r="J255" s="542"/>
    </row>
    <row r="256" spans="1:10" ht="48" outlineLevel="1">
      <c r="A256" s="817"/>
      <c r="B256" s="809" t="s">
        <v>1373</v>
      </c>
      <c r="C256" s="183">
        <v>52</v>
      </c>
      <c r="D256" s="810" t="s">
        <v>3</v>
      </c>
      <c r="E256" s="183"/>
      <c r="F256" s="183"/>
      <c r="G256" s="183"/>
      <c r="H256" s="183"/>
      <c r="I256" s="183"/>
      <c r="J256" s="542"/>
    </row>
    <row r="257" spans="1:10" ht="48" outlineLevel="1">
      <c r="A257" s="817"/>
      <c r="B257" s="809" t="s">
        <v>1374</v>
      </c>
      <c r="C257" s="183">
        <v>50</v>
      </c>
      <c r="D257" s="810" t="s">
        <v>3</v>
      </c>
      <c r="E257" s="183"/>
      <c r="F257" s="183"/>
      <c r="G257" s="183"/>
      <c r="H257" s="183"/>
      <c r="I257" s="183"/>
      <c r="J257" s="542"/>
    </row>
    <row r="258" spans="1:10" ht="48" outlineLevel="1">
      <c r="A258" s="817"/>
      <c r="B258" s="809" t="s">
        <v>1375</v>
      </c>
      <c r="C258" s="183">
        <v>84</v>
      </c>
      <c r="D258" s="810" t="s">
        <v>3</v>
      </c>
      <c r="E258" s="183"/>
      <c r="F258" s="183"/>
      <c r="G258" s="183"/>
      <c r="H258" s="183"/>
      <c r="I258" s="183"/>
      <c r="J258" s="542"/>
    </row>
    <row r="259" spans="1:10" ht="48" outlineLevel="1">
      <c r="A259" s="817"/>
      <c r="B259" s="809" t="s">
        <v>1376</v>
      </c>
      <c r="C259" s="183">
        <v>24</v>
      </c>
      <c r="D259" s="810" t="s">
        <v>3</v>
      </c>
      <c r="E259" s="183"/>
      <c r="F259" s="183"/>
      <c r="G259" s="183"/>
      <c r="H259" s="183"/>
      <c r="I259" s="183"/>
      <c r="J259" s="542"/>
    </row>
    <row r="260" spans="1:10" ht="48" outlineLevel="1">
      <c r="A260" s="817"/>
      <c r="B260" s="809" t="s">
        <v>1377</v>
      </c>
      <c r="C260" s="183">
        <v>2</v>
      </c>
      <c r="D260" s="810" t="s">
        <v>3</v>
      </c>
      <c r="E260" s="183"/>
      <c r="F260" s="183"/>
      <c r="G260" s="183"/>
      <c r="H260" s="183"/>
      <c r="I260" s="183"/>
      <c r="J260" s="542"/>
    </row>
    <row r="261" spans="1:10" outlineLevel="1">
      <c r="A261" s="817"/>
      <c r="B261" s="809" t="s">
        <v>1378</v>
      </c>
      <c r="C261" s="183">
        <v>2</v>
      </c>
      <c r="D261" s="810" t="s">
        <v>3</v>
      </c>
      <c r="E261" s="183"/>
      <c r="F261" s="183"/>
      <c r="G261" s="183"/>
      <c r="H261" s="183"/>
      <c r="I261" s="183"/>
      <c r="J261" s="542"/>
    </row>
    <row r="262" spans="1:10" ht="48" outlineLevel="1">
      <c r="A262" s="817"/>
      <c r="B262" s="809" t="s">
        <v>2853</v>
      </c>
      <c r="C262" s="183">
        <v>1</v>
      </c>
      <c r="D262" s="810" t="s">
        <v>3</v>
      </c>
      <c r="E262" s="183"/>
      <c r="F262" s="183"/>
      <c r="G262" s="183"/>
      <c r="H262" s="183"/>
      <c r="I262" s="183"/>
      <c r="J262" s="542"/>
    </row>
    <row r="263" spans="1:10" ht="48" outlineLevel="1">
      <c r="A263" s="817"/>
      <c r="B263" s="809" t="s">
        <v>2854</v>
      </c>
      <c r="C263" s="183">
        <v>1</v>
      </c>
      <c r="D263" s="810" t="s">
        <v>3</v>
      </c>
      <c r="E263" s="183"/>
      <c r="F263" s="183"/>
      <c r="G263" s="183"/>
      <c r="H263" s="183"/>
      <c r="I263" s="183"/>
      <c r="J263" s="542"/>
    </row>
    <row r="264" spans="1:10" outlineLevel="1">
      <c r="A264" s="823"/>
      <c r="B264" s="818"/>
      <c r="C264" s="189"/>
      <c r="D264" s="810"/>
      <c r="E264" s="183"/>
      <c r="F264" s="183"/>
      <c r="G264" s="187"/>
      <c r="H264" s="183"/>
      <c r="I264" s="183"/>
      <c r="J264" s="542"/>
    </row>
    <row r="265" spans="1:10" ht="48" outlineLevel="1">
      <c r="A265" s="812"/>
      <c r="B265" s="795" t="s">
        <v>2058</v>
      </c>
      <c r="C265" s="183">
        <v>1</v>
      </c>
      <c r="D265" s="324" t="s">
        <v>3</v>
      </c>
      <c r="E265" s="183"/>
      <c r="F265" s="183"/>
      <c r="G265" s="183"/>
      <c r="H265" s="183"/>
      <c r="I265" s="183"/>
      <c r="J265" s="542"/>
    </row>
    <row r="266" spans="1:10" outlineLevel="1">
      <c r="A266" s="812"/>
      <c r="B266" s="795" t="s">
        <v>1327</v>
      </c>
      <c r="C266" s="183"/>
      <c r="D266" s="324"/>
      <c r="E266" s="183"/>
      <c r="F266" s="183"/>
      <c r="G266" s="183"/>
      <c r="H266" s="183"/>
      <c r="I266" s="183"/>
      <c r="J266" s="542"/>
    </row>
    <row r="267" spans="1:10" outlineLevel="1">
      <c r="A267" s="812"/>
      <c r="B267" s="795" t="s">
        <v>1321</v>
      </c>
      <c r="C267" s="183"/>
      <c r="D267" s="324"/>
      <c r="E267" s="183"/>
      <c r="F267" s="183"/>
      <c r="G267" s="183"/>
      <c r="H267" s="183"/>
      <c r="I267" s="183"/>
      <c r="J267" s="542"/>
    </row>
    <row r="268" spans="1:10" outlineLevel="1">
      <c r="A268" s="812"/>
      <c r="B268" s="795" t="s">
        <v>2059</v>
      </c>
      <c r="C268" s="183"/>
      <c r="D268" s="324"/>
      <c r="E268" s="183"/>
      <c r="F268" s="183"/>
      <c r="G268" s="183"/>
      <c r="H268" s="183"/>
      <c r="I268" s="183"/>
      <c r="J268" s="542"/>
    </row>
    <row r="269" spans="1:10" outlineLevel="1">
      <c r="A269" s="812"/>
      <c r="B269" s="326" t="s">
        <v>2860</v>
      </c>
      <c r="C269" s="183">
        <v>1</v>
      </c>
      <c r="D269" s="324" t="s">
        <v>1614</v>
      </c>
      <c r="E269" s="183"/>
      <c r="F269" s="183"/>
      <c r="G269" s="183"/>
      <c r="H269" s="183"/>
      <c r="I269" s="183"/>
      <c r="J269" s="542"/>
    </row>
    <row r="270" spans="1:10" outlineLevel="1">
      <c r="A270" s="796"/>
      <c r="B270" s="795"/>
      <c r="C270" s="327"/>
      <c r="D270" s="324"/>
      <c r="E270" s="183"/>
      <c r="F270" s="183"/>
      <c r="G270" s="183"/>
      <c r="H270" s="183"/>
      <c r="I270" s="183"/>
      <c r="J270" s="542"/>
    </row>
    <row r="271" spans="1:10" ht="48" outlineLevel="1">
      <c r="A271" s="812"/>
      <c r="B271" s="795" t="s">
        <v>2060</v>
      </c>
      <c r="C271" s="183">
        <v>1</v>
      </c>
      <c r="D271" s="324" t="s">
        <v>3</v>
      </c>
      <c r="E271" s="183"/>
      <c r="F271" s="183"/>
      <c r="G271" s="183"/>
      <c r="H271" s="183"/>
      <c r="I271" s="183"/>
      <c r="J271" s="542"/>
    </row>
    <row r="272" spans="1:10" outlineLevel="1">
      <c r="A272" s="812"/>
      <c r="B272" s="795" t="s">
        <v>1327</v>
      </c>
      <c r="C272" s="183"/>
      <c r="D272" s="324"/>
      <c r="E272" s="183"/>
      <c r="F272" s="183"/>
      <c r="G272" s="183"/>
      <c r="H272" s="183"/>
      <c r="I272" s="183"/>
      <c r="J272" s="542"/>
    </row>
    <row r="273" spans="1:10" outlineLevel="1">
      <c r="A273" s="812"/>
      <c r="B273" s="795" t="s">
        <v>1321</v>
      </c>
      <c r="C273" s="183"/>
      <c r="D273" s="324"/>
      <c r="E273" s="183"/>
      <c r="F273" s="183"/>
      <c r="G273" s="183"/>
      <c r="H273" s="183"/>
      <c r="I273" s="183"/>
      <c r="J273" s="542"/>
    </row>
    <row r="274" spans="1:10" outlineLevel="1">
      <c r="A274" s="812"/>
      <c r="B274" s="795" t="s">
        <v>2059</v>
      </c>
      <c r="C274" s="183"/>
      <c r="D274" s="324"/>
      <c r="E274" s="183"/>
      <c r="F274" s="183"/>
      <c r="G274" s="183"/>
      <c r="H274" s="183"/>
      <c r="I274" s="183"/>
      <c r="J274" s="542"/>
    </row>
    <row r="275" spans="1:10" outlineLevel="1">
      <c r="A275" s="812"/>
      <c r="B275" s="326" t="s">
        <v>2860</v>
      </c>
      <c r="C275" s="183">
        <v>1</v>
      </c>
      <c r="D275" s="324" t="s">
        <v>1614</v>
      </c>
      <c r="E275" s="183"/>
      <c r="F275" s="183"/>
      <c r="G275" s="183"/>
      <c r="H275" s="183"/>
      <c r="I275" s="183"/>
      <c r="J275" s="542"/>
    </row>
    <row r="276" spans="1:10" outlineLevel="1">
      <c r="A276" s="796"/>
      <c r="B276" s="795"/>
      <c r="C276" s="327"/>
      <c r="D276" s="324"/>
      <c r="E276" s="183"/>
      <c r="F276" s="183"/>
      <c r="G276" s="183"/>
      <c r="H276" s="183"/>
      <c r="I276" s="183"/>
      <c r="J276" s="542"/>
    </row>
    <row r="277" spans="1:10" ht="48" outlineLevel="1">
      <c r="A277" s="812"/>
      <c r="B277" s="795" t="s">
        <v>2061</v>
      </c>
      <c r="C277" s="183">
        <v>1</v>
      </c>
      <c r="D277" s="324" t="s">
        <v>3</v>
      </c>
      <c r="E277" s="183"/>
      <c r="F277" s="183"/>
      <c r="G277" s="183"/>
      <c r="H277" s="183"/>
      <c r="I277" s="183"/>
      <c r="J277" s="542"/>
    </row>
    <row r="278" spans="1:10" outlineLevel="1">
      <c r="A278" s="812"/>
      <c r="B278" s="795" t="s">
        <v>1327</v>
      </c>
      <c r="C278" s="183"/>
      <c r="D278" s="324"/>
      <c r="E278" s="183"/>
      <c r="F278" s="183"/>
      <c r="G278" s="183"/>
      <c r="H278" s="183"/>
      <c r="I278" s="183"/>
      <c r="J278" s="542"/>
    </row>
    <row r="279" spans="1:10" outlineLevel="1">
      <c r="A279" s="812"/>
      <c r="B279" s="795" t="s">
        <v>1321</v>
      </c>
      <c r="C279" s="183"/>
      <c r="D279" s="324"/>
      <c r="E279" s="183"/>
      <c r="F279" s="183"/>
      <c r="G279" s="183"/>
      <c r="H279" s="183"/>
      <c r="I279" s="183"/>
      <c r="J279" s="542"/>
    </row>
    <row r="280" spans="1:10" outlineLevel="1">
      <c r="A280" s="812"/>
      <c r="B280" s="795" t="s">
        <v>2059</v>
      </c>
      <c r="C280" s="183"/>
      <c r="D280" s="324"/>
      <c r="E280" s="183"/>
      <c r="F280" s="183"/>
      <c r="G280" s="183"/>
      <c r="H280" s="183"/>
      <c r="I280" s="183"/>
      <c r="J280" s="542"/>
    </row>
    <row r="281" spans="1:10" outlineLevel="1">
      <c r="A281" s="812"/>
      <c r="B281" s="326" t="s">
        <v>2860</v>
      </c>
      <c r="C281" s="183">
        <v>1</v>
      </c>
      <c r="D281" s="324" t="s">
        <v>1614</v>
      </c>
      <c r="E281" s="183"/>
      <c r="F281" s="183"/>
      <c r="G281" s="183"/>
      <c r="H281" s="183"/>
      <c r="I281" s="183"/>
      <c r="J281" s="542"/>
    </row>
    <row r="282" spans="1:10" outlineLevel="1">
      <c r="A282" s="796"/>
      <c r="B282" s="795"/>
      <c r="C282" s="327"/>
      <c r="D282" s="324"/>
      <c r="E282" s="183"/>
      <c r="F282" s="183"/>
      <c r="G282" s="183"/>
      <c r="H282" s="183"/>
      <c r="I282" s="183"/>
      <c r="J282" s="542"/>
    </row>
    <row r="283" spans="1:10" ht="48" outlineLevel="1">
      <c r="A283" s="812"/>
      <c r="B283" s="795" t="s">
        <v>2062</v>
      </c>
      <c r="C283" s="183">
        <v>9</v>
      </c>
      <c r="D283" s="324" t="s">
        <v>3</v>
      </c>
      <c r="E283" s="183"/>
      <c r="F283" s="183"/>
      <c r="G283" s="183"/>
      <c r="H283" s="183"/>
      <c r="I283" s="183"/>
      <c r="J283" s="542"/>
    </row>
    <row r="284" spans="1:10" outlineLevel="1">
      <c r="A284" s="812"/>
      <c r="B284" s="795" t="s">
        <v>1970</v>
      </c>
      <c r="C284" s="183"/>
      <c r="D284" s="324"/>
      <c r="E284" s="183"/>
      <c r="F284" s="183"/>
      <c r="G284" s="183"/>
      <c r="H284" s="183"/>
      <c r="I284" s="183"/>
      <c r="J284" s="542"/>
    </row>
    <row r="285" spans="1:10" outlineLevel="1">
      <c r="A285" s="812"/>
      <c r="B285" s="795" t="s">
        <v>1971</v>
      </c>
      <c r="C285" s="183"/>
      <c r="D285" s="324"/>
      <c r="E285" s="183"/>
      <c r="F285" s="183"/>
      <c r="G285" s="183"/>
      <c r="H285" s="183"/>
      <c r="I285" s="183"/>
      <c r="J285" s="542"/>
    </row>
    <row r="286" spans="1:10" outlineLevel="1">
      <c r="A286" s="812"/>
      <c r="B286" s="795" t="s">
        <v>1972</v>
      </c>
      <c r="C286" s="183"/>
      <c r="D286" s="324"/>
      <c r="E286" s="183"/>
      <c r="F286" s="183"/>
      <c r="G286" s="183"/>
      <c r="H286" s="183"/>
      <c r="I286" s="183"/>
      <c r="J286" s="542"/>
    </row>
    <row r="287" spans="1:10" outlineLevel="1">
      <c r="A287" s="812"/>
      <c r="B287" s="795" t="s">
        <v>1973</v>
      </c>
      <c r="C287" s="183"/>
      <c r="D287" s="324"/>
      <c r="E287" s="183"/>
      <c r="F287" s="183"/>
      <c r="G287" s="183"/>
      <c r="H287" s="183"/>
      <c r="I287" s="183"/>
      <c r="J287" s="542"/>
    </row>
    <row r="288" spans="1:10" outlineLevel="1">
      <c r="A288" s="812"/>
      <c r="B288" s="795" t="s">
        <v>2866</v>
      </c>
      <c r="C288" s="183">
        <v>9</v>
      </c>
      <c r="D288" s="324" t="s">
        <v>1614</v>
      </c>
      <c r="E288" s="183"/>
      <c r="F288" s="183"/>
      <c r="G288" s="183"/>
      <c r="H288" s="183"/>
      <c r="I288" s="183"/>
      <c r="J288" s="542"/>
    </row>
    <row r="289" spans="1:10" outlineLevel="1">
      <c r="A289" s="796"/>
      <c r="B289" s="795"/>
      <c r="C289" s="327"/>
      <c r="D289" s="324"/>
      <c r="E289" s="183"/>
      <c r="F289" s="183"/>
      <c r="G289" s="183"/>
      <c r="H289" s="183"/>
      <c r="I289" s="183"/>
      <c r="J289" s="793"/>
    </row>
    <row r="290" spans="1:10" ht="48" outlineLevel="1">
      <c r="A290" s="812"/>
      <c r="B290" s="795" t="s">
        <v>2052</v>
      </c>
      <c r="C290" s="183">
        <v>17</v>
      </c>
      <c r="D290" s="324" t="s">
        <v>3</v>
      </c>
      <c r="E290" s="183"/>
      <c r="F290" s="183"/>
      <c r="G290" s="183"/>
      <c r="H290" s="183"/>
      <c r="I290" s="183"/>
      <c r="J290" s="542"/>
    </row>
    <row r="291" spans="1:10" outlineLevel="1">
      <c r="A291" s="812"/>
      <c r="B291" s="795" t="s">
        <v>1327</v>
      </c>
      <c r="C291" s="183"/>
      <c r="D291" s="324"/>
      <c r="E291" s="183"/>
      <c r="F291" s="183"/>
      <c r="G291" s="183"/>
      <c r="H291" s="183"/>
      <c r="I291" s="183"/>
      <c r="J291" s="542"/>
    </row>
    <row r="292" spans="1:10" outlineLevel="1">
      <c r="A292" s="812"/>
      <c r="B292" s="795" t="s">
        <v>1321</v>
      </c>
      <c r="C292" s="183"/>
      <c r="D292" s="324"/>
      <c r="E292" s="183"/>
      <c r="F292" s="183"/>
      <c r="G292" s="183"/>
      <c r="H292" s="183"/>
      <c r="I292" s="183"/>
      <c r="J292" s="542"/>
    </row>
    <row r="293" spans="1:10" outlineLevel="1">
      <c r="A293" s="812"/>
      <c r="B293" s="795" t="s">
        <v>2059</v>
      </c>
      <c r="C293" s="183"/>
      <c r="D293" s="324"/>
      <c r="E293" s="183"/>
      <c r="F293" s="183"/>
      <c r="G293" s="183"/>
      <c r="H293" s="183"/>
      <c r="I293" s="183"/>
      <c r="J293" s="542"/>
    </row>
    <row r="294" spans="1:10" outlineLevel="1">
      <c r="A294" s="812"/>
      <c r="B294" s="795" t="s">
        <v>2860</v>
      </c>
      <c r="C294" s="183">
        <v>17</v>
      </c>
      <c r="D294" s="324" t="s">
        <v>1614</v>
      </c>
      <c r="E294" s="183"/>
      <c r="F294" s="183"/>
      <c r="G294" s="183"/>
      <c r="H294" s="183"/>
      <c r="I294" s="183"/>
      <c r="J294" s="542"/>
    </row>
    <row r="295" spans="1:10" outlineLevel="1">
      <c r="A295" s="796"/>
      <c r="B295" s="795"/>
      <c r="C295" s="327"/>
      <c r="D295" s="324"/>
      <c r="E295" s="183"/>
      <c r="F295" s="183"/>
      <c r="G295" s="183"/>
      <c r="H295" s="183"/>
      <c r="I295" s="183"/>
      <c r="J295" s="542"/>
    </row>
    <row r="296" spans="1:10" ht="48" outlineLevel="1">
      <c r="A296" s="812"/>
      <c r="B296" s="795" t="s">
        <v>2053</v>
      </c>
      <c r="C296" s="183">
        <v>80</v>
      </c>
      <c r="D296" s="324" t="s">
        <v>3</v>
      </c>
      <c r="E296" s="183"/>
      <c r="F296" s="183"/>
      <c r="G296" s="183"/>
      <c r="H296" s="183"/>
      <c r="I296" s="183"/>
      <c r="J296" s="542"/>
    </row>
    <row r="297" spans="1:10" outlineLevel="1">
      <c r="A297" s="812"/>
      <c r="B297" s="795" t="s">
        <v>1970</v>
      </c>
      <c r="C297" s="183"/>
      <c r="D297" s="324"/>
      <c r="E297" s="183"/>
      <c r="F297" s="183"/>
      <c r="G297" s="183"/>
      <c r="H297" s="183"/>
      <c r="I297" s="183"/>
      <c r="J297" s="542"/>
    </row>
    <row r="298" spans="1:10" outlineLevel="1">
      <c r="A298" s="812"/>
      <c r="B298" s="795" t="s">
        <v>1971</v>
      </c>
      <c r="C298" s="183"/>
      <c r="D298" s="324"/>
      <c r="E298" s="183"/>
      <c r="F298" s="183"/>
      <c r="G298" s="183"/>
      <c r="H298" s="183"/>
      <c r="I298" s="183"/>
      <c r="J298" s="542"/>
    </row>
    <row r="299" spans="1:10" outlineLevel="1">
      <c r="A299" s="812"/>
      <c r="B299" s="795" t="s">
        <v>1972</v>
      </c>
      <c r="C299" s="183"/>
      <c r="D299" s="324"/>
      <c r="E299" s="183"/>
      <c r="F299" s="183"/>
      <c r="G299" s="183"/>
      <c r="H299" s="183"/>
      <c r="I299" s="183"/>
      <c r="J299" s="542"/>
    </row>
    <row r="300" spans="1:10" outlineLevel="1">
      <c r="A300" s="812"/>
      <c r="B300" s="795" t="s">
        <v>1973</v>
      </c>
      <c r="C300" s="183"/>
      <c r="D300" s="324"/>
      <c r="E300" s="183"/>
      <c r="F300" s="183"/>
      <c r="G300" s="183"/>
      <c r="H300" s="183"/>
      <c r="I300" s="183"/>
      <c r="J300" s="542"/>
    </row>
    <row r="301" spans="1:10" outlineLevel="1">
      <c r="A301" s="812"/>
      <c r="B301" s="795" t="s">
        <v>2855</v>
      </c>
      <c r="C301" s="183">
        <v>80</v>
      </c>
      <c r="D301" s="324" t="s">
        <v>1614</v>
      </c>
      <c r="E301" s="183"/>
      <c r="F301" s="183"/>
      <c r="G301" s="183"/>
      <c r="H301" s="183"/>
      <c r="I301" s="183"/>
      <c r="J301" s="542"/>
    </row>
    <row r="302" spans="1:10" outlineLevel="1">
      <c r="A302" s="796"/>
      <c r="B302" s="795"/>
      <c r="C302" s="327"/>
      <c r="D302" s="324"/>
      <c r="E302" s="183"/>
      <c r="F302" s="183"/>
      <c r="G302" s="183"/>
      <c r="H302" s="183"/>
      <c r="I302" s="183"/>
      <c r="J302" s="793"/>
    </row>
    <row r="303" spans="1:10" ht="48" outlineLevel="1">
      <c r="A303" s="812"/>
      <c r="B303" s="795" t="s">
        <v>2054</v>
      </c>
      <c r="C303" s="183">
        <v>6</v>
      </c>
      <c r="D303" s="324" t="s">
        <v>3</v>
      </c>
      <c r="E303" s="183"/>
      <c r="F303" s="183"/>
      <c r="G303" s="183"/>
      <c r="H303" s="183"/>
      <c r="I303" s="183"/>
      <c r="J303" s="542"/>
    </row>
    <row r="304" spans="1:10" outlineLevel="1">
      <c r="A304" s="812"/>
      <c r="B304" s="795" t="s">
        <v>1327</v>
      </c>
      <c r="C304" s="183"/>
      <c r="D304" s="324"/>
      <c r="E304" s="183"/>
      <c r="F304" s="183"/>
      <c r="G304" s="183"/>
      <c r="H304" s="183"/>
      <c r="I304" s="183"/>
      <c r="J304" s="542"/>
    </row>
    <row r="305" spans="1:10" outlineLevel="1">
      <c r="A305" s="812"/>
      <c r="B305" s="795" t="s">
        <v>1321</v>
      </c>
      <c r="C305" s="183"/>
      <c r="D305" s="324"/>
      <c r="E305" s="183"/>
      <c r="F305" s="183"/>
      <c r="G305" s="183"/>
      <c r="H305" s="183"/>
      <c r="I305" s="183"/>
      <c r="J305" s="542"/>
    </row>
    <row r="306" spans="1:10" outlineLevel="1">
      <c r="A306" s="812"/>
      <c r="B306" s="795" t="s">
        <v>2059</v>
      </c>
      <c r="C306" s="183"/>
      <c r="D306" s="324"/>
      <c r="E306" s="183"/>
      <c r="F306" s="183"/>
      <c r="G306" s="183"/>
      <c r="H306" s="183"/>
      <c r="I306" s="183"/>
      <c r="J306" s="542"/>
    </row>
    <row r="307" spans="1:10" outlineLevel="1">
      <c r="A307" s="812"/>
      <c r="B307" s="795" t="s">
        <v>2860</v>
      </c>
      <c r="C307" s="183">
        <v>6</v>
      </c>
      <c r="D307" s="324" t="s">
        <v>1614</v>
      </c>
      <c r="E307" s="183"/>
      <c r="F307" s="183"/>
      <c r="G307" s="183"/>
      <c r="H307" s="183"/>
      <c r="I307" s="183"/>
      <c r="J307" s="542"/>
    </row>
    <row r="308" spans="1:10" outlineLevel="1">
      <c r="A308" s="796"/>
      <c r="B308" s="795"/>
      <c r="C308" s="189"/>
      <c r="D308" s="188"/>
      <c r="E308" s="189"/>
      <c r="F308" s="189"/>
      <c r="G308" s="325"/>
      <c r="H308" s="189"/>
      <c r="I308" s="189"/>
      <c r="J308" s="793"/>
    </row>
    <row r="309" spans="1:10">
      <c r="A309" s="807"/>
      <c r="B309" s="802" t="s">
        <v>894</v>
      </c>
      <c r="C309" s="553"/>
      <c r="D309" s="803"/>
      <c r="E309" s="553"/>
      <c r="F309" s="553"/>
      <c r="G309" s="553"/>
      <c r="H309" s="553"/>
      <c r="I309" s="553"/>
      <c r="J309" s="804"/>
    </row>
    <row r="310" spans="1:10">
      <c r="A310" s="786">
        <v>7</v>
      </c>
      <c r="B310" s="787" t="s">
        <v>1379</v>
      </c>
      <c r="C310" s="322"/>
      <c r="D310" s="184"/>
      <c r="E310" s="192"/>
      <c r="F310" s="192"/>
      <c r="G310" s="184"/>
      <c r="H310" s="192"/>
      <c r="I310" s="192"/>
      <c r="J310" s="788"/>
    </row>
    <row r="311" spans="1:10" outlineLevel="1">
      <c r="A311" s="796"/>
      <c r="B311" s="792"/>
      <c r="C311" s="189"/>
      <c r="D311" s="188"/>
      <c r="E311" s="189"/>
      <c r="F311" s="189"/>
      <c r="G311" s="325"/>
      <c r="H311" s="189"/>
      <c r="I311" s="189"/>
      <c r="J311" s="793"/>
    </row>
    <row r="312" spans="1:10">
      <c r="A312" s="807"/>
      <c r="B312" s="802" t="s">
        <v>894</v>
      </c>
      <c r="C312" s="553"/>
      <c r="D312" s="803"/>
      <c r="E312" s="553"/>
      <c r="F312" s="553"/>
      <c r="G312" s="553"/>
      <c r="H312" s="553"/>
      <c r="I312" s="553"/>
      <c r="J312" s="804"/>
    </row>
    <row r="313" spans="1:10">
      <c r="A313" s="786">
        <v>8</v>
      </c>
      <c r="B313" s="787" t="s">
        <v>1134</v>
      </c>
      <c r="C313" s="322"/>
      <c r="D313" s="184"/>
      <c r="E313" s="192"/>
      <c r="F313" s="192"/>
      <c r="G313" s="184"/>
      <c r="H313" s="192"/>
      <c r="I313" s="192"/>
      <c r="J313" s="788"/>
    </row>
    <row r="314" spans="1:10" outlineLevel="1">
      <c r="A314" s="789"/>
      <c r="B314" s="824" t="s">
        <v>2849</v>
      </c>
      <c r="C314" s="183">
        <v>147</v>
      </c>
      <c r="D314" s="182" t="s">
        <v>651</v>
      </c>
      <c r="E314" s="183"/>
      <c r="F314" s="183"/>
      <c r="G314" s="183"/>
      <c r="H314" s="183"/>
      <c r="I314" s="183"/>
      <c r="J314" s="542"/>
    </row>
    <row r="315" spans="1:10" outlineLevel="1">
      <c r="A315" s="812"/>
      <c r="B315" s="795" t="s">
        <v>2977</v>
      </c>
      <c r="C315" s="183">
        <v>88</v>
      </c>
      <c r="D315" s="324" t="s">
        <v>651</v>
      </c>
      <c r="E315" s="183"/>
      <c r="F315" s="183"/>
      <c r="G315" s="183"/>
      <c r="H315" s="183"/>
      <c r="I315" s="183"/>
      <c r="J315" s="542"/>
    </row>
    <row r="316" spans="1:10" outlineLevel="1">
      <c r="A316" s="812"/>
      <c r="B316" s="795" t="s">
        <v>1949</v>
      </c>
      <c r="C316" s="183">
        <v>707</v>
      </c>
      <c r="D316" s="324" t="s">
        <v>651</v>
      </c>
      <c r="E316" s="183"/>
      <c r="F316" s="183"/>
      <c r="G316" s="183"/>
      <c r="H316" s="183"/>
      <c r="I316" s="183"/>
      <c r="J316" s="542"/>
    </row>
    <row r="317" spans="1:10" outlineLevel="1">
      <c r="A317" s="812"/>
      <c r="B317" s="795" t="s">
        <v>1950</v>
      </c>
      <c r="C317" s="183">
        <v>765</v>
      </c>
      <c r="D317" s="324" t="s">
        <v>651</v>
      </c>
      <c r="E317" s="183"/>
      <c r="F317" s="183"/>
      <c r="G317" s="183"/>
      <c r="H317" s="183"/>
      <c r="I317" s="183"/>
      <c r="J317" s="542"/>
    </row>
    <row r="318" spans="1:10" outlineLevel="1">
      <c r="A318" s="812"/>
      <c r="B318" s="795" t="s">
        <v>1951</v>
      </c>
      <c r="C318" s="183">
        <v>296</v>
      </c>
      <c r="D318" s="324" t="s">
        <v>651</v>
      </c>
      <c r="E318" s="183"/>
      <c r="F318" s="183"/>
      <c r="G318" s="183"/>
      <c r="H318" s="183"/>
      <c r="I318" s="183"/>
      <c r="J318" s="542"/>
    </row>
    <row r="319" spans="1:10" outlineLevel="1">
      <c r="A319" s="825"/>
      <c r="B319" s="826" t="s">
        <v>1245</v>
      </c>
      <c r="C319" s="187"/>
      <c r="D319" s="532"/>
      <c r="E319" s="183"/>
      <c r="F319" s="183"/>
      <c r="G319" s="187"/>
      <c r="H319" s="183"/>
      <c r="I319" s="183"/>
      <c r="J319" s="542"/>
    </row>
    <row r="320" spans="1:10" outlineLevel="1">
      <c r="A320" s="825"/>
      <c r="B320" s="809" t="s">
        <v>1246</v>
      </c>
      <c r="C320" s="183">
        <v>229</v>
      </c>
      <c r="D320" s="810" t="s">
        <v>651</v>
      </c>
      <c r="E320" s="183"/>
      <c r="F320" s="183"/>
      <c r="G320" s="183"/>
      <c r="H320" s="183"/>
      <c r="I320" s="183"/>
      <c r="J320" s="542"/>
    </row>
    <row r="321" spans="1:10" outlineLevel="1">
      <c r="A321" s="808"/>
      <c r="B321" s="809" t="s">
        <v>1247</v>
      </c>
      <c r="C321" s="183">
        <v>128</v>
      </c>
      <c r="D321" s="810" t="s">
        <v>651</v>
      </c>
      <c r="E321" s="183"/>
      <c r="F321" s="183"/>
      <c r="G321" s="183"/>
      <c r="H321" s="183"/>
      <c r="I321" s="183"/>
      <c r="J321" s="542"/>
    </row>
    <row r="322" spans="1:10" outlineLevel="1">
      <c r="A322" s="808"/>
      <c r="B322" s="809" t="s">
        <v>1248</v>
      </c>
      <c r="C322" s="183">
        <v>8.8725000000000005</v>
      </c>
      <c r="D322" s="810" t="s">
        <v>651</v>
      </c>
      <c r="E322" s="183"/>
      <c r="F322" s="183"/>
      <c r="G322" s="183"/>
      <c r="H322" s="183"/>
      <c r="I322" s="183"/>
      <c r="J322" s="542"/>
    </row>
    <row r="323" spans="1:10" outlineLevel="1">
      <c r="A323" s="812"/>
      <c r="B323" s="795" t="s">
        <v>1952</v>
      </c>
      <c r="C323" s="183">
        <v>82</v>
      </c>
      <c r="D323" s="324" t="s">
        <v>651</v>
      </c>
      <c r="E323" s="183"/>
      <c r="F323" s="183"/>
      <c r="G323" s="183"/>
      <c r="H323" s="183"/>
      <c r="I323" s="183"/>
      <c r="J323" s="542"/>
    </row>
    <row r="324" spans="1:10" outlineLevel="1">
      <c r="A324" s="812"/>
      <c r="B324" s="813"/>
      <c r="C324" s="325"/>
      <c r="D324" s="548"/>
      <c r="E324" s="189"/>
      <c r="F324" s="189"/>
      <c r="G324" s="325"/>
      <c r="H324" s="189"/>
      <c r="I324" s="189"/>
      <c r="J324" s="793"/>
    </row>
    <row r="325" spans="1:10">
      <c r="A325" s="807"/>
      <c r="B325" s="802" t="s">
        <v>894</v>
      </c>
      <c r="C325" s="553"/>
      <c r="D325" s="803"/>
      <c r="E325" s="553"/>
      <c r="F325" s="553"/>
      <c r="G325" s="553"/>
      <c r="H325" s="553"/>
      <c r="I325" s="553"/>
      <c r="J325" s="804"/>
    </row>
    <row r="326" spans="1:10">
      <c r="A326" s="827">
        <v>9</v>
      </c>
      <c r="B326" s="828" t="s">
        <v>1206</v>
      </c>
      <c r="C326" s="184"/>
      <c r="D326" s="829"/>
      <c r="E326" s="184"/>
      <c r="F326" s="184"/>
      <c r="G326" s="184"/>
      <c r="H326" s="184"/>
      <c r="I326" s="184"/>
      <c r="J326" s="788"/>
    </row>
    <row r="327" spans="1:10" outlineLevel="1">
      <c r="A327" s="808"/>
      <c r="B327" s="826" t="s">
        <v>1207</v>
      </c>
      <c r="C327" s="183">
        <v>166</v>
      </c>
      <c r="D327" s="810" t="s">
        <v>3</v>
      </c>
      <c r="E327" s="183"/>
      <c r="F327" s="183"/>
      <c r="G327" s="183"/>
      <c r="H327" s="183"/>
      <c r="I327" s="183"/>
      <c r="J327" s="542"/>
    </row>
    <row r="328" spans="1:10" outlineLevel="1">
      <c r="A328" s="808"/>
      <c r="B328" s="811" t="s">
        <v>1208</v>
      </c>
      <c r="C328" s="183">
        <v>166</v>
      </c>
      <c r="D328" s="810" t="s">
        <v>3</v>
      </c>
      <c r="E328" s="183"/>
      <c r="F328" s="183"/>
      <c r="G328" s="183"/>
      <c r="H328" s="183"/>
      <c r="I328" s="183"/>
      <c r="J328" s="542"/>
    </row>
    <row r="329" spans="1:10" outlineLevel="1">
      <c r="A329" s="808"/>
      <c r="B329" s="811" t="s">
        <v>1209</v>
      </c>
      <c r="C329" s="183">
        <v>166</v>
      </c>
      <c r="D329" s="810" t="s">
        <v>3</v>
      </c>
      <c r="E329" s="183"/>
      <c r="F329" s="183"/>
      <c r="G329" s="183"/>
      <c r="H329" s="183"/>
      <c r="I329" s="183"/>
      <c r="J329" s="542"/>
    </row>
    <row r="330" spans="1:10" outlineLevel="1">
      <c r="A330" s="812"/>
      <c r="B330" s="795" t="s">
        <v>1953</v>
      </c>
      <c r="C330" s="183">
        <v>53</v>
      </c>
      <c r="D330" s="324" t="s">
        <v>3</v>
      </c>
      <c r="E330" s="183"/>
      <c r="F330" s="183"/>
      <c r="G330" s="183"/>
      <c r="H330" s="183"/>
      <c r="I330" s="183"/>
      <c r="J330" s="542"/>
    </row>
    <row r="331" spans="1:10" outlineLevel="1">
      <c r="A331" s="812"/>
      <c r="B331" s="795" t="s">
        <v>1954</v>
      </c>
      <c r="C331" s="183">
        <v>53</v>
      </c>
      <c r="D331" s="324" t="s">
        <v>3</v>
      </c>
      <c r="E331" s="183"/>
      <c r="F331" s="183"/>
      <c r="G331" s="183"/>
      <c r="H331" s="183"/>
      <c r="I331" s="183"/>
      <c r="J331" s="542"/>
    </row>
    <row r="332" spans="1:10" outlineLevel="1">
      <c r="A332" s="812"/>
      <c r="B332" s="795" t="s">
        <v>1955</v>
      </c>
      <c r="C332" s="183">
        <v>53</v>
      </c>
      <c r="D332" s="324" t="s">
        <v>3</v>
      </c>
      <c r="E332" s="183"/>
      <c r="F332" s="183"/>
      <c r="G332" s="183"/>
      <c r="H332" s="183"/>
      <c r="I332" s="183"/>
      <c r="J332" s="542"/>
    </row>
    <row r="333" spans="1:10" outlineLevel="1">
      <c r="A333" s="812"/>
      <c r="B333" s="795" t="s">
        <v>1956</v>
      </c>
      <c r="C333" s="183">
        <v>53</v>
      </c>
      <c r="D333" s="324" t="s">
        <v>3</v>
      </c>
      <c r="E333" s="183"/>
      <c r="F333" s="183"/>
      <c r="G333" s="183"/>
      <c r="H333" s="183"/>
      <c r="I333" s="183"/>
      <c r="J333" s="542"/>
    </row>
    <row r="334" spans="1:10" outlineLevel="1">
      <c r="A334" s="812"/>
      <c r="B334" s="795" t="s">
        <v>1957</v>
      </c>
      <c r="C334" s="183">
        <v>53</v>
      </c>
      <c r="D334" s="324" t="s">
        <v>3</v>
      </c>
      <c r="E334" s="183"/>
      <c r="F334" s="183"/>
      <c r="G334" s="183"/>
      <c r="H334" s="183"/>
      <c r="I334" s="183"/>
      <c r="J334" s="542"/>
    </row>
    <row r="335" spans="1:10" outlineLevel="1">
      <c r="A335" s="812"/>
      <c r="B335" s="795" t="s">
        <v>1958</v>
      </c>
      <c r="C335" s="183">
        <v>53</v>
      </c>
      <c r="D335" s="324" t="s">
        <v>3</v>
      </c>
      <c r="E335" s="183"/>
      <c r="F335" s="183"/>
      <c r="G335" s="183"/>
      <c r="H335" s="183"/>
      <c r="I335" s="183"/>
      <c r="J335" s="542"/>
    </row>
    <row r="336" spans="1:10" outlineLevel="1">
      <c r="A336" s="812"/>
      <c r="B336" s="795" t="s">
        <v>1959</v>
      </c>
      <c r="C336" s="183">
        <v>7</v>
      </c>
      <c r="D336" s="324" t="s">
        <v>3</v>
      </c>
      <c r="E336" s="183"/>
      <c r="F336" s="183"/>
      <c r="G336" s="183"/>
      <c r="H336" s="183"/>
      <c r="I336" s="183"/>
      <c r="J336" s="542"/>
    </row>
    <row r="337" spans="1:10" outlineLevel="1">
      <c r="A337" s="812"/>
      <c r="B337" s="795" t="s">
        <v>1954</v>
      </c>
      <c r="C337" s="183">
        <v>7</v>
      </c>
      <c r="D337" s="324" t="s">
        <v>3</v>
      </c>
      <c r="E337" s="183"/>
      <c r="F337" s="183"/>
      <c r="G337" s="183"/>
      <c r="H337" s="183"/>
      <c r="I337" s="183"/>
      <c r="J337" s="542"/>
    </row>
    <row r="338" spans="1:10" outlineLevel="1">
      <c r="A338" s="812"/>
      <c r="B338" s="795" t="s">
        <v>1955</v>
      </c>
      <c r="C338" s="183">
        <v>7</v>
      </c>
      <c r="D338" s="324" t="s">
        <v>3</v>
      </c>
      <c r="E338" s="183"/>
      <c r="F338" s="183"/>
      <c r="G338" s="183"/>
      <c r="H338" s="183"/>
      <c r="I338" s="183"/>
      <c r="J338" s="542"/>
    </row>
    <row r="339" spans="1:10" outlineLevel="1">
      <c r="A339" s="812"/>
      <c r="B339" s="795" t="s">
        <v>1956</v>
      </c>
      <c r="C339" s="183">
        <v>7</v>
      </c>
      <c r="D339" s="324" t="s">
        <v>3</v>
      </c>
      <c r="E339" s="183"/>
      <c r="F339" s="183"/>
      <c r="G339" s="183"/>
      <c r="H339" s="183"/>
      <c r="I339" s="183"/>
      <c r="J339" s="542"/>
    </row>
    <row r="340" spans="1:10" outlineLevel="1">
      <c r="A340" s="812"/>
      <c r="B340" s="795" t="s">
        <v>1957</v>
      </c>
      <c r="C340" s="183">
        <v>7</v>
      </c>
      <c r="D340" s="324" t="s">
        <v>3</v>
      </c>
      <c r="E340" s="183"/>
      <c r="F340" s="183"/>
      <c r="G340" s="183"/>
      <c r="H340" s="183"/>
      <c r="I340" s="183"/>
      <c r="J340" s="542"/>
    </row>
    <row r="341" spans="1:10" outlineLevel="1">
      <c r="A341" s="812"/>
      <c r="B341" s="795" t="s">
        <v>1958</v>
      </c>
      <c r="C341" s="183">
        <v>7</v>
      </c>
      <c r="D341" s="324" t="s">
        <v>3</v>
      </c>
      <c r="E341" s="183"/>
      <c r="F341" s="183"/>
      <c r="G341" s="183"/>
      <c r="H341" s="183"/>
      <c r="I341" s="183"/>
      <c r="J341" s="542"/>
    </row>
    <row r="342" spans="1:10" outlineLevel="1">
      <c r="A342" s="812"/>
      <c r="B342" s="795" t="s">
        <v>1960</v>
      </c>
      <c r="C342" s="183">
        <v>84</v>
      </c>
      <c r="D342" s="324" t="s">
        <v>3</v>
      </c>
      <c r="E342" s="183"/>
      <c r="F342" s="183"/>
      <c r="G342" s="183"/>
      <c r="H342" s="183"/>
      <c r="I342" s="183"/>
      <c r="J342" s="542"/>
    </row>
    <row r="343" spans="1:10" outlineLevel="1">
      <c r="A343" s="812"/>
      <c r="B343" s="795" t="s">
        <v>1961</v>
      </c>
      <c r="C343" s="183">
        <v>84</v>
      </c>
      <c r="D343" s="324" t="s">
        <v>3</v>
      </c>
      <c r="E343" s="183"/>
      <c r="F343" s="183"/>
      <c r="G343" s="183"/>
      <c r="H343" s="183"/>
      <c r="I343" s="183"/>
      <c r="J343" s="542"/>
    </row>
    <row r="344" spans="1:10" outlineLevel="1">
      <c r="A344" s="812"/>
      <c r="B344" s="795" t="s">
        <v>1962</v>
      </c>
      <c r="C344" s="183">
        <v>84</v>
      </c>
      <c r="D344" s="324" t="s">
        <v>3</v>
      </c>
      <c r="E344" s="183"/>
      <c r="F344" s="183"/>
      <c r="G344" s="183"/>
      <c r="H344" s="183"/>
      <c r="I344" s="183"/>
      <c r="J344" s="542"/>
    </row>
    <row r="345" spans="1:10" outlineLevel="1">
      <c r="A345" s="812"/>
      <c r="B345" s="795" t="s">
        <v>1963</v>
      </c>
      <c r="C345" s="183">
        <v>84</v>
      </c>
      <c r="D345" s="324" t="s">
        <v>3</v>
      </c>
      <c r="E345" s="183"/>
      <c r="F345" s="183"/>
      <c r="G345" s="183"/>
      <c r="H345" s="183"/>
      <c r="I345" s="183"/>
      <c r="J345" s="542"/>
    </row>
    <row r="346" spans="1:10" outlineLevel="1">
      <c r="A346" s="812"/>
      <c r="B346" s="795" t="s">
        <v>1957</v>
      </c>
      <c r="C346" s="183">
        <v>84</v>
      </c>
      <c r="D346" s="324" t="s">
        <v>3</v>
      </c>
      <c r="E346" s="183"/>
      <c r="F346" s="183"/>
      <c r="G346" s="183"/>
      <c r="H346" s="183"/>
      <c r="I346" s="183"/>
      <c r="J346" s="542"/>
    </row>
    <row r="347" spans="1:10" outlineLevel="1">
      <c r="A347" s="812"/>
      <c r="B347" s="795" t="s">
        <v>1958</v>
      </c>
      <c r="C347" s="183">
        <v>84</v>
      </c>
      <c r="D347" s="324" t="s">
        <v>3</v>
      </c>
      <c r="E347" s="183"/>
      <c r="F347" s="183"/>
      <c r="G347" s="183"/>
      <c r="H347" s="183"/>
      <c r="I347" s="183"/>
      <c r="J347" s="542"/>
    </row>
    <row r="348" spans="1:10" outlineLevel="1">
      <c r="A348" s="812"/>
      <c r="B348" s="795" t="s">
        <v>1964</v>
      </c>
      <c r="C348" s="183">
        <v>6</v>
      </c>
      <c r="D348" s="324" t="s">
        <v>3</v>
      </c>
      <c r="E348" s="183"/>
      <c r="F348" s="183"/>
      <c r="G348" s="183"/>
      <c r="H348" s="183"/>
      <c r="I348" s="183"/>
      <c r="J348" s="542"/>
    </row>
    <row r="349" spans="1:10" outlineLevel="1">
      <c r="A349" s="812"/>
      <c r="B349" s="795" t="s">
        <v>1954</v>
      </c>
      <c r="C349" s="183">
        <v>6</v>
      </c>
      <c r="D349" s="324" t="s">
        <v>3</v>
      </c>
      <c r="E349" s="183"/>
      <c r="F349" s="183"/>
      <c r="G349" s="183"/>
      <c r="H349" s="183"/>
      <c r="I349" s="183"/>
      <c r="J349" s="542"/>
    </row>
    <row r="350" spans="1:10" outlineLevel="1">
      <c r="A350" s="812"/>
      <c r="B350" s="795" t="s">
        <v>1955</v>
      </c>
      <c r="C350" s="183">
        <v>6</v>
      </c>
      <c r="D350" s="324" t="s">
        <v>3</v>
      </c>
      <c r="E350" s="183"/>
      <c r="F350" s="183"/>
      <c r="G350" s="183"/>
      <c r="H350" s="183"/>
      <c r="I350" s="183"/>
      <c r="J350" s="542"/>
    </row>
    <row r="351" spans="1:10" outlineLevel="1">
      <c r="A351" s="812"/>
      <c r="B351" s="795" t="s">
        <v>1956</v>
      </c>
      <c r="C351" s="183">
        <v>6</v>
      </c>
      <c r="D351" s="324" t="s">
        <v>3</v>
      </c>
      <c r="E351" s="183"/>
      <c r="F351" s="183"/>
      <c r="G351" s="183"/>
      <c r="H351" s="183"/>
      <c r="I351" s="183"/>
      <c r="J351" s="542"/>
    </row>
    <row r="352" spans="1:10" outlineLevel="1">
      <c r="A352" s="812"/>
      <c r="B352" s="795" t="s">
        <v>1957</v>
      </c>
      <c r="C352" s="183">
        <v>6</v>
      </c>
      <c r="D352" s="324" t="s">
        <v>3</v>
      </c>
      <c r="E352" s="183"/>
      <c r="F352" s="183"/>
      <c r="G352" s="183"/>
      <c r="H352" s="183"/>
      <c r="I352" s="183"/>
      <c r="J352" s="542"/>
    </row>
    <row r="353" spans="1:10" outlineLevel="1">
      <c r="A353" s="812"/>
      <c r="B353" s="795" t="s">
        <v>1958</v>
      </c>
      <c r="C353" s="183">
        <v>6</v>
      </c>
      <c r="D353" s="324" t="s">
        <v>3</v>
      </c>
      <c r="E353" s="183"/>
      <c r="F353" s="183"/>
      <c r="G353" s="183"/>
      <c r="H353" s="183"/>
      <c r="I353" s="183"/>
      <c r="J353" s="542"/>
    </row>
    <row r="354" spans="1:10" outlineLevel="1">
      <c r="A354" s="812"/>
      <c r="B354" s="795" t="s">
        <v>1965</v>
      </c>
      <c r="C354" s="183">
        <v>10</v>
      </c>
      <c r="D354" s="324" t="s">
        <v>3</v>
      </c>
      <c r="E354" s="183"/>
      <c r="F354" s="183"/>
      <c r="G354" s="183"/>
      <c r="H354" s="183"/>
      <c r="I354" s="183"/>
      <c r="J354" s="542"/>
    </row>
    <row r="355" spans="1:10" outlineLevel="1">
      <c r="A355" s="812"/>
      <c r="B355" s="795" t="s">
        <v>1210</v>
      </c>
      <c r="C355" s="183">
        <v>10</v>
      </c>
      <c r="D355" s="324" t="s">
        <v>3</v>
      </c>
      <c r="E355" s="183"/>
      <c r="F355" s="183"/>
      <c r="G355" s="183"/>
      <c r="H355" s="183"/>
      <c r="I355" s="183"/>
      <c r="J355" s="542"/>
    </row>
    <row r="356" spans="1:10" outlineLevel="1">
      <c r="A356" s="812"/>
      <c r="B356" s="795" t="s">
        <v>1211</v>
      </c>
      <c r="C356" s="183">
        <v>10</v>
      </c>
      <c r="D356" s="324" t="s">
        <v>3</v>
      </c>
      <c r="E356" s="183"/>
      <c r="F356" s="183"/>
      <c r="G356" s="183"/>
      <c r="H356" s="183"/>
      <c r="I356" s="183"/>
      <c r="J356" s="542"/>
    </row>
    <row r="357" spans="1:10" outlineLevel="1">
      <c r="A357" s="812"/>
      <c r="B357" s="795" t="s">
        <v>1212</v>
      </c>
      <c r="C357" s="183">
        <v>10</v>
      </c>
      <c r="D357" s="324" t="s">
        <v>3</v>
      </c>
      <c r="E357" s="183"/>
      <c r="F357" s="183"/>
      <c r="G357" s="183"/>
      <c r="H357" s="183"/>
      <c r="I357" s="183"/>
      <c r="J357" s="542"/>
    </row>
    <row r="358" spans="1:10" outlineLevel="1">
      <c r="A358" s="812"/>
      <c r="B358" s="795" t="s">
        <v>1213</v>
      </c>
      <c r="C358" s="183">
        <v>10</v>
      </c>
      <c r="D358" s="324" t="s">
        <v>3</v>
      </c>
      <c r="E358" s="183"/>
      <c r="F358" s="183"/>
      <c r="G358" s="183"/>
      <c r="H358" s="183"/>
      <c r="I358" s="183"/>
      <c r="J358" s="542"/>
    </row>
    <row r="359" spans="1:10" outlineLevel="1">
      <c r="A359" s="812"/>
      <c r="B359" s="795" t="s">
        <v>1209</v>
      </c>
      <c r="C359" s="183">
        <v>10</v>
      </c>
      <c r="D359" s="324" t="s">
        <v>3</v>
      </c>
      <c r="E359" s="183"/>
      <c r="F359" s="183"/>
      <c r="G359" s="183"/>
      <c r="H359" s="183"/>
      <c r="I359" s="183"/>
      <c r="J359" s="542"/>
    </row>
    <row r="360" spans="1:10" outlineLevel="1">
      <c r="A360" s="812"/>
      <c r="B360" s="795" t="s">
        <v>1966</v>
      </c>
      <c r="C360" s="183">
        <v>2</v>
      </c>
      <c r="D360" s="324" t="s">
        <v>3</v>
      </c>
      <c r="E360" s="183"/>
      <c r="F360" s="183"/>
      <c r="G360" s="183"/>
      <c r="H360" s="183"/>
      <c r="I360" s="183"/>
      <c r="J360" s="542"/>
    </row>
    <row r="361" spans="1:10" outlineLevel="1">
      <c r="A361" s="812"/>
      <c r="B361" s="795" t="s">
        <v>1210</v>
      </c>
      <c r="C361" s="183">
        <v>2</v>
      </c>
      <c r="D361" s="324" t="s">
        <v>3</v>
      </c>
      <c r="E361" s="183"/>
      <c r="F361" s="183"/>
      <c r="G361" s="183"/>
      <c r="H361" s="183"/>
      <c r="I361" s="183"/>
      <c r="J361" s="542"/>
    </row>
    <row r="362" spans="1:10" outlineLevel="1">
      <c r="A362" s="812"/>
      <c r="B362" s="795" t="s">
        <v>1211</v>
      </c>
      <c r="C362" s="183">
        <v>2</v>
      </c>
      <c r="D362" s="324" t="s">
        <v>3</v>
      </c>
      <c r="E362" s="183"/>
      <c r="F362" s="183"/>
      <c r="G362" s="183"/>
      <c r="H362" s="183"/>
      <c r="I362" s="183"/>
      <c r="J362" s="542"/>
    </row>
    <row r="363" spans="1:10" outlineLevel="1">
      <c r="A363" s="812"/>
      <c r="B363" s="795" t="s">
        <v>1212</v>
      </c>
      <c r="C363" s="183">
        <v>2</v>
      </c>
      <c r="D363" s="324" t="s">
        <v>3</v>
      </c>
      <c r="E363" s="183"/>
      <c r="F363" s="183"/>
      <c r="G363" s="183"/>
      <c r="H363" s="183"/>
      <c r="I363" s="183"/>
      <c r="J363" s="542"/>
    </row>
    <row r="364" spans="1:10" outlineLevel="1">
      <c r="A364" s="812"/>
      <c r="B364" s="795" t="s">
        <v>1213</v>
      </c>
      <c r="C364" s="183">
        <v>2</v>
      </c>
      <c r="D364" s="324" t="s">
        <v>3</v>
      </c>
      <c r="E364" s="183"/>
      <c r="F364" s="183"/>
      <c r="G364" s="183"/>
      <c r="H364" s="183"/>
      <c r="I364" s="183"/>
      <c r="J364" s="542"/>
    </row>
    <row r="365" spans="1:10" outlineLevel="1">
      <c r="A365" s="812"/>
      <c r="B365" s="795" t="s">
        <v>1209</v>
      </c>
      <c r="C365" s="183">
        <v>2</v>
      </c>
      <c r="D365" s="324" t="s">
        <v>3</v>
      </c>
      <c r="E365" s="183"/>
      <c r="F365" s="183"/>
      <c r="G365" s="183"/>
      <c r="H365" s="183"/>
      <c r="I365" s="183"/>
      <c r="J365" s="542"/>
    </row>
    <row r="366" spans="1:10" outlineLevel="1">
      <c r="A366" s="808"/>
      <c r="B366" s="811" t="s">
        <v>1214</v>
      </c>
      <c r="C366" s="183">
        <v>132</v>
      </c>
      <c r="D366" s="810" t="s">
        <v>3</v>
      </c>
      <c r="E366" s="183"/>
      <c r="F366" s="183"/>
      <c r="G366" s="183"/>
      <c r="H366" s="183"/>
      <c r="I366" s="183"/>
      <c r="J366" s="542"/>
    </row>
    <row r="367" spans="1:10" outlineLevel="1">
      <c r="A367" s="808"/>
      <c r="B367" s="811" t="s">
        <v>1215</v>
      </c>
      <c r="C367" s="183">
        <v>132</v>
      </c>
      <c r="D367" s="810" t="s">
        <v>3</v>
      </c>
      <c r="E367" s="183"/>
      <c r="F367" s="183"/>
      <c r="G367" s="183"/>
      <c r="H367" s="183"/>
      <c r="I367" s="183"/>
      <c r="J367" s="542"/>
    </row>
    <row r="368" spans="1:10" outlineLevel="1">
      <c r="A368" s="808"/>
      <c r="B368" s="811" t="s">
        <v>1216</v>
      </c>
      <c r="C368" s="183">
        <v>166</v>
      </c>
      <c r="D368" s="810" t="s">
        <v>3</v>
      </c>
      <c r="E368" s="183"/>
      <c r="F368" s="183"/>
      <c r="G368" s="183"/>
      <c r="H368" s="183"/>
      <c r="I368" s="183"/>
      <c r="J368" s="542"/>
    </row>
    <row r="369" spans="1:10" outlineLevel="1">
      <c r="A369" s="808"/>
      <c r="B369" s="811" t="s">
        <v>1209</v>
      </c>
      <c r="C369" s="183">
        <v>166</v>
      </c>
      <c r="D369" s="810" t="s">
        <v>3</v>
      </c>
      <c r="E369" s="183"/>
      <c r="F369" s="183"/>
      <c r="G369" s="183"/>
      <c r="H369" s="183"/>
      <c r="I369" s="183"/>
      <c r="J369" s="542"/>
    </row>
    <row r="370" spans="1:10" outlineLevel="1">
      <c r="A370" s="808"/>
      <c r="B370" s="830" t="s">
        <v>1217</v>
      </c>
      <c r="C370" s="183">
        <v>114</v>
      </c>
      <c r="D370" s="810" t="s">
        <v>3</v>
      </c>
      <c r="E370" s="183"/>
      <c r="F370" s="183"/>
      <c r="G370" s="183"/>
      <c r="H370" s="183"/>
      <c r="I370" s="183"/>
      <c r="J370" s="542"/>
    </row>
    <row r="371" spans="1:10" outlineLevel="1">
      <c r="A371" s="808"/>
      <c r="B371" s="830" t="s">
        <v>1218</v>
      </c>
      <c r="C371" s="183">
        <v>415</v>
      </c>
      <c r="D371" s="810" t="s">
        <v>3</v>
      </c>
      <c r="E371" s="183"/>
      <c r="F371" s="183"/>
      <c r="G371" s="183"/>
      <c r="H371" s="183"/>
      <c r="I371" s="183"/>
      <c r="J371" s="542"/>
    </row>
    <row r="372" spans="1:10" outlineLevel="1">
      <c r="A372" s="808"/>
      <c r="B372" s="830" t="s">
        <v>1219</v>
      </c>
      <c r="C372" s="183">
        <v>21</v>
      </c>
      <c r="D372" s="810" t="s">
        <v>3</v>
      </c>
      <c r="E372" s="183"/>
      <c r="F372" s="183"/>
      <c r="G372" s="183"/>
      <c r="H372" s="183"/>
      <c r="I372" s="183"/>
      <c r="J372" s="542"/>
    </row>
    <row r="373" spans="1:10" outlineLevel="1">
      <c r="A373" s="808"/>
      <c r="B373" s="830" t="s">
        <v>1220</v>
      </c>
      <c r="C373" s="183">
        <v>96</v>
      </c>
      <c r="D373" s="810" t="s">
        <v>3</v>
      </c>
      <c r="E373" s="183"/>
      <c r="F373" s="183"/>
      <c r="G373" s="183"/>
      <c r="H373" s="183"/>
      <c r="I373" s="183"/>
      <c r="J373" s="542"/>
    </row>
    <row r="374" spans="1:10" outlineLevel="1">
      <c r="A374" s="808"/>
      <c r="B374" s="811" t="s">
        <v>1221</v>
      </c>
      <c r="C374" s="183">
        <v>93</v>
      </c>
      <c r="D374" s="810" t="s">
        <v>3</v>
      </c>
      <c r="E374" s="183"/>
      <c r="F374" s="183"/>
      <c r="G374" s="183"/>
      <c r="H374" s="183"/>
      <c r="I374" s="183"/>
      <c r="J374" s="542"/>
    </row>
    <row r="375" spans="1:10" outlineLevel="1">
      <c r="A375" s="812"/>
      <c r="B375" s="795" t="s">
        <v>1967</v>
      </c>
      <c r="C375" s="183">
        <v>84</v>
      </c>
      <c r="D375" s="324" t="s">
        <v>3</v>
      </c>
      <c r="E375" s="183"/>
      <c r="F375" s="183"/>
      <c r="G375" s="183"/>
      <c r="H375" s="183"/>
      <c r="I375" s="183"/>
      <c r="J375" s="542"/>
    </row>
    <row r="376" spans="1:10" outlineLevel="1">
      <c r="A376" s="808"/>
      <c r="B376" s="811" t="s">
        <v>1222</v>
      </c>
      <c r="C376" s="183">
        <v>46</v>
      </c>
      <c r="D376" s="810" t="s">
        <v>3</v>
      </c>
      <c r="E376" s="183"/>
      <c r="F376" s="183"/>
      <c r="G376" s="183"/>
      <c r="H376" s="183"/>
      <c r="I376" s="183"/>
      <c r="J376" s="542"/>
    </row>
    <row r="377" spans="1:10" outlineLevel="1">
      <c r="A377" s="808"/>
      <c r="B377" s="811" t="s">
        <v>1223</v>
      </c>
      <c r="C377" s="183">
        <v>2</v>
      </c>
      <c r="D377" s="810" t="s">
        <v>3</v>
      </c>
      <c r="E377" s="183"/>
      <c r="F377" s="183"/>
      <c r="G377" s="183"/>
      <c r="H377" s="183"/>
      <c r="I377" s="183"/>
      <c r="J377" s="542"/>
    </row>
    <row r="378" spans="1:10" outlineLevel="1">
      <c r="A378" s="808"/>
      <c r="B378" s="811" t="s">
        <v>1224</v>
      </c>
      <c r="C378" s="183">
        <v>1</v>
      </c>
      <c r="D378" s="810" t="s">
        <v>3</v>
      </c>
      <c r="E378" s="183"/>
      <c r="F378" s="183"/>
      <c r="G378" s="183"/>
      <c r="H378" s="183"/>
      <c r="I378" s="183"/>
      <c r="J378" s="542"/>
    </row>
    <row r="379" spans="1:10" outlineLevel="1">
      <c r="A379" s="808"/>
      <c r="B379" s="811" t="s">
        <v>1225</v>
      </c>
      <c r="C379" s="183">
        <v>2</v>
      </c>
      <c r="D379" s="810" t="s">
        <v>3</v>
      </c>
      <c r="E379" s="183"/>
      <c r="F379" s="183"/>
      <c r="G379" s="183"/>
      <c r="H379" s="183"/>
      <c r="I379" s="183"/>
      <c r="J379" s="542"/>
    </row>
    <row r="380" spans="1:10" outlineLevel="1">
      <c r="A380" s="808"/>
      <c r="B380" s="811" t="s">
        <v>1226</v>
      </c>
      <c r="C380" s="183">
        <v>3</v>
      </c>
      <c r="D380" s="810" t="s">
        <v>3</v>
      </c>
      <c r="E380" s="183"/>
      <c r="F380" s="183"/>
      <c r="G380" s="183"/>
      <c r="H380" s="183"/>
      <c r="I380" s="183"/>
      <c r="J380" s="542"/>
    </row>
    <row r="381" spans="1:10" outlineLevel="1">
      <c r="A381" s="808"/>
      <c r="B381" s="811" t="s">
        <v>1227</v>
      </c>
      <c r="C381" s="183">
        <v>15</v>
      </c>
      <c r="D381" s="810" t="s">
        <v>3</v>
      </c>
      <c r="E381" s="183"/>
      <c r="F381" s="183"/>
      <c r="G381" s="183"/>
      <c r="H381" s="183"/>
      <c r="I381" s="183"/>
      <c r="J381" s="542"/>
    </row>
    <row r="382" spans="1:10" outlineLevel="1">
      <c r="A382" s="808"/>
      <c r="B382" s="811" t="s">
        <v>1382</v>
      </c>
      <c r="C382" s="183">
        <v>84</v>
      </c>
      <c r="D382" s="810" t="s">
        <v>3</v>
      </c>
      <c r="E382" s="183"/>
      <c r="F382" s="183"/>
      <c r="G382" s="183"/>
      <c r="H382" s="183"/>
      <c r="I382" s="183"/>
      <c r="J382" s="542"/>
    </row>
    <row r="383" spans="1:10" outlineLevel="1">
      <c r="A383" s="808"/>
      <c r="B383" s="811" t="s">
        <v>1228</v>
      </c>
      <c r="C383" s="183">
        <v>10</v>
      </c>
      <c r="D383" s="810" t="s">
        <v>3</v>
      </c>
      <c r="E383" s="183"/>
      <c r="F383" s="183"/>
      <c r="G383" s="183"/>
      <c r="H383" s="183"/>
      <c r="I383" s="183"/>
      <c r="J383" s="542"/>
    </row>
    <row r="384" spans="1:10" outlineLevel="1">
      <c r="A384" s="808"/>
      <c r="B384" s="809" t="s">
        <v>1229</v>
      </c>
      <c r="C384" s="183">
        <v>9</v>
      </c>
      <c r="D384" s="810" t="s">
        <v>3</v>
      </c>
      <c r="E384" s="183"/>
      <c r="F384" s="183"/>
      <c r="G384" s="183"/>
      <c r="H384" s="183"/>
      <c r="I384" s="183"/>
      <c r="J384" s="542"/>
    </row>
    <row r="385" spans="1:10" outlineLevel="1">
      <c r="A385" s="808"/>
      <c r="B385" s="809" t="s">
        <v>1230</v>
      </c>
      <c r="C385" s="183">
        <v>246</v>
      </c>
      <c r="D385" s="810" t="s">
        <v>3</v>
      </c>
      <c r="E385" s="183"/>
      <c r="F385" s="183"/>
      <c r="G385" s="183"/>
      <c r="H385" s="183"/>
      <c r="I385" s="183"/>
      <c r="J385" s="542"/>
    </row>
    <row r="386" spans="1:10" outlineLevel="1">
      <c r="A386" s="808"/>
      <c r="B386" s="809" t="s">
        <v>1231</v>
      </c>
      <c r="C386" s="183">
        <v>2</v>
      </c>
      <c r="D386" s="810" t="s">
        <v>3</v>
      </c>
      <c r="E386" s="183"/>
      <c r="F386" s="183"/>
      <c r="G386" s="183"/>
      <c r="H386" s="183"/>
      <c r="I386" s="183"/>
      <c r="J386" s="542"/>
    </row>
    <row r="387" spans="1:10" outlineLevel="1">
      <c r="A387" s="808"/>
      <c r="B387" s="811" t="s">
        <v>1232</v>
      </c>
      <c r="C387" s="183">
        <v>16</v>
      </c>
      <c r="D387" s="810" t="s">
        <v>3</v>
      </c>
      <c r="E387" s="183"/>
      <c r="F387" s="183"/>
      <c r="G387" s="183"/>
      <c r="H387" s="183"/>
      <c r="I387" s="183"/>
      <c r="J387" s="542"/>
    </row>
    <row r="388" spans="1:10" outlineLevel="1">
      <c r="A388" s="808"/>
      <c r="B388" s="811" t="s">
        <v>1233</v>
      </c>
      <c r="C388" s="183">
        <v>166</v>
      </c>
      <c r="D388" s="810" t="s">
        <v>3</v>
      </c>
      <c r="E388" s="183"/>
      <c r="F388" s="183"/>
      <c r="G388" s="183"/>
      <c r="H388" s="183"/>
      <c r="I388" s="183"/>
      <c r="J388" s="542"/>
    </row>
    <row r="389" spans="1:10" outlineLevel="1">
      <c r="A389" s="808"/>
      <c r="B389" s="811" t="s">
        <v>1234</v>
      </c>
      <c r="C389" s="183">
        <v>135</v>
      </c>
      <c r="D389" s="810" t="s">
        <v>3</v>
      </c>
      <c r="E389" s="183"/>
      <c r="F389" s="183"/>
      <c r="G389" s="183"/>
      <c r="H389" s="183"/>
      <c r="I389" s="183"/>
      <c r="J389" s="542"/>
    </row>
    <row r="390" spans="1:10" outlineLevel="1">
      <c r="A390" s="808"/>
      <c r="B390" s="811" t="s">
        <v>1235</v>
      </c>
      <c r="C390" s="183">
        <v>72</v>
      </c>
      <c r="D390" s="810" t="s">
        <v>3</v>
      </c>
      <c r="E390" s="183"/>
      <c r="F390" s="183"/>
      <c r="G390" s="183"/>
      <c r="H390" s="183"/>
      <c r="I390" s="183"/>
      <c r="J390" s="542"/>
    </row>
    <row r="391" spans="1:10" outlineLevel="1">
      <c r="A391" s="812"/>
      <c r="B391" s="795" t="s">
        <v>1968</v>
      </c>
      <c r="C391" s="183">
        <v>41</v>
      </c>
      <c r="D391" s="324" t="s">
        <v>3</v>
      </c>
      <c r="E391" s="183"/>
      <c r="F391" s="183"/>
      <c r="G391" s="183"/>
      <c r="H391" s="183"/>
      <c r="I391" s="183"/>
      <c r="J391" s="542"/>
    </row>
    <row r="392" spans="1:10" outlineLevel="1">
      <c r="A392" s="808"/>
      <c r="B392" s="811" t="s">
        <v>1237</v>
      </c>
      <c r="C392" s="183">
        <v>117</v>
      </c>
      <c r="D392" s="810" t="s">
        <v>3</v>
      </c>
      <c r="E392" s="183"/>
      <c r="F392" s="183"/>
      <c r="G392" s="183"/>
      <c r="H392" s="183"/>
      <c r="I392" s="183"/>
      <c r="J392" s="542"/>
    </row>
    <row r="393" spans="1:10" outlineLevel="1">
      <c r="A393" s="808"/>
      <c r="B393" s="811" t="s">
        <v>1238</v>
      </c>
      <c r="C393" s="183">
        <v>63</v>
      </c>
      <c r="D393" s="810" t="s">
        <v>3</v>
      </c>
      <c r="E393" s="183"/>
      <c r="F393" s="183"/>
      <c r="G393" s="183"/>
      <c r="H393" s="183"/>
      <c r="I393" s="183"/>
      <c r="J393" s="542"/>
    </row>
    <row r="394" spans="1:10" outlineLevel="1">
      <c r="A394" s="808"/>
      <c r="B394" s="811" t="s">
        <v>1239</v>
      </c>
      <c r="C394" s="183">
        <v>2</v>
      </c>
      <c r="D394" s="810" t="s">
        <v>3</v>
      </c>
      <c r="E394" s="183"/>
      <c r="F394" s="183"/>
      <c r="G394" s="183"/>
      <c r="H394" s="183"/>
      <c r="I394" s="183"/>
      <c r="J394" s="542"/>
    </row>
    <row r="395" spans="1:10" outlineLevel="1">
      <c r="A395" s="808"/>
      <c r="B395" s="811" t="s">
        <v>1240</v>
      </c>
      <c r="C395" s="183">
        <v>17</v>
      </c>
      <c r="D395" s="810" t="s">
        <v>3</v>
      </c>
      <c r="E395" s="183"/>
      <c r="F395" s="183"/>
      <c r="G395" s="183"/>
      <c r="H395" s="183"/>
      <c r="I395" s="183"/>
      <c r="J395" s="542"/>
    </row>
    <row r="396" spans="1:10" outlineLevel="1">
      <c r="A396" s="808"/>
      <c r="B396" s="811" t="s">
        <v>1241</v>
      </c>
      <c r="C396" s="183">
        <v>12</v>
      </c>
      <c r="D396" s="810" t="s">
        <v>3</v>
      </c>
      <c r="E396" s="183"/>
      <c r="F396" s="183"/>
      <c r="G396" s="183"/>
      <c r="H396" s="183"/>
      <c r="I396" s="183"/>
      <c r="J396" s="542"/>
    </row>
    <row r="397" spans="1:10" outlineLevel="1">
      <c r="A397" s="808"/>
      <c r="B397" s="811" t="s">
        <v>1242</v>
      </c>
      <c r="C397" s="183">
        <v>17</v>
      </c>
      <c r="D397" s="810" t="s">
        <v>3</v>
      </c>
      <c r="E397" s="183"/>
      <c r="F397" s="183"/>
      <c r="G397" s="183"/>
      <c r="H397" s="183"/>
      <c r="I397" s="183"/>
      <c r="J397" s="542"/>
    </row>
    <row r="398" spans="1:10" outlineLevel="1">
      <c r="A398" s="808"/>
      <c r="B398" s="811" t="s">
        <v>1508</v>
      </c>
      <c r="C398" s="183">
        <v>6</v>
      </c>
      <c r="D398" s="810" t="s">
        <v>3</v>
      </c>
      <c r="E398" s="183"/>
      <c r="F398" s="183"/>
      <c r="G398" s="183"/>
      <c r="H398" s="183"/>
      <c r="I398" s="183"/>
      <c r="J398" s="542"/>
    </row>
    <row r="399" spans="1:10" outlineLevel="1">
      <c r="A399" s="808"/>
      <c r="B399" s="811" t="s">
        <v>1243</v>
      </c>
      <c r="C399" s="183">
        <v>68</v>
      </c>
      <c r="D399" s="810" t="s">
        <v>3</v>
      </c>
      <c r="E399" s="183"/>
      <c r="F399" s="183"/>
      <c r="G399" s="183"/>
      <c r="H399" s="183"/>
      <c r="I399" s="183"/>
      <c r="J399" s="542"/>
    </row>
    <row r="400" spans="1:10" outlineLevel="1">
      <c r="A400" s="808"/>
      <c r="B400" s="811" t="s">
        <v>1244</v>
      </c>
      <c r="C400" s="183">
        <v>132</v>
      </c>
      <c r="D400" s="810" t="s">
        <v>3</v>
      </c>
      <c r="E400" s="183"/>
      <c r="F400" s="183"/>
      <c r="G400" s="183"/>
      <c r="H400" s="183"/>
      <c r="I400" s="183"/>
      <c r="J400" s="542"/>
    </row>
    <row r="401" spans="1:10" ht="48" outlineLevel="1">
      <c r="A401" s="812"/>
      <c r="B401" s="795" t="s">
        <v>1969</v>
      </c>
      <c r="C401" s="183">
        <v>13</v>
      </c>
      <c r="D401" s="324" t="s">
        <v>3</v>
      </c>
      <c r="E401" s="183"/>
      <c r="F401" s="183"/>
      <c r="G401" s="183"/>
      <c r="H401" s="183"/>
      <c r="I401" s="183"/>
      <c r="J401" s="542"/>
    </row>
    <row r="402" spans="1:10" outlineLevel="1">
      <c r="A402" s="808"/>
      <c r="B402" s="826" t="s">
        <v>1202</v>
      </c>
      <c r="C402" s="187"/>
      <c r="D402" s="810"/>
      <c r="E402" s="183"/>
      <c r="F402" s="183"/>
      <c r="G402" s="187"/>
      <c r="H402" s="183"/>
      <c r="I402" s="183"/>
      <c r="J402" s="542"/>
    </row>
    <row r="403" spans="1:10" outlineLevel="1">
      <c r="A403" s="808"/>
      <c r="B403" s="811" t="s">
        <v>1203</v>
      </c>
      <c r="C403" s="183">
        <v>1365</v>
      </c>
      <c r="D403" s="182" t="s">
        <v>1107</v>
      </c>
      <c r="E403" s="183"/>
      <c r="F403" s="183"/>
      <c r="G403" s="183"/>
      <c r="H403" s="183"/>
      <c r="I403" s="183"/>
      <c r="J403" s="542"/>
    </row>
    <row r="404" spans="1:10" outlineLevel="1">
      <c r="A404" s="808"/>
      <c r="B404" s="811" t="s">
        <v>1204</v>
      </c>
      <c r="C404" s="183">
        <v>311</v>
      </c>
      <c r="D404" s="182" t="s">
        <v>1107</v>
      </c>
      <c r="E404" s="183"/>
      <c r="F404" s="183"/>
      <c r="G404" s="183"/>
      <c r="H404" s="183"/>
      <c r="I404" s="183"/>
      <c r="J404" s="542"/>
    </row>
    <row r="405" spans="1:10" outlineLevel="1">
      <c r="A405" s="808"/>
      <c r="B405" s="811" t="s">
        <v>1205</v>
      </c>
      <c r="C405" s="183">
        <v>1717</v>
      </c>
      <c r="D405" s="182" t="s">
        <v>1107</v>
      </c>
      <c r="E405" s="183"/>
      <c r="F405" s="183"/>
      <c r="G405" s="183"/>
      <c r="H405" s="183"/>
      <c r="I405" s="183"/>
      <c r="J405" s="542"/>
    </row>
    <row r="406" spans="1:10" ht="48" outlineLevel="1">
      <c r="A406" s="812"/>
      <c r="B406" s="795" t="s">
        <v>2050</v>
      </c>
      <c r="C406" s="183">
        <v>171</v>
      </c>
      <c r="D406" s="324" t="s">
        <v>1107</v>
      </c>
      <c r="E406" s="183"/>
      <c r="F406" s="183"/>
      <c r="G406" s="183"/>
      <c r="H406" s="183"/>
      <c r="I406" s="183"/>
      <c r="J406" s="542"/>
    </row>
    <row r="407" spans="1:10" ht="48" outlineLevel="1">
      <c r="A407" s="812"/>
      <c r="B407" s="795" t="s">
        <v>2051</v>
      </c>
      <c r="C407" s="183">
        <v>64</v>
      </c>
      <c r="D407" s="324" t="s">
        <v>1107</v>
      </c>
      <c r="E407" s="183"/>
      <c r="F407" s="183"/>
      <c r="G407" s="183"/>
      <c r="H407" s="183"/>
      <c r="I407" s="183"/>
      <c r="J407" s="542"/>
    </row>
    <row r="408" spans="1:10" outlineLevel="1">
      <c r="A408" s="812"/>
      <c r="B408" s="813"/>
      <c r="C408" s="325"/>
      <c r="D408" s="548"/>
      <c r="E408" s="189"/>
      <c r="F408" s="189"/>
      <c r="G408" s="325"/>
      <c r="H408" s="189"/>
      <c r="I408" s="189"/>
      <c r="J408" s="793"/>
    </row>
    <row r="409" spans="1:10">
      <c r="A409" s="807"/>
      <c r="B409" s="802" t="s">
        <v>1113</v>
      </c>
      <c r="C409" s="553"/>
      <c r="D409" s="803"/>
      <c r="E409" s="553"/>
      <c r="F409" s="553"/>
      <c r="G409" s="553"/>
      <c r="H409" s="553"/>
      <c r="I409" s="553"/>
      <c r="J409" s="804"/>
    </row>
    <row r="410" spans="1:10">
      <c r="A410" s="827">
        <v>10</v>
      </c>
      <c r="B410" s="828" t="s">
        <v>1249</v>
      </c>
      <c r="C410" s="184"/>
      <c r="D410" s="831"/>
      <c r="E410" s="181"/>
      <c r="F410" s="181"/>
      <c r="G410" s="181"/>
      <c r="H410" s="181"/>
      <c r="I410" s="181"/>
      <c r="J410" s="832"/>
    </row>
    <row r="411" spans="1:10" outlineLevel="1">
      <c r="A411" s="825"/>
      <c r="B411" s="826" t="s">
        <v>1250</v>
      </c>
      <c r="C411" s="187"/>
      <c r="D411" s="532"/>
      <c r="E411" s="186"/>
      <c r="F411" s="186"/>
      <c r="G411" s="186"/>
      <c r="H411" s="186"/>
      <c r="I411" s="186"/>
      <c r="J411" s="822"/>
    </row>
    <row r="412" spans="1:10" outlineLevel="1">
      <c r="A412" s="808"/>
      <c r="B412" s="811" t="s">
        <v>1251</v>
      </c>
      <c r="C412" s="183">
        <v>25</v>
      </c>
      <c r="D412" s="182" t="s">
        <v>1107</v>
      </c>
      <c r="E412" s="183"/>
      <c r="F412" s="183"/>
      <c r="G412" s="183"/>
      <c r="H412" s="183"/>
      <c r="I412" s="183"/>
      <c r="J412" s="542"/>
    </row>
    <row r="413" spans="1:10" outlineLevel="1">
      <c r="A413" s="808"/>
      <c r="B413" s="811" t="s">
        <v>1252</v>
      </c>
      <c r="C413" s="183">
        <v>65</v>
      </c>
      <c r="D413" s="810" t="s">
        <v>651</v>
      </c>
      <c r="E413" s="183"/>
      <c r="F413" s="183"/>
      <c r="G413" s="183"/>
      <c r="H413" s="183"/>
      <c r="I413" s="183"/>
      <c r="J413" s="542"/>
    </row>
    <row r="414" spans="1:10" outlineLevel="1">
      <c r="A414" s="808"/>
      <c r="B414" s="811" t="s">
        <v>1253</v>
      </c>
      <c r="C414" s="183">
        <v>65</v>
      </c>
      <c r="D414" s="810" t="s">
        <v>651</v>
      </c>
      <c r="E414" s="183"/>
      <c r="F414" s="183"/>
      <c r="G414" s="183"/>
      <c r="H414" s="183"/>
      <c r="I414" s="183"/>
      <c r="J414" s="542"/>
    </row>
    <row r="415" spans="1:10" outlineLevel="1">
      <c r="A415" s="808"/>
      <c r="B415" s="809" t="s">
        <v>2941</v>
      </c>
      <c r="C415" s="183">
        <v>18</v>
      </c>
      <c r="D415" s="810" t="s">
        <v>651</v>
      </c>
      <c r="E415" s="183"/>
      <c r="F415" s="183"/>
      <c r="G415" s="183"/>
      <c r="H415" s="183"/>
      <c r="I415" s="183"/>
      <c r="J415" s="542"/>
    </row>
    <row r="416" spans="1:10" outlineLevel="1">
      <c r="A416" s="808"/>
      <c r="B416" s="809" t="s">
        <v>2942</v>
      </c>
      <c r="C416" s="183">
        <v>16</v>
      </c>
      <c r="D416" s="810" t="s">
        <v>651</v>
      </c>
      <c r="E416" s="183"/>
      <c r="F416" s="183"/>
      <c r="G416" s="183"/>
      <c r="H416" s="183"/>
      <c r="I416" s="183"/>
      <c r="J416" s="542"/>
    </row>
    <row r="417" spans="1:10" outlineLevel="1">
      <c r="A417" s="808"/>
      <c r="B417" s="811" t="s">
        <v>1254</v>
      </c>
      <c r="C417" s="183">
        <v>90</v>
      </c>
      <c r="D417" s="182" t="s">
        <v>1107</v>
      </c>
      <c r="E417" s="183"/>
      <c r="F417" s="183"/>
      <c r="G417" s="183"/>
      <c r="H417" s="183"/>
      <c r="I417" s="183"/>
      <c r="J417" s="542"/>
    </row>
    <row r="418" spans="1:10" outlineLevel="1">
      <c r="A418" s="825"/>
      <c r="B418" s="826" t="s">
        <v>1255</v>
      </c>
      <c r="C418" s="187"/>
      <c r="D418" s="329"/>
      <c r="E418" s="183"/>
      <c r="F418" s="183"/>
      <c r="G418" s="187"/>
      <c r="H418" s="183"/>
      <c r="I418" s="183"/>
      <c r="J418" s="542"/>
    </row>
    <row r="419" spans="1:10" outlineLevel="1">
      <c r="A419" s="808"/>
      <c r="B419" s="811" t="s">
        <v>1256</v>
      </c>
      <c r="C419" s="183">
        <v>135</v>
      </c>
      <c r="D419" s="182" t="s">
        <v>1107</v>
      </c>
      <c r="E419" s="183"/>
      <c r="F419" s="183"/>
      <c r="G419" s="183"/>
      <c r="H419" s="183"/>
      <c r="I419" s="183"/>
      <c r="J419" s="542"/>
    </row>
    <row r="420" spans="1:10" outlineLevel="1">
      <c r="A420" s="808"/>
      <c r="B420" s="811" t="s">
        <v>1257</v>
      </c>
      <c r="C420" s="183">
        <v>308</v>
      </c>
      <c r="D420" s="810" t="s">
        <v>651</v>
      </c>
      <c r="E420" s="183"/>
      <c r="F420" s="183"/>
      <c r="G420" s="183"/>
      <c r="H420" s="183"/>
      <c r="I420" s="183"/>
      <c r="J420" s="542"/>
    </row>
    <row r="421" spans="1:10" outlineLevel="1">
      <c r="A421" s="808"/>
      <c r="B421" s="811" t="s">
        <v>1253</v>
      </c>
      <c r="C421" s="183">
        <v>308</v>
      </c>
      <c r="D421" s="810" t="s">
        <v>651</v>
      </c>
      <c r="E421" s="183"/>
      <c r="F421" s="183"/>
      <c r="G421" s="183"/>
      <c r="H421" s="183"/>
      <c r="I421" s="183"/>
      <c r="J421" s="542"/>
    </row>
    <row r="422" spans="1:10" outlineLevel="1">
      <c r="A422" s="808"/>
      <c r="B422" s="809" t="s">
        <v>2941</v>
      </c>
      <c r="C422" s="183">
        <v>58</v>
      </c>
      <c r="D422" s="810" t="s">
        <v>651</v>
      </c>
      <c r="E422" s="183"/>
      <c r="F422" s="183"/>
      <c r="G422" s="183"/>
      <c r="H422" s="183"/>
      <c r="I422" s="183"/>
      <c r="J422" s="542"/>
    </row>
    <row r="423" spans="1:10" outlineLevel="1">
      <c r="A423" s="808"/>
      <c r="B423" s="809" t="s">
        <v>2942</v>
      </c>
      <c r="C423" s="183">
        <v>114</v>
      </c>
      <c r="D423" s="810" t="s">
        <v>651</v>
      </c>
      <c r="E423" s="183"/>
      <c r="F423" s="183"/>
      <c r="G423" s="183"/>
      <c r="H423" s="183"/>
      <c r="I423" s="183"/>
      <c r="J423" s="542"/>
    </row>
    <row r="424" spans="1:10" outlineLevel="1">
      <c r="A424" s="808"/>
      <c r="B424" s="811" t="s">
        <v>1254</v>
      </c>
      <c r="C424" s="183">
        <v>313</v>
      </c>
      <c r="D424" s="182" t="s">
        <v>1107</v>
      </c>
      <c r="E424" s="183"/>
      <c r="F424" s="183"/>
      <c r="G424" s="183"/>
      <c r="H424" s="183"/>
      <c r="I424" s="183"/>
      <c r="J424" s="542"/>
    </row>
    <row r="425" spans="1:10" outlineLevel="1">
      <c r="A425" s="825"/>
      <c r="B425" s="826" t="s">
        <v>1258</v>
      </c>
      <c r="C425" s="187"/>
      <c r="D425" s="329"/>
      <c r="E425" s="183"/>
      <c r="F425" s="183"/>
      <c r="G425" s="187"/>
      <c r="H425" s="183"/>
      <c r="I425" s="183"/>
      <c r="J425" s="542"/>
    </row>
    <row r="426" spans="1:10" outlineLevel="1">
      <c r="A426" s="808"/>
      <c r="B426" s="811" t="s">
        <v>1256</v>
      </c>
      <c r="C426" s="183">
        <v>144</v>
      </c>
      <c r="D426" s="182" t="s">
        <v>1107</v>
      </c>
      <c r="E426" s="183"/>
      <c r="F426" s="183"/>
      <c r="G426" s="183"/>
      <c r="H426" s="183"/>
      <c r="I426" s="183"/>
      <c r="J426" s="542"/>
    </row>
    <row r="427" spans="1:10" outlineLevel="1">
      <c r="A427" s="808"/>
      <c r="B427" s="811" t="s">
        <v>1257</v>
      </c>
      <c r="C427" s="183">
        <v>308</v>
      </c>
      <c r="D427" s="810" t="s">
        <v>651</v>
      </c>
      <c r="E427" s="183"/>
      <c r="F427" s="183"/>
      <c r="G427" s="183"/>
      <c r="H427" s="183"/>
      <c r="I427" s="183"/>
      <c r="J427" s="542"/>
    </row>
    <row r="428" spans="1:10" outlineLevel="1">
      <c r="A428" s="808"/>
      <c r="B428" s="811" t="s">
        <v>1253</v>
      </c>
      <c r="C428" s="183">
        <v>308</v>
      </c>
      <c r="D428" s="810" t="s">
        <v>651</v>
      </c>
      <c r="E428" s="183"/>
      <c r="F428" s="183"/>
      <c r="G428" s="183"/>
      <c r="H428" s="183"/>
      <c r="I428" s="183"/>
      <c r="J428" s="542"/>
    </row>
    <row r="429" spans="1:10" outlineLevel="1">
      <c r="A429" s="808"/>
      <c r="B429" s="809" t="s">
        <v>2941</v>
      </c>
      <c r="C429" s="183">
        <v>60</v>
      </c>
      <c r="D429" s="810" t="s">
        <v>651</v>
      </c>
      <c r="E429" s="183"/>
      <c r="F429" s="183"/>
      <c r="G429" s="183"/>
      <c r="H429" s="183"/>
      <c r="I429" s="183"/>
      <c r="J429" s="542"/>
    </row>
    <row r="430" spans="1:10" outlineLevel="1">
      <c r="A430" s="808"/>
      <c r="B430" s="809" t="s">
        <v>2942</v>
      </c>
      <c r="C430" s="183">
        <v>114</v>
      </c>
      <c r="D430" s="810" t="s">
        <v>651</v>
      </c>
      <c r="E430" s="183"/>
      <c r="F430" s="183"/>
      <c r="G430" s="183"/>
      <c r="H430" s="183"/>
      <c r="I430" s="183"/>
      <c r="J430" s="542"/>
    </row>
    <row r="431" spans="1:10" outlineLevel="1">
      <c r="A431" s="808"/>
      <c r="B431" s="811" t="s">
        <v>1254</v>
      </c>
      <c r="C431" s="183">
        <v>299</v>
      </c>
      <c r="D431" s="182" t="s">
        <v>1107</v>
      </c>
      <c r="E431" s="183"/>
      <c r="F431" s="183"/>
      <c r="G431" s="183"/>
      <c r="H431" s="183"/>
      <c r="I431" s="183"/>
      <c r="J431" s="542"/>
    </row>
    <row r="432" spans="1:10" outlineLevel="1">
      <c r="A432" s="825"/>
      <c r="B432" s="826" t="s">
        <v>1259</v>
      </c>
      <c r="C432" s="187"/>
      <c r="D432" s="532"/>
      <c r="E432" s="183"/>
      <c r="F432" s="183"/>
      <c r="G432" s="187"/>
      <c r="H432" s="183"/>
      <c r="I432" s="183"/>
      <c r="J432" s="542"/>
    </row>
    <row r="433" spans="1:10" outlineLevel="1">
      <c r="A433" s="808"/>
      <c r="B433" s="811" t="s">
        <v>1260</v>
      </c>
      <c r="C433" s="183">
        <v>18</v>
      </c>
      <c r="D433" s="810" t="s">
        <v>651</v>
      </c>
      <c r="E433" s="183"/>
      <c r="F433" s="183"/>
      <c r="G433" s="183"/>
      <c r="H433" s="183"/>
      <c r="I433" s="183"/>
      <c r="J433" s="542"/>
    </row>
    <row r="434" spans="1:10" outlineLevel="1">
      <c r="A434" s="808"/>
      <c r="B434" s="811" t="s">
        <v>1253</v>
      </c>
      <c r="C434" s="183">
        <v>18</v>
      </c>
      <c r="D434" s="810" t="s">
        <v>651</v>
      </c>
      <c r="E434" s="183"/>
      <c r="F434" s="183"/>
      <c r="G434" s="183"/>
      <c r="H434" s="183"/>
      <c r="I434" s="183"/>
      <c r="J434" s="542"/>
    </row>
    <row r="435" spans="1:10" outlineLevel="1">
      <c r="A435" s="808"/>
      <c r="B435" s="809" t="s">
        <v>2943</v>
      </c>
      <c r="C435" s="183">
        <v>2</v>
      </c>
      <c r="D435" s="810" t="s">
        <v>651</v>
      </c>
      <c r="E435" s="183"/>
      <c r="F435" s="183"/>
      <c r="G435" s="183"/>
      <c r="H435" s="183"/>
      <c r="I435" s="183"/>
      <c r="J435" s="542"/>
    </row>
    <row r="436" spans="1:10" outlineLevel="1">
      <c r="A436" s="808"/>
      <c r="B436" s="809" t="s">
        <v>2944</v>
      </c>
      <c r="C436" s="183">
        <v>2</v>
      </c>
      <c r="D436" s="810" t="s">
        <v>651</v>
      </c>
      <c r="E436" s="183"/>
      <c r="F436" s="183"/>
      <c r="G436" s="183"/>
      <c r="H436" s="183"/>
      <c r="I436" s="183"/>
      <c r="J436" s="542"/>
    </row>
    <row r="437" spans="1:10" outlineLevel="1">
      <c r="A437" s="825"/>
      <c r="B437" s="826" t="s">
        <v>1261</v>
      </c>
      <c r="C437" s="187"/>
      <c r="D437" s="532"/>
      <c r="E437" s="183"/>
      <c r="F437" s="183"/>
      <c r="G437" s="187"/>
      <c r="H437" s="183"/>
      <c r="I437" s="183"/>
      <c r="J437" s="542"/>
    </row>
    <row r="438" spans="1:10" outlineLevel="1">
      <c r="A438" s="808"/>
      <c r="B438" s="811" t="s">
        <v>1260</v>
      </c>
      <c r="C438" s="183">
        <v>31</v>
      </c>
      <c r="D438" s="810" t="s">
        <v>651</v>
      </c>
      <c r="E438" s="183"/>
      <c r="F438" s="183"/>
      <c r="G438" s="183"/>
      <c r="H438" s="183"/>
      <c r="I438" s="183"/>
      <c r="J438" s="542"/>
    </row>
    <row r="439" spans="1:10" outlineLevel="1">
      <c r="A439" s="808"/>
      <c r="B439" s="811" t="s">
        <v>1253</v>
      </c>
      <c r="C439" s="183">
        <v>31.5</v>
      </c>
      <c r="D439" s="810" t="s">
        <v>651</v>
      </c>
      <c r="E439" s="183"/>
      <c r="F439" s="183"/>
      <c r="G439" s="183"/>
      <c r="H439" s="183"/>
      <c r="I439" s="183"/>
      <c r="J439" s="542"/>
    </row>
    <row r="440" spans="1:10" outlineLevel="1">
      <c r="A440" s="808"/>
      <c r="B440" s="809" t="s">
        <v>2943</v>
      </c>
      <c r="C440" s="183">
        <v>2</v>
      </c>
      <c r="D440" s="810" t="s">
        <v>3</v>
      </c>
      <c r="E440" s="183"/>
      <c r="F440" s="183"/>
      <c r="G440" s="183"/>
      <c r="H440" s="183"/>
      <c r="I440" s="183"/>
      <c r="J440" s="542"/>
    </row>
    <row r="441" spans="1:10" outlineLevel="1">
      <c r="A441" s="808"/>
      <c r="B441" s="809" t="s">
        <v>2944</v>
      </c>
      <c r="C441" s="183">
        <v>3</v>
      </c>
      <c r="D441" s="810" t="s">
        <v>3</v>
      </c>
      <c r="E441" s="183"/>
      <c r="F441" s="183"/>
      <c r="G441" s="183"/>
      <c r="H441" s="183"/>
      <c r="I441" s="183"/>
      <c r="J441" s="542"/>
    </row>
    <row r="442" spans="1:10" outlineLevel="1">
      <c r="A442" s="825"/>
      <c r="B442" s="826" t="s">
        <v>1262</v>
      </c>
      <c r="C442" s="183"/>
      <c r="D442" s="532"/>
      <c r="E442" s="183"/>
      <c r="F442" s="183"/>
      <c r="G442" s="187"/>
      <c r="H442" s="183"/>
      <c r="I442" s="183"/>
      <c r="J442" s="542"/>
    </row>
    <row r="443" spans="1:10" outlineLevel="1">
      <c r="A443" s="808"/>
      <c r="B443" s="811" t="s">
        <v>1260</v>
      </c>
      <c r="C443" s="183">
        <v>4</v>
      </c>
      <c r="D443" s="810" t="s">
        <v>651</v>
      </c>
      <c r="E443" s="183"/>
      <c r="F443" s="183"/>
      <c r="G443" s="183"/>
      <c r="H443" s="183"/>
      <c r="I443" s="183"/>
      <c r="J443" s="542"/>
    </row>
    <row r="444" spans="1:10" outlineLevel="1">
      <c r="A444" s="808"/>
      <c r="B444" s="811" t="s">
        <v>1253</v>
      </c>
      <c r="C444" s="183">
        <v>4</v>
      </c>
      <c r="D444" s="810" t="s">
        <v>651</v>
      </c>
      <c r="E444" s="183"/>
      <c r="F444" s="183"/>
      <c r="G444" s="183"/>
      <c r="H444" s="183"/>
      <c r="I444" s="183"/>
      <c r="J444" s="542"/>
    </row>
    <row r="445" spans="1:10" outlineLevel="1">
      <c r="A445" s="808"/>
      <c r="B445" s="809" t="s">
        <v>2943</v>
      </c>
      <c r="C445" s="183">
        <v>2</v>
      </c>
      <c r="D445" s="810" t="s">
        <v>3</v>
      </c>
      <c r="E445" s="183"/>
      <c r="F445" s="183"/>
      <c r="G445" s="183"/>
      <c r="H445" s="183"/>
      <c r="I445" s="183"/>
      <c r="J445" s="542"/>
    </row>
    <row r="446" spans="1:10" outlineLevel="1">
      <c r="A446" s="825"/>
      <c r="B446" s="826" t="s">
        <v>1263</v>
      </c>
      <c r="C446" s="183"/>
      <c r="D446" s="532"/>
      <c r="E446" s="183"/>
      <c r="F446" s="183"/>
      <c r="G446" s="187"/>
      <c r="H446" s="183"/>
      <c r="I446" s="183"/>
      <c r="J446" s="542"/>
    </row>
    <row r="447" spans="1:10" outlineLevel="1">
      <c r="A447" s="808"/>
      <c r="B447" s="811" t="s">
        <v>1260</v>
      </c>
      <c r="C447" s="183">
        <v>9</v>
      </c>
      <c r="D447" s="810" t="s">
        <v>651</v>
      </c>
      <c r="E447" s="183"/>
      <c r="F447" s="183"/>
      <c r="G447" s="183"/>
      <c r="H447" s="183"/>
      <c r="I447" s="183"/>
      <c r="J447" s="542"/>
    </row>
    <row r="448" spans="1:10" outlineLevel="1">
      <c r="A448" s="808"/>
      <c r="B448" s="811" t="s">
        <v>1253</v>
      </c>
      <c r="C448" s="183">
        <v>9</v>
      </c>
      <c r="D448" s="810" t="s">
        <v>651</v>
      </c>
      <c r="E448" s="183"/>
      <c r="F448" s="183"/>
      <c r="G448" s="183"/>
      <c r="H448" s="183"/>
      <c r="I448" s="183"/>
      <c r="J448" s="542"/>
    </row>
    <row r="449" spans="1:10" outlineLevel="1">
      <c r="A449" s="808"/>
      <c r="B449" s="809" t="s">
        <v>2943</v>
      </c>
      <c r="C449" s="183">
        <v>2</v>
      </c>
      <c r="D449" s="810" t="s">
        <v>3</v>
      </c>
      <c r="E449" s="183"/>
      <c r="F449" s="183"/>
      <c r="G449" s="183"/>
      <c r="H449" s="183"/>
      <c r="I449" s="183"/>
      <c r="J449" s="542"/>
    </row>
    <row r="450" spans="1:10" outlineLevel="1">
      <c r="A450" s="825"/>
      <c r="B450" s="826" t="s">
        <v>1264</v>
      </c>
      <c r="C450" s="187"/>
      <c r="D450" s="810"/>
      <c r="E450" s="183"/>
      <c r="F450" s="183"/>
      <c r="G450" s="187"/>
      <c r="H450" s="183"/>
      <c r="I450" s="183"/>
      <c r="J450" s="542"/>
    </row>
    <row r="451" spans="1:10" outlineLevel="1">
      <c r="A451" s="825"/>
      <c r="B451" s="826" t="s">
        <v>1265</v>
      </c>
      <c r="C451" s="183"/>
      <c r="D451" s="532"/>
      <c r="E451" s="183"/>
      <c r="F451" s="183"/>
      <c r="G451" s="187"/>
      <c r="H451" s="183"/>
      <c r="I451" s="183"/>
      <c r="J451" s="542"/>
    </row>
    <row r="452" spans="1:10" outlineLevel="1">
      <c r="A452" s="808"/>
      <c r="B452" s="811" t="s">
        <v>2945</v>
      </c>
      <c r="C452" s="183">
        <v>1</v>
      </c>
      <c r="D452" s="810" t="s">
        <v>3</v>
      </c>
      <c r="E452" s="183"/>
      <c r="F452" s="183"/>
      <c r="G452" s="183"/>
      <c r="H452" s="183"/>
      <c r="I452" s="183"/>
      <c r="J452" s="542"/>
    </row>
    <row r="453" spans="1:10" outlineLevel="1">
      <c r="A453" s="825"/>
      <c r="B453" s="826" t="s">
        <v>1266</v>
      </c>
      <c r="C453" s="183"/>
      <c r="D453" s="532"/>
      <c r="E453" s="183"/>
      <c r="F453" s="183"/>
      <c r="G453" s="187"/>
      <c r="H453" s="183"/>
      <c r="I453" s="183"/>
      <c r="J453" s="542"/>
    </row>
    <row r="454" spans="1:10" outlineLevel="1">
      <c r="A454" s="808"/>
      <c r="B454" s="811" t="s">
        <v>2945</v>
      </c>
      <c r="C454" s="183">
        <v>1</v>
      </c>
      <c r="D454" s="810" t="s">
        <v>3</v>
      </c>
      <c r="E454" s="183"/>
      <c r="F454" s="183"/>
      <c r="G454" s="183"/>
      <c r="H454" s="183"/>
      <c r="I454" s="183"/>
      <c r="J454" s="542"/>
    </row>
    <row r="455" spans="1:10" outlineLevel="1">
      <c r="A455" s="825"/>
      <c r="B455" s="826" t="s">
        <v>1267</v>
      </c>
      <c r="C455" s="183"/>
      <c r="D455" s="532"/>
      <c r="E455" s="183"/>
      <c r="F455" s="183"/>
      <c r="G455" s="187"/>
      <c r="H455" s="183"/>
      <c r="I455" s="183"/>
      <c r="J455" s="542"/>
    </row>
    <row r="456" spans="1:10" outlineLevel="1">
      <c r="A456" s="808"/>
      <c r="B456" s="811" t="s">
        <v>2945</v>
      </c>
      <c r="C456" s="183">
        <v>2</v>
      </c>
      <c r="D456" s="810" t="s">
        <v>3</v>
      </c>
      <c r="E456" s="183"/>
      <c r="F456" s="183"/>
      <c r="G456" s="183"/>
      <c r="H456" s="183"/>
      <c r="I456" s="183"/>
      <c r="J456" s="542"/>
    </row>
    <row r="457" spans="1:10" outlineLevel="1">
      <c r="A457" s="825"/>
      <c r="B457" s="826" t="s">
        <v>1268</v>
      </c>
      <c r="C457" s="183"/>
      <c r="D457" s="532"/>
      <c r="E457" s="183"/>
      <c r="F457" s="183"/>
      <c r="G457" s="187"/>
      <c r="H457" s="183"/>
      <c r="I457" s="183"/>
      <c r="J457" s="542"/>
    </row>
    <row r="458" spans="1:10" outlineLevel="1">
      <c r="A458" s="808"/>
      <c r="B458" s="811" t="s">
        <v>2945</v>
      </c>
      <c r="C458" s="183">
        <v>1</v>
      </c>
      <c r="D458" s="810" t="s">
        <v>3</v>
      </c>
      <c r="E458" s="183"/>
      <c r="F458" s="183"/>
      <c r="G458" s="183"/>
      <c r="H458" s="183"/>
      <c r="I458" s="183"/>
      <c r="J458" s="542"/>
    </row>
    <row r="459" spans="1:10" outlineLevel="1">
      <c r="A459" s="825"/>
      <c r="B459" s="826" t="s">
        <v>1269</v>
      </c>
      <c r="C459" s="187"/>
      <c r="D459" s="810"/>
      <c r="E459" s="183"/>
      <c r="F459" s="183"/>
      <c r="G459" s="187"/>
      <c r="H459" s="183"/>
      <c r="I459" s="183"/>
      <c r="J459" s="542"/>
    </row>
    <row r="460" spans="1:10" outlineLevel="1">
      <c r="A460" s="808"/>
      <c r="B460" s="811" t="s">
        <v>1270</v>
      </c>
      <c r="C460" s="183">
        <v>385</v>
      </c>
      <c r="D460" s="810" t="s">
        <v>3</v>
      </c>
      <c r="E460" s="183"/>
      <c r="F460" s="183"/>
      <c r="G460" s="183"/>
      <c r="H460" s="183"/>
      <c r="I460" s="183"/>
      <c r="J460" s="542"/>
    </row>
    <row r="461" spans="1:10" outlineLevel="1">
      <c r="A461" s="812"/>
      <c r="B461" s="795" t="s">
        <v>1974</v>
      </c>
      <c r="C461" s="183">
        <v>60</v>
      </c>
      <c r="D461" s="324" t="s">
        <v>1107</v>
      </c>
      <c r="E461" s="183"/>
      <c r="F461" s="183"/>
      <c r="G461" s="183"/>
      <c r="H461" s="183"/>
      <c r="I461" s="183"/>
      <c r="J461" s="542"/>
    </row>
    <row r="462" spans="1:10" outlineLevel="1">
      <c r="A462" s="812"/>
      <c r="B462" s="795" t="s">
        <v>2056</v>
      </c>
      <c r="C462" s="183">
        <v>60</v>
      </c>
      <c r="D462" s="324" t="s">
        <v>1107</v>
      </c>
      <c r="E462" s="183"/>
      <c r="F462" s="183"/>
      <c r="G462" s="183"/>
      <c r="H462" s="183"/>
      <c r="I462" s="183"/>
      <c r="J462" s="542"/>
    </row>
    <row r="463" spans="1:10" outlineLevel="1">
      <c r="A463" s="812"/>
      <c r="B463" s="818"/>
      <c r="C463" s="189"/>
      <c r="D463" s="548"/>
      <c r="E463" s="189"/>
      <c r="F463" s="189"/>
      <c r="G463" s="325"/>
      <c r="H463" s="189"/>
      <c r="I463" s="189"/>
      <c r="J463" s="793"/>
    </row>
    <row r="464" spans="1:10">
      <c r="A464" s="807"/>
      <c r="B464" s="802" t="s">
        <v>894</v>
      </c>
      <c r="C464" s="553"/>
      <c r="D464" s="803"/>
      <c r="E464" s="553"/>
      <c r="F464" s="553"/>
      <c r="G464" s="553"/>
      <c r="H464" s="553"/>
      <c r="I464" s="553"/>
      <c r="J464" s="804"/>
    </row>
    <row r="465" spans="1:10">
      <c r="A465" s="532">
        <v>11</v>
      </c>
      <c r="B465" s="826" t="s">
        <v>1383</v>
      </c>
      <c r="C465" s="330"/>
      <c r="D465" s="810"/>
      <c r="E465" s="187"/>
      <c r="F465" s="184"/>
      <c r="G465" s="184"/>
      <c r="H465" s="184"/>
      <c r="I465" s="184"/>
      <c r="J465" s="810"/>
    </row>
    <row r="466" spans="1:10" outlineLevel="1">
      <c r="A466" s="532"/>
      <c r="B466" s="811" t="s">
        <v>1102</v>
      </c>
      <c r="C466" s="330"/>
      <c r="D466" s="810"/>
      <c r="E466" s="183"/>
      <c r="F466" s="183"/>
      <c r="G466" s="187"/>
      <c r="H466" s="183"/>
      <c r="I466" s="183"/>
      <c r="J466" s="542"/>
    </row>
    <row r="467" spans="1:10" outlineLevel="1">
      <c r="A467" s="833"/>
      <c r="B467" s="811" t="s">
        <v>1103</v>
      </c>
      <c r="C467" s="183">
        <v>466</v>
      </c>
      <c r="D467" s="810" t="s">
        <v>651</v>
      </c>
      <c r="E467" s="183"/>
      <c r="F467" s="183"/>
      <c r="G467" s="183"/>
      <c r="H467" s="183"/>
      <c r="I467" s="183"/>
      <c r="J467" s="542"/>
    </row>
    <row r="468" spans="1:10" outlineLevel="1">
      <c r="A468" s="812"/>
      <c r="B468" s="811" t="s">
        <v>2014</v>
      </c>
      <c r="C468" s="183">
        <v>249</v>
      </c>
      <c r="D468" s="324" t="s">
        <v>651</v>
      </c>
      <c r="E468" s="183"/>
      <c r="F468" s="183"/>
      <c r="G468" s="183"/>
      <c r="H468" s="183"/>
      <c r="I468" s="183"/>
      <c r="J468" s="542"/>
    </row>
    <row r="469" spans="1:10" outlineLevel="1">
      <c r="A469" s="833"/>
      <c r="B469" s="811" t="s">
        <v>1104</v>
      </c>
      <c r="C469" s="183">
        <v>3409</v>
      </c>
      <c r="D469" s="810" t="s">
        <v>651</v>
      </c>
      <c r="E469" s="183"/>
      <c r="F469" s="183"/>
      <c r="G469" s="183"/>
      <c r="H469" s="183"/>
      <c r="I469" s="183"/>
      <c r="J469" s="542"/>
    </row>
    <row r="470" spans="1:10" outlineLevel="1">
      <c r="A470" s="833"/>
      <c r="B470" s="811" t="s">
        <v>1114</v>
      </c>
      <c r="C470" s="183">
        <v>7</v>
      </c>
      <c r="D470" s="810" t="s">
        <v>651</v>
      </c>
      <c r="E470" s="183"/>
      <c r="F470" s="183"/>
      <c r="G470" s="183"/>
      <c r="H470" s="183"/>
      <c r="I470" s="183"/>
      <c r="J470" s="542"/>
    </row>
    <row r="471" spans="1:10" outlineLevel="1">
      <c r="A471" s="810"/>
      <c r="B471" s="811" t="s">
        <v>1117</v>
      </c>
      <c r="C471" s="183">
        <v>114</v>
      </c>
      <c r="D471" s="810" t="s">
        <v>651</v>
      </c>
      <c r="E471" s="183"/>
      <c r="F471" s="183"/>
      <c r="G471" s="183"/>
      <c r="H471" s="183"/>
      <c r="I471" s="183"/>
      <c r="J471" s="542"/>
    </row>
    <row r="472" spans="1:10" outlineLevel="1">
      <c r="A472" s="833"/>
      <c r="B472" s="811" t="s">
        <v>1105</v>
      </c>
      <c r="C472" s="183">
        <v>626</v>
      </c>
      <c r="D472" s="810" t="s">
        <v>651</v>
      </c>
      <c r="E472" s="183"/>
      <c r="F472" s="183"/>
      <c r="G472" s="183"/>
      <c r="H472" s="183"/>
      <c r="I472" s="183"/>
      <c r="J472" s="542"/>
    </row>
    <row r="473" spans="1:10" outlineLevel="1">
      <c r="A473" s="833"/>
      <c r="B473" s="811" t="s">
        <v>1106</v>
      </c>
      <c r="C473" s="183">
        <v>125</v>
      </c>
      <c r="D473" s="182" t="s">
        <v>1107</v>
      </c>
      <c r="E473" s="183"/>
      <c r="F473" s="183"/>
      <c r="G473" s="183"/>
      <c r="H473" s="183"/>
      <c r="I473" s="183"/>
      <c r="J473" s="542"/>
    </row>
    <row r="474" spans="1:10" outlineLevel="1">
      <c r="A474" s="532"/>
      <c r="B474" s="811" t="s">
        <v>1115</v>
      </c>
      <c r="C474" s="183">
        <v>256</v>
      </c>
      <c r="D474" s="182" t="s">
        <v>1107</v>
      </c>
      <c r="E474" s="183"/>
      <c r="F474" s="183"/>
      <c r="G474" s="183"/>
      <c r="H474" s="183"/>
      <c r="I474" s="183"/>
      <c r="J474" s="542"/>
    </row>
    <row r="475" spans="1:10" outlineLevel="1">
      <c r="A475" s="532"/>
      <c r="B475" s="811" t="s">
        <v>1109</v>
      </c>
      <c r="C475" s="330"/>
      <c r="D475" s="810"/>
      <c r="E475" s="183"/>
      <c r="F475" s="183"/>
      <c r="G475" s="187"/>
      <c r="H475" s="183"/>
      <c r="I475" s="183"/>
      <c r="J475" s="542"/>
    </row>
    <row r="476" spans="1:10" outlineLevel="1">
      <c r="A476" s="532"/>
      <c r="B476" s="811" t="s">
        <v>1116</v>
      </c>
      <c r="C476" s="183">
        <v>77</v>
      </c>
      <c r="D476" s="182" t="s">
        <v>1107</v>
      </c>
      <c r="E476" s="183"/>
      <c r="F476" s="183"/>
      <c r="G476" s="183"/>
      <c r="H476" s="183"/>
      <c r="I476" s="183"/>
      <c r="J476" s="542"/>
    </row>
    <row r="477" spans="1:10" outlineLevel="1">
      <c r="A477" s="532"/>
      <c r="B477" s="811" t="s">
        <v>1109</v>
      </c>
      <c r="C477" s="330"/>
      <c r="D477" s="810"/>
      <c r="E477" s="183"/>
      <c r="F477" s="183"/>
      <c r="G477" s="187"/>
      <c r="H477" s="183"/>
      <c r="I477" s="183"/>
      <c r="J477" s="542"/>
    </row>
    <row r="478" spans="1:10" outlineLevel="1">
      <c r="A478" s="833"/>
      <c r="B478" s="811" t="s">
        <v>1108</v>
      </c>
      <c r="C478" s="183">
        <v>7</v>
      </c>
      <c r="D478" s="182" t="s">
        <v>1107</v>
      </c>
      <c r="E478" s="183"/>
      <c r="F478" s="183"/>
      <c r="G478" s="183"/>
      <c r="H478" s="183"/>
      <c r="I478" s="183"/>
      <c r="J478" s="542"/>
    </row>
    <row r="479" spans="1:10" outlineLevel="1">
      <c r="A479" s="833"/>
      <c r="B479" s="811" t="s">
        <v>1109</v>
      </c>
      <c r="C479" s="330"/>
      <c r="D479" s="810"/>
      <c r="E479" s="183"/>
      <c r="F479" s="183"/>
      <c r="G479" s="187"/>
      <c r="H479" s="183"/>
      <c r="I479" s="183"/>
      <c r="J479" s="542"/>
    </row>
    <row r="480" spans="1:10" outlineLevel="1">
      <c r="A480" s="833"/>
      <c r="B480" s="811" t="s">
        <v>1110</v>
      </c>
      <c r="C480" s="183">
        <v>19</v>
      </c>
      <c r="D480" s="182" t="s">
        <v>1107</v>
      </c>
      <c r="E480" s="183"/>
      <c r="F480" s="183"/>
      <c r="G480" s="183"/>
      <c r="H480" s="183"/>
      <c r="I480" s="183"/>
      <c r="J480" s="542"/>
    </row>
    <row r="481" spans="1:10" outlineLevel="1">
      <c r="A481" s="833"/>
      <c r="B481" s="811" t="s">
        <v>1109</v>
      </c>
      <c r="C481" s="330"/>
      <c r="D481" s="810"/>
      <c r="E481" s="183"/>
      <c r="F481" s="183"/>
      <c r="G481" s="187"/>
      <c r="H481" s="183"/>
      <c r="I481" s="183"/>
      <c r="J481" s="542"/>
    </row>
    <row r="482" spans="1:10" outlineLevel="1">
      <c r="A482" s="833"/>
      <c r="B482" s="811" t="s">
        <v>1111</v>
      </c>
      <c r="C482" s="183">
        <v>293</v>
      </c>
      <c r="D482" s="810" t="s">
        <v>651</v>
      </c>
      <c r="E482" s="183"/>
      <c r="F482" s="183"/>
      <c r="G482" s="183"/>
      <c r="H482" s="183"/>
      <c r="I482" s="183"/>
      <c r="J482" s="542"/>
    </row>
    <row r="483" spans="1:10" outlineLevel="1">
      <c r="A483" s="833"/>
      <c r="B483" s="811" t="s">
        <v>1112</v>
      </c>
      <c r="C483" s="183">
        <v>88</v>
      </c>
      <c r="D483" s="182" t="s">
        <v>1107</v>
      </c>
      <c r="E483" s="183"/>
      <c r="F483" s="183"/>
      <c r="G483" s="183"/>
      <c r="H483" s="183"/>
      <c r="I483" s="183"/>
      <c r="J483" s="542"/>
    </row>
    <row r="484" spans="1:10" outlineLevel="1">
      <c r="A484" s="810"/>
      <c r="B484" s="811" t="s">
        <v>1118</v>
      </c>
      <c r="C484" s="183">
        <v>64</v>
      </c>
      <c r="D484" s="182" t="s">
        <v>1107</v>
      </c>
      <c r="E484" s="183"/>
      <c r="F484" s="183"/>
      <c r="G484" s="183"/>
      <c r="H484" s="183"/>
      <c r="I484" s="183"/>
      <c r="J484" s="542"/>
    </row>
    <row r="485" spans="1:10" outlineLevel="1">
      <c r="A485" s="810"/>
      <c r="B485" s="811" t="s">
        <v>1119</v>
      </c>
      <c r="C485" s="183">
        <v>64</v>
      </c>
      <c r="D485" s="182" t="s">
        <v>1107</v>
      </c>
      <c r="E485" s="183"/>
      <c r="F485" s="183"/>
      <c r="G485" s="183"/>
      <c r="H485" s="183"/>
      <c r="I485" s="183"/>
      <c r="J485" s="542"/>
    </row>
    <row r="486" spans="1:10" outlineLevel="1">
      <c r="A486" s="834"/>
      <c r="B486" s="813"/>
      <c r="C486" s="331"/>
      <c r="D486" s="548"/>
      <c r="E486" s="189"/>
      <c r="F486" s="189"/>
      <c r="G486" s="325"/>
      <c r="H486" s="189"/>
      <c r="I486" s="189"/>
      <c r="J486" s="793"/>
    </row>
    <row r="487" spans="1:10">
      <c r="A487" s="807"/>
      <c r="B487" s="802" t="s">
        <v>894</v>
      </c>
      <c r="C487" s="553"/>
      <c r="D487" s="803"/>
      <c r="E487" s="553"/>
      <c r="F487" s="553"/>
      <c r="G487" s="553"/>
      <c r="H487" s="553"/>
      <c r="I487" s="553"/>
      <c r="J487" s="804"/>
    </row>
    <row r="488" spans="1:10">
      <c r="A488" s="831">
        <v>12</v>
      </c>
      <c r="B488" s="828" t="s">
        <v>1120</v>
      </c>
      <c r="C488" s="332"/>
      <c r="D488" s="829"/>
      <c r="E488" s="192"/>
      <c r="F488" s="192"/>
      <c r="G488" s="184"/>
      <c r="H488" s="192"/>
      <c r="I488" s="192"/>
      <c r="J488" s="537"/>
    </row>
    <row r="489" spans="1:10" outlineLevel="1">
      <c r="A489" s="810"/>
      <c r="B489" s="811" t="s">
        <v>1121</v>
      </c>
      <c r="C489" s="183">
        <v>369</v>
      </c>
      <c r="D489" s="810" t="s">
        <v>651</v>
      </c>
      <c r="E489" s="183"/>
      <c r="F489" s="183"/>
      <c r="G489" s="183"/>
      <c r="H489" s="183"/>
      <c r="I489" s="183"/>
      <c r="J489" s="542"/>
    </row>
    <row r="490" spans="1:10" outlineLevel="1">
      <c r="A490" s="810"/>
      <c r="B490" s="811" t="s">
        <v>1122</v>
      </c>
      <c r="C490" s="183">
        <v>463</v>
      </c>
      <c r="D490" s="810" t="s">
        <v>651</v>
      </c>
      <c r="E490" s="183"/>
      <c r="F490" s="183"/>
      <c r="G490" s="183"/>
      <c r="H490" s="183"/>
      <c r="I490" s="183"/>
      <c r="J490" s="542"/>
    </row>
    <row r="491" spans="1:10" outlineLevel="1">
      <c r="A491" s="810"/>
      <c r="B491" s="811" t="s">
        <v>1123</v>
      </c>
      <c r="C491" s="183">
        <v>507</v>
      </c>
      <c r="D491" s="810" t="s">
        <v>651</v>
      </c>
      <c r="E491" s="183"/>
      <c r="F491" s="183"/>
      <c r="G491" s="183"/>
      <c r="H491" s="183"/>
      <c r="I491" s="183"/>
      <c r="J491" s="542"/>
    </row>
    <row r="492" spans="1:10" outlineLevel="1">
      <c r="A492" s="810"/>
      <c r="B492" s="811" t="s">
        <v>1124</v>
      </c>
      <c r="C492" s="183">
        <v>142</v>
      </c>
      <c r="D492" s="810" t="s">
        <v>651</v>
      </c>
      <c r="E492" s="183"/>
      <c r="F492" s="183"/>
      <c r="G492" s="183"/>
      <c r="H492" s="183"/>
      <c r="I492" s="183"/>
      <c r="J492" s="542"/>
    </row>
    <row r="493" spans="1:10" outlineLevel="1">
      <c r="A493" s="810"/>
      <c r="B493" s="811" t="s">
        <v>1125</v>
      </c>
      <c r="C493" s="183">
        <v>825</v>
      </c>
      <c r="D493" s="810" t="s">
        <v>651</v>
      </c>
      <c r="E493" s="183"/>
      <c r="F493" s="183"/>
      <c r="G493" s="183"/>
      <c r="H493" s="183"/>
      <c r="I493" s="183"/>
      <c r="J493" s="542"/>
    </row>
    <row r="494" spans="1:10" outlineLevel="1">
      <c r="A494" s="810"/>
      <c r="B494" s="811" t="s">
        <v>1126</v>
      </c>
      <c r="C494" s="183">
        <v>923</v>
      </c>
      <c r="D494" s="810" t="s">
        <v>1107</v>
      </c>
      <c r="E494" s="183"/>
      <c r="F494" s="183"/>
      <c r="G494" s="183"/>
      <c r="H494" s="183"/>
      <c r="I494" s="183"/>
      <c r="J494" s="542"/>
    </row>
    <row r="495" spans="1:10" outlineLevel="1">
      <c r="A495" s="812"/>
      <c r="B495" s="795" t="s">
        <v>2065</v>
      </c>
      <c r="C495" s="183">
        <v>169</v>
      </c>
      <c r="D495" s="324" t="s">
        <v>651</v>
      </c>
      <c r="E495" s="183"/>
      <c r="F495" s="183"/>
      <c r="G495" s="183"/>
      <c r="H495" s="183"/>
      <c r="I495" s="183"/>
      <c r="J495" s="542"/>
    </row>
    <row r="496" spans="1:10" outlineLevel="1">
      <c r="A496" s="812"/>
      <c r="B496" s="795" t="s">
        <v>2066</v>
      </c>
      <c r="C496" s="183">
        <v>299</v>
      </c>
      <c r="D496" s="324" t="s">
        <v>651</v>
      </c>
      <c r="E496" s="183"/>
      <c r="F496" s="183"/>
      <c r="G496" s="183"/>
      <c r="H496" s="183"/>
      <c r="I496" s="183"/>
      <c r="J496" s="542"/>
    </row>
    <row r="497" spans="1:10" outlineLevel="1">
      <c r="A497" s="812"/>
      <c r="B497" s="795" t="s">
        <v>2067</v>
      </c>
      <c r="C497" s="183">
        <v>200</v>
      </c>
      <c r="D497" s="324" t="s">
        <v>651</v>
      </c>
      <c r="E497" s="183"/>
      <c r="F497" s="183"/>
      <c r="G497" s="183"/>
      <c r="H497" s="183"/>
      <c r="I497" s="183"/>
      <c r="J497" s="542"/>
    </row>
    <row r="498" spans="1:10" outlineLevel="1">
      <c r="A498" s="812"/>
      <c r="B498" s="795" t="s">
        <v>2068</v>
      </c>
      <c r="C498" s="183">
        <v>30</v>
      </c>
      <c r="D498" s="324" t="s">
        <v>651</v>
      </c>
      <c r="E498" s="183"/>
      <c r="F498" s="183"/>
      <c r="G498" s="183"/>
      <c r="H498" s="183"/>
      <c r="I498" s="183"/>
      <c r="J498" s="542"/>
    </row>
    <row r="499" spans="1:10" outlineLevel="1">
      <c r="A499" s="835"/>
      <c r="B499" s="836"/>
      <c r="C499" s="333"/>
      <c r="D499" s="334"/>
      <c r="E499" s="191"/>
      <c r="F499" s="191"/>
      <c r="G499" s="837"/>
      <c r="H499" s="191"/>
      <c r="I499" s="191"/>
      <c r="J499" s="838"/>
    </row>
    <row r="500" spans="1:10">
      <c r="A500" s="807"/>
      <c r="B500" s="802" t="s">
        <v>894</v>
      </c>
      <c r="C500" s="553"/>
      <c r="D500" s="803"/>
      <c r="E500" s="553"/>
      <c r="F500" s="553"/>
      <c r="G500" s="553"/>
      <c r="H500" s="553"/>
      <c r="I500" s="553"/>
      <c r="J500" s="804"/>
    </row>
    <row r="501" spans="1:10">
      <c r="A501" s="839">
        <v>13</v>
      </c>
      <c r="B501" s="840" t="s">
        <v>1473</v>
      </c>
      <c r="C501" s="322"/>
      <c r="D501" s="184"/>
      <c r="E501" s="192"/>
      <c r="F501" s="192"/>
      <c r="G501" s="184"/>
      <c r="H501" s="192"/>
      <c r="I501" s="192"/>
      <c r="J501" s="841"/>
    </row>
    <row r="502" spans="1:10" outlineLevel="1">
      <c r="A502" s="842"/>
      <c r="B502" s="809" t="s">
        <v>1474</v>
      </c>
      <c r="C502" s="183">
        <v>250</v>
      </c>
      <c r="D502" s="182" t="s">
        <v>651</v>
      </c>
      <c r="E502" s="183"/>
      <c r="F502" s="183"/>
      <c r="G502" s="183"/>
      <c r="H502" s="183"/>
      <c r="I502" s="183"/>
      <c r="J502" s="542"/>
    </row>
    <row r="503" spans="1:10" outlineLevel="1">
      <c r="A503" s="842"/>
      <c r="B503" s="809" t="s">
        <v>1475</v>
      </c>
      <c r="C503" s="183">
        <v>102</v>
      </c>
      <c r="D503" s="182" t="s">
        <v>651</v>
      </c>
      <c r="E503" s="183"/>
      <c r="F503" s="183"/>
      <c r="G503" s="183"/>
      <c r="H503" s="183"/>
      <c r="I503" s="183"/>
      <c r="J503" s="542"/>
    </row>
    <row r="504" spans="1:10" outlineLevel="1">
      <c r="A504" s="843"/>
      <c r="B504" s="844"/>
      <c r="C504" s="189"/>
      <c r="D504" s="188"/>
      <c r="E504" s="424"/>
      <c r="F504" s="424"/>
      <c r="G504" s="845"/>
      <c r="H504" s="424"/>
      <c r="I504" s="424"/>
      <c r="J504" s="846"/>
    </row>
    <row r="505" spans="1:10">
      <c r="A505" s="807"/>
      <c r="B505" s="802" t="s">
        <v>894</v>
      </c>
      <c r="C505" s="553"/>
      <c r="D505" s="803"/>
      <c r="E505" s="553"/>
      <c r="F505" s="553"/>
      <c r="G505" s="553"/>
      <c r="H505" s="553"/>
      <c r="I505" s="553"/>
      <c r="J505" s="804"/>
    </row>
    <row r="506" spans="1:10">
      <c r="A506" s="839">
        <v>14</v>
      </c>
      <c r="B506" s="840" t="s">
        <v>2071</v>
      </c>
      <c r="C506" s="322"/>
      <c r="D506" s="184"/>
      <c r="E506" s="192"/>
      <c r="F506" s="192"/>
      <c r="G506" s="184"/>
      <c r="H506" s="192"/>
      <c r="I506" s="192"/>
      <c r="J506" s="841"/>
    </row>
    <row r="507" spans="1:10" outlineLevel="1">
      <c r="A507" s="847"/>
      <c r="B507" s="848" t="s">
        <v>2075</v>
      </c>
      <c r="C507" s="322"/>
      <c r="D507" s="187"/>
      <c r="E507" s="183"/>
      <c r="F507" s="183"/>
      <c r="G507" s="187"/>
      <c r="H507" s="183"/>
      <c r="I507" s="183"/>
      <c r="J507" s="849"/>
    </row>
    <row r="508" spans="1:10" outlineLevel="1">
      <c r="A508" s="850"/>
      <c r="B508" s="805" t="s">
        <v>2045</v>
      </c>
      <c r="C508" s="183">
        <v>74</v>
      </c>
      <c r="D508" s="324" t="s">
        <v>1107</v>
      </c>
      <c r="E508" s="183"/>
      <c r="F508" s="183"/>
      <c r="G508" s="183"/>
      <c r="H508" s="183"/>
      <c r="I508" s="183"/>
      <c r="J508" s="542"/>
    </row>
    <row r="509" spans="1:10" outlineLevel="1">
      <c r="A509" s="789"/>
      <c r="B509" s="805" t="s">
        <v>1292</v>
      </c>
      <c r="C509" s="183">
        <v>64</v>
      </c>
      <c r="D509" s="324" t="s">
        <v>651</v>
      </c>
      <c r="E509" s="183"/>
      <c r="F509" s="183"/>
      <c r="G509" s="183"/>
      <c r="H509" s="183"/>
      <c r="I509" s="183"/>
      <c r="J509" s="542"/>
    </row>
    <row r="510" spans="1:10" outlineLevel="1">
      <c r="A510" s="789"/>
      <c r="B510" s="805" t="s">
        <v>2039</v>
      </c>
      <c r="C510" s="183">
        <v>32</v>
      </c>
      <c r="D510" s="324" t="s">
        <v>1107</v>
      </c>
      <c r="E510" s="183"/>
      <c r="F510" s="183"/>
      <c r="G510" s="183"/>
      <c r="H510" s="183"/>
      <c r="I510" s="183"/>
      <c r="J510" s="542"/>
    </row>
    <row r="511" spans="1:10" outlineLevel="1">
      <c r="A511" s="789"/>
      <c r="B511" s="805" t="s">
        <v>2040</v>
      </c>
      <c r="C511" s="183">
        <v>82</v>
      </c>
      <c r="D511" s="324" t="s">
        <v>1107</v>
      </c>
      <c r="E511" s="183"/>
      <c r="F511" s="183"/>
      <c r="G511" s="183"/>
      <c r="H511" s="183"/>
      <c r="I511" s="183"/>
      <c r="J511" s="542"/>
    </row>
    <row r="512" spans="1:10" outlineLevel="1">
      <c r="A512" s="789"/>
      <c r="B512" s="805" t="s">
        <v>2041</v>
      </c>
      <c r="C512" s="183">
        <v>24</v>
      </c>
      <c r="D512" s="324" t="s">
        <v>1107</v>
      </c>
      <c r="E512" s="183"/>
      <c r="F512" s="183"/>
      <c r="G512" s="183"/>
      <c r="H512" s="183"/>
      <c r="I512" s="183"/>
      <c r="J512" s="542"/>
    </row>
    <row r="513" spans="1:10" outlineLevel="1">
      <c r="A513" s="789"/>
      <c r="B513" s="848" t="s">
        <v>1269</v>
      </c>
      <c r="C513" s="335"/>
      <c r="D513" s="324"/>
      <c r="E513" s="183"/>
      <c r="F513" s="183"/>
      <c r="G513" s="187"/>
      <c r="H513" s="183"/>
      <c r="I513" s="183"/>
      <c r="J513" s="542"/>
    </row>
    <row r="514" spans="1:10" outlineLevel="1">
      <c r="A514" s="789"/>
      <c r="B514" s="805" t="s">
        <v>1297</v>
      </c>
      <c r="C514" s="183">
        <v>22</v>
      </c>
      <c r="D514" s="324" t="s">
        <v>1107</v>
      </c>
      <c r="E514" s="183"/>
      <c r="F514" s="183"/>
      <c r="G514" s="183"/>
      <c r="H514" s="183"/>
      <c r="I514" s="183"/>
      <c r="J514" s="542"/>
    </row>
    <row r="515" spans="1:10" outlineLevel="1">
      <c r="A515" s="789"/>
      <c r="B515" s="805" t="s">
        <v>1298</v>
      </c>
      <c r="C515" s="183">
        <v>28.999999999999996</v>
      </c>
      <c r="D515" s="324" t="s">
        <v>1107</v>
      </c>
      <c r="E515" s="183"/>
      <c r="F515" s="183"/>
      <c r="G515" s="183"/>
      <c r="H515" s="183"/>
      <c r="I515" s="183"/>
      <c r="J515" s="542"/>
    </row>
    <row r="516" spans="1:10" outlineLevel="1">
      <c r="A516" s="789"/>
      <c r="B516" s="805" t="s">
        <v>1301</v>
      </c>
      <c r="C516" s="183">
        <v>28.999999999999996</v>
      </c>
      <c r="D516" s="324" t="s">
        <v>651</v>
      </c>
      <c r="E516" s="183"/>
      <c r="F516" s="183"/>
      <c r="G516" s="183"/>
      <c r="H516" s="183"/>
      <c r="I516" s="183"/>
      <c r="J516" s="542"/>
    </row>
    <row r="517" spans="1:10" outlineLevel="1">
      <c r="A517" s="789"/>
      <c r="B517" s="805" t="s">
        <v>2105</v>
      </c>
      <c r="C517" s="183">
        <v>25</v>
      </c>
      <c r="D517" s="324" t="s">
        <v>1107</v>
      </c>
      <c r="E517" s="183"/>
      <c r="F517" s="183"/>
      <c r="G517" s="183"/>
      <c r="H517" s="183"/>
      <c r="I517" s="183"/>
      <c r="J517" s="542"/>
    </row>
    <row r="518" spans="1:10" outlineLevel="1">
      <c r="A518" s="789"/>
      <c r="B518" s="848" t="s">
        <v>1304</v>
      </c>
      <c r="C518" s="335"/>
      <c r="D518" s="324"/>
      <c r="E518" s="183"/>
      <c r="F518" s="183"/>
      <c r="G518" s="187"/>
      <c r="H518" s="183"/>
      <c r="I518" s="183"/>
      <c r="J518" s="542"/>
    </row>
    <row r="519" spans="1:10" outlineLevel="1">
      <c r="A519" s="789"/>
      <c r="B519" s="805" t="s">
        <v>1132</v>
      </c>
      <c r="C519" s="183">
        <v>19</v>
      </c>
      <c r="D519" s="324" t="s">
        <v>1107</v>
      </c>
      <c r="E519" s="183"/>
      <c r="F519" s="183"/>
      <c r="G519" s="183"/>
      <c r="H519" s="183"/>
      <c r="I519" s="183"/>
      <c r="J519" s="542"/>
    </row>
    <row r="520" spans="1:10" outlineLevel="1">
      <c r="A520" s="789"/>
      <c r="B520" s="848" t="s">
        <v>1558</v>
      </c>
      <c r="C520" s="335"/>
      <c r="D520" s="324"/>
      <c r="E520" s="183"/>
      <c r="F520" s="183"/>
      <c r="G520" s="187"/>
      <c r="H520" s="183"/>
      <c r="I520" s="183"/>
      <c r="J520" s="542"/>
    </row>
    <row r="521" spans="1:10" outlineLevel="1">
      <c r="A521" s="789"/>
      <c r="B521" s="805" t="s">
        <v>2076</v>
      </c>
      <c r="C521" s="183">
        <v>28</v>
      </c>
      <c r="D521" s="324" t="s">
        <v>1107</v>
      </c>
      <c r="E521" s="183"/>
      <c r="F521" s="183"/>
      <c r="G521" s="183"/>
      <c r="H521" s="183"/>
      <c r="I521" s="183"/>
      <c r="J521" s="542"/>
    </row>
    <row r="522" spans="1:10" outlineLevel="1">
      <c r="A522" s="789"/>
      <c r="B522" s="805" t="s">
        <v>2077</v>
      </c>
      <c r="C522" s="183">
        <v>92</v>
      </c>
      <c r="D522" s="324" t="s">
        <v>1107</v>
      </c>
      <c r="E522" s="183"/>
      <c r="F522" s="183"/>
      <c r="G522" s="183"/>
      <c r="H522" s="183"/>
      <c r="I522" s="183"/>
      <c r="J522" s="542"/>
    </row>
    <row r="523" spans="1:10" outlineLevel="1">
      <c r="A523" s="789"/>
      <c r="B523" s="805" t="s">
        <v>1309</v>
      </c>
      <c r="C523" s="183">
        <v>19</v>
      </c>
      <c r="D523" s="324" t="s">
        <v>1107</v>
      </c>
      <c r="E523" s="183"/>
      <c r="F523" s="183"/>
      <c r="G523" s="183"/>
      <c r="H523" s="183"/>
      <c r="I523" s="183"/>
      <c r="J523" s="542"/>
    </row>
    <row r="524" spans="1:10" outlineLevel="1">
      <c r="A524" s="789"/>
      <c r="B524" s="848" t="s">
        <v>2850</v>
      </c>
      <c r="C524" s="335"/>
      <c r="D524" s="324"/>
      <c r="E524" s="183"/>
      <c r="F524" s="183"/>
      <c r="G524" s="187"/>
      <c r="H524" s="183"/>
      <c r="I524" s="183"/>
      <c r="J524" s="542"/>
    </row>
    <row r="525" spans="1:10" outlineLevel="1">
      <c r="A525" s="789"/>
      <c r="B525" s="805" t="s">
        <v>2072</v>
      </c>
      <c r="C525" s="183">
        <v>2</v>
      </c>
      <c r="D525" s="324" t="s">
        <v>3</v>
      </c>
      <c r="E525" s="183"/>
      <c r="F525" s="183"/>
      <c r="G525" s="183"/>
      <c r="H525" s="183"/>
      <c r="I525" s="183"/>
      <c r="J525" s="542"/>
    </row>
    <row r="526" spans="1:10" outlineLevel="1">
      <c r="A526" s="789"/>
      <c r="B526" s="805" t="s">
        <v>2073</v>
      </c>
      <c r="C526" s="183">
        <v>2</v>
      </c>
      <c r="D526" s="324" t="s">
        <v>3</v>
      </c>
      <c r="E526" s="183"/>
      <c r="F526" s="183"/>
      <c r="G526" s="183"/>
      <c r="H526" s="183"/>
      <c r="I526" s="183"/>
      <c r="J526" s="542"/>
    </row>
    <row r="527" spans="1:10">
      <c r="A527" s="807"/>
      <c r="B527" s="802" t="s">
        <v>894</v>
      </c>
      <c r="C527" s="553"/>
      <c r="D527" s="803"/>
      <c r="E527" s="553"/>
      <c r="F527" s="553"/>
      <c r="G527" s="553"/>
      <c r="H527" s="553"/>
      <c r="I527" s="553"/>
      <c r="J527" s="804"/>
    </row>
    <row r="528" spans="1:10" collapsed="1">
      <c r="A528" s="807"/>
      <c r="B528" s="802" t="s">
        <v>1509</v>
      </c>
      <c r="C528" s="553"/>
      <c r="D528" s="803"/>
      <c r="E528" s="553"/>
      <c r="F528" s="553"/>
      <c r="G528" s="553"/>
      <c r="H528" s="553"/>
      <c r="I528" s="553"/>
      <c r="J528" s="804"/>
    </row>
    <row r="529" spans="3:4">
      <c r="C529" s="781"/>
      <c r="D529" s="781"/>
    </row>
  </sheetData>
  <autoFilter ref="A1:CA529" xr:uid="{00000000-0009-0000-0000-00000F000000}"/>
  <mergeCells count="9">
    <mergeCell ref="A2:J2"/>
    <mergeCell ref="C8:C9"/>
    <mergeCell ref="D8:D9"/>
    <mergeCell ref="E8:F8"/>
    <mergeCell ref="I8:I9"/>
    <mergeCell ref="J8:J9"/>
    <mergeCell ref="G8:H8"/>
    <mergeCell ref="A8:A9"/>
    <mergeCell ref="B8:B9"/>
  </mergeCells>
  <phoneticPr fontId="57" type="noConversion"/>
  <pageMargins left="0.5" right="0.5" top="0.5" bottom="0.5" header="0.3" footer="0.3"/>
  <pageSetup paperSize="9" scale="63" fitToHeight="0" orientation="landscape" r:id="rId1"/>
  <headerFooter>
    <oddHeader>&amp;Rแบบ ปร.4 (ก) แผ่นที่ 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  <pageSetUpPr fitToPage="1"/>
  </sheetPr>
  <dimension ref="A1:D37"/>
  <sheetViews>
    <sheetView view="pageBreakPreview" zoomScaleNormal="85" zoomScaleSheetLayoutView="100" workbookViewId="0">
      <selection activeCell="A5" sqref="A5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5" width="9" style="432" customWidth="1"/>
    <col min="6" max="16384" width="9" style="432"/>
  </cols>
  <sheetData>
    <row r="1" spans="1:4" ht="26.25">
      <c r="A1" s="1102" t="s">
        <v>17</v>
      </c>
      <c r="B1" s="1102"/>
      <c r="C1" s="1102"/>
      <c r="D1" s="1102"/>
    </row>
    <row r="2" spans="1:4">
      <c r="A2" s="443" t="s">
        <v>1915</v>
      </c>
      <c r="B2" s="736"/>
      <c r="C2" s="197"/>
      <c r="D2" s="434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1603</v>
      </c>
      <c r="B6" s="576"/>
      <c r="C6" s="576"/>
      <c r="D6" s="576"/>
    </row>
    <row r="7" spans="1:4" s="449" customFormat="1" ht="31.5" customHeight="1">
      <c r="A7" s="616" t="s">
        <v>109</v>
      </c>
      <c r="B7" s="660" t="s">
        <v>0</v>
      </c>
      <c r="C7" s="726" t="s">
        <v>644</v>
      </c>
      <c r="D7" s="662" t="s">
        <v>1</v>
      </c>
    </row>
    <row r="8" spans="1:4">
      <c r="A8" s="748">
        <v>1</v>
      </c>
      <c r="B8" s="668" t="s">
        <v>645</v>
      </c>
      <c r="C8" s="210"/>
      <c r="D8" s="774"/>
    </row>
    <row r="9" spans="1:4">
      <c r="A9" s="561">
        <v>2</v>
      </c>
      <c r="B9" s="668" t="s">
        <v>646</v>
      </c>
      <c r="C9" s="88"/>
      <c r="D9" s="664"/>
    </row>
    <row r="10" spans="1:4">
      <c r="A10" s="561">
        <v>3</v>
      </c>
      <c r="B10" s="668" t="s">
        <v>647</v>
      </c>
      <c r="C10" s="88"/>
      <c r="D10" s="664"/>
    </row>
    <row r="11" spans="1:4">
      <c r="A11" s="488"/>
      <c r="B11" s="775"/>
      <c r="C11" s="81"/>
      <c r="D11" s="563"/>
    </row>
    <row r="12" spans="1:4">
      <c r="A12" s="488"/>
      <c r="B12" s="775"/>
      <c r="C12" s="81"/>
      <c r="D12" s="563"/>
    </row>
    <row r="13" spans="1:4">
      <c r="A13" s="488"/>
      <c r="B13" s="775"/>
      <c r="C13" s="81"/>
      <c r="D13" s="563"/>
    </row>
    <row r="14" spans="1:4">
      <c r="A14" s="488"/>
      <c r="B14" s="775"/>
      <c r="C14" s="81"/>
      <c r="D14" s="563"/>
    </row>
    <row r="15" spans="1:4">
      <c r="A15" s="488"/>
      <c r="B15" s="775"/>
      <c r="C15" s="81"/>
      <c r="D15" s="563"/>
    </row>
    <row r="16" spans="1:4">
      <c r="A16" s="488"/>
      <c r="B16" s="775"/>
      <c r="C16" s="81"/>
      <c r="D16" s="563"/>
    </row>
    <row r="17" spans="1:4">
      <c r="A17" s="488"/>
      <c r="B17" s="775"/>
      <c r="C17" s="81"/>
      <c r="D17" s="563"/>
    </row>
    <row r="18" spans="1:4">
      <c r="A18" s="488"/>
      <c r="B18" s="775"/>
      <c r="C18" s="81"/>
      <c r="D18" s="563"/>
    </row>
    <row r="19" spans="1:4">
      <c r="A19" s="488"/>
      <c r="B19" s="775"/>
      <c r="C19" s="81"/>
      <c r="D19" s="563"/>
    </row>
    <row r="20" spans="1:4">
      <c r="A20" s="488"/>
      <c r="B20" s="775"/>
      <c r="C20" s="81"/>
      <c r="D20" s="563"/>
    </row>
    <row r="21" spans="1:4">
      <c r="A21" s="488"/>
      <c r="B21" s="775"/>
      <c r="C21" s="81"/>
      <c r="D21" s="563"/>
    </row>
    <row r="22" spans="1:4">
      <c r="A22" s="488"/>
      <c r="B22" s="776"/>
      <c r="C22" s="88"/>
      <c r="D22" s="563"/>
    </row>
    <row r="23" spans="1:4">
      <c r="A23" s="669"/>
      <c r="C23" s="161"/>
      <c r="D23" s="708"/>
    </row>
    <row r="24" spans="1:4" s="779" customFormat="1" ht="32.25" customHeight="1" thickBot="1">
      <c r="A24" s="780"/>
      <c r="B24" s="733" t="s">
        <v>1515</v>
      </c>
      <c r="C24" s="777">
        <f>SUM(C8:C23)</f>
        <v>0</v>
      </c>
      <c r="D24" s="778"/>
    </row>
    <row r="25" spans="1:4" ht="24.75" thickTop="1"/>
    <row r="26" spans="1:4">
      <c r="C26" s="78"/>
    </row>
    <row r="27" spans="1:4">
      <c r="B27" s="576"/>
      <c r="C27" s="576"/>
      <c r="D27" s="209"/>
    </row>
    <row r="28" spans="1:4">
      <c r="B28" s="576"/>
      <c r="C28" s="576"/>
      <c r="D28" s="576"/>
    </row>
    <row r="29" spans="1:4">
      <c r="B29" s="576"/>
      <c r="C29" s="576"/>
      <c r="D29" s="576"/>
    </row>
    <row r="30" spans="1:4">
      <c r="B30" s="576"/>
      <c r="C30" s="576"/>
      <c r="D30" s="576"/>
    </row>
    <row r="31" spans="1:4">
      <c r="B31" s="576"/>
      <c r="C31" s="576"/>
      <c r="D31" s="576"/>
    </row>
    <row r="32" spans="1:4">
      <c r="B32" s="576"/>
      <c r="C32" s="576"/>
      <c r="D32" s="576"/>
    </row>
    <row r="33" spans="2:4">
      <c r="B33" s="576"/>
      <c r="C33" s="576"/>
      <c r="D33" s="576"/>
    </row>
    <row r="34" spans="2:4">
      <c r="B34" s="576"/>
      <c r="C34" s="576"/>
      <c r="D34" s="576"/>
    </row>
    <row r="35" spans="2:4">
      <c r="B35" s="576"/>
      <c r="C35" s="576"/>
      <c r="D35" s="576"/>
    </row>
    <row r="36" spans="2:4">
      <c r="B36" s="576"/>
      <c r="C36" s="576"/>
      <c r="D36" s="576"/>
    </row>
    <row r="37" spans="2:4">
      <c r="B37" s="576"/>
      <c r="C37" s="576"/>
      <c r="D37" s="576"/>
    </row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  <pageSetUpPr fitToPage="1"/>
  </sheetPr>
  <dimension ref="A2:Z1566"/>
  <sheetViews>
    <sheetView view="pageBreakPreview" zoomScale="85" zoomScaleNormal="70" zoomScaleSheetLayoutView="85" workbookViewId="0">
      <selection activeCell="I62" sqref="I62"/>
    </sheetView>
  </sheetViews>
  <sheetFormatPr defaultColWidth="15" defaultRowHeight="24" outlineLevelRow="2"/>
  <cols>
    <col min="1" max="1" width="8.5703125" style="657" customWidth="1"/>
    <col min="2" max="2" width="65.28515625" style="594" customWidth="1"/>
    <col min="3" max="3" width="15.5703125" style="160" customWidth="1"/>
    <col min="4" max="4" width="10.5703125" style="433" customWidth="1"/>
    <col min="5" max="5" width="20.5703125" style="78" customWidth="1"/>
    <col min="6" max="7" width="20.5703125" style="90" customWidth="1"/>
    <col min="8" max="8" width="20.5703125" style="78" customWidth="1"/>
    <col min="9" max="9" width="25.5703125" style="78" customWidth="1"/>
    <col min="10" max="10" width="15.5703125" style="127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21" width="9" style="432" customWidth="1"/>
    <col min="22" max="26" width="9" style="432" hidden="1" customWidth="1"/>
    <col min="27" max="80" width="9" style="432" customWidth="1"/>
    <col min="81" max="81" width="7.42578125" style="432" customWidth="1"/>
    <col min="82" max="82" width="66.42578125" style="432" customWidth="1"/>
    <col min="83" max="83" width="9.42578125" style="432" customWidth="1"/>
    <col min="84" max="84" width="11.7109375" style="432" customWidth="1"/>
    <col min="85" max="16384" width="15" style="432"/>
  </cols>
  <sheetData>
    <row r="2" spans="1:15" outlineLevel="1">
      <c r="A2" s="1172" t="s">
        <v>17</v>
      </c>
      <c r="B2" s="1172"/>
      <c r="C2" s="1172"/>
      <c r="D2" s="1172"/>
      <c r="E2" s="1172"/>
      <c r="F2" s="1172"/>
      <c r="G2" s="1172"/>
      <c r="H2" s="1172"/>
      <c r="I2" s="1172"/>
      <c r="J2" s="1172"/>
      <c r="L2" s="433"/>
      <c r="M2" s="433"/>
      <c r="O2" s="434"/>
    </row>
    <row r="3" spans="1:15" outlineLevel="1">
      <c r="A3" s="443" t="s">
        <v>1915</v>
      </c>
      <c r="B3" s="736"/>
      <c r="C3" s="197"/>
      <c r="D3" s="434"/>
      <c r="E3" s="197"/>
      <c r="F3" s="197"/>
      <c r="G3" s="160"/>
      <c r="H3" s="160"/>
      <c r="I3" s="197"/>
      <c r="J3" s="433"/>
    </row>
    <row r="4" spans="1:15" outlineLevel="1">
      <c r="A4" s="443" t="s">
        <v>1600</v>
      </c>
      <c r="B4" s="737"/>
      <c r="C4" s="208"/>
      <c r="D4" s="576"/>
      <c r="E4" s="197"/>
      <c r="F4" s="78"/>
      <c r="G4" s="160"/>
      <c r="H4" s="160"/>
      <c r="I4" s="197"/>
      <c r="J4" s="433"/>
    </row>
    <row r="5" spans="1:15" outlineLevel="1">
      <c r="A5" s="443" t="s">
        <v>2205</v>
      </c>
      <c r="B5" s="738"/>
      <c r="C5" s="739"/>
      <c r="D5" s="739"/>
      <c r="E5" s="197"/>
      <c r="F5" s="78"/>
      <c r="G5" s="160"/>
      <c r="H5" s="160"/>
      <c r="I5" s="197"/>
      <c r="J5" s="433"/>
    </row>
    <row r="6" spans="1:15" outlineLevel="1">
      <c r="A6" s="443"/>
      <c r="B6" s="738"/>
      <c r="C6" s="739"/>
      <c r="D6" s="739"/>
      <c r="E6" s="197"/>
      <c r="F6" s="78"/>
      <c r="G6" s="160"/>
      <c r="H6" s="160"/>
      <c r="I6" s="197"/>
      <c r="J6" s="433" t="s">
        <v>2207</v>
      </c>
    </row>
    <row r="7" spans="1:15" outlineLevel="1">
      <c r="A7" s="443" t="s">
        <v>1603</v>
      </c>
      <c r="B7" s="740"/>
      <c r="C7" s="740"/>
      <c r="D7" s="740"/>
      <c r="E7" s="197"/>
      <c r="F7" s="78"/>
      <c r="G7" s="160"/>
      <c r="H7" s="160"/>
      <c r="I7" s="197"/>
      <c r="J7" s="433"/>
      <c r="L7" s="198"/>
      <c r="M7" s="198"/>
      <c r="O7" s="196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60"/>
      <c r="M9" s="1160"/>
      <c r="O9" s="1160"/>
    </row>
    <row r="10" spans="1:15" ht="24.6" customHeight="1">
      <c r="A10" s="142" t="s">
        <v>808</v>
      </c>
      <c r="B10" s="143" t="s">
        <v>14</v>
      </c>
      <c r="C10" s="144"/>
      <c r="D10" s="741"/>
      <c r="E10" s="145"/>
      <c r="F10" s="146"/>
      <c r="G10" s="147"/>
      <c r="H10" s="148"/>
      <c r="I10" s="67"/>
      <c r="J10" s="741"/>
      <c r="L10" s="169"/>
      <c r="M10" s="169"/>
      <c r="O10" s="227"/>
    </row>
    <row r="11" spans="1:15" ht="24.6" customHeight="1" outlineLevel="1">
      <c r="A11" s="588">
        <v>1.1000000000000001</v>
      </c>
      <c r="B11" s="742" t="s">
        <v>648</v>
      </c>
      <c r="C11" s="218"/>
      <c r="D11" s="743"/>
      <c r="E11" s="218"/>
      <c r="F11" s="218"/>
      <c r="G11" s="218"/>
      <c r="H11" s="218"/>
      <c r="I11" s="218"/>
      <c r="J11" s="561"/>
      <c r="L11" s="219"/>
      <c r="M11" s="219"/>
      <c r="O11" s="369"/>
    </row>
    <row r="12" spans="1:15" ht="24.6" customHeight="1" outlineLevel="2">
      <c r="A12" s="561"/>
      <c r="B12" s="744" t="s">
        <v>649</v>
      </c>
      <c r="C12" s="86"/>
      <c r="D12" s="561"/>
      <c r="E12" s="86"/>
      <c r="F12" s="86"/>
      <c r="G12" s="149"/>
      <c r="H12" s="86"/>
      <c r="I12" s="86"/>
      <c r="J12" s="561"/>
      <c r="L12" s="121"/>
      <c r="M12" s="121"/>
      <c r="O12" s="213"/>
    </row>
    <row r="13" spans="1:15" ht="24.6" customHeight="1" outlineLevel="2">
      <c r="A13" s="561"/>
      <c r="B13" s="745" t="s">
        <v>650</v>
      </c>
      <c r="C13" s="86">
        <v>11</v>
      </c>
      <c r="D13" s="561" t="s">
        <v>651</v>
      </c>
      <c r="E13" s="86"/>
      <c r="F13" s="86"/>
      <c r="G13" s="86"/>
      <c r="H13" s="86"/>
      <c r="I13" s="86"/>
      <c r="J13" s="392"/>
      <c r="L13" s="121" t="e">
        <f>VLOOKUP($O13,#REF!,6,FALSE)</f>
        <v>#REF!</v>
      </c>
      <c r="M13" s="121" t="e">
        <f>VLOOKUP($O13,#REF!,7,FALSE)</f>
        <v>#REF!</v>
      </c>
      <c r="O13" s="227" t="s">
        <v>2209</v>
      </c>
    </row>
    <row r="14" spans="1:15" ht="24.6" customHeight="1" outlineLevel="2">
      <c r="A14" s="561"/>
      <c r="B14" s="745" t="s">
        <v>652</v>
      </c>
      <c r="C14" s="86">
        <v>27</v>
      </c>
      <c r="D14" s="561" t="s">
        <v>651</v>
      </c>
      <c r="E14" s="86"/>
      <c r="F14" s="86"/>
      <c r="G14" s="86"/>
      <c r="H14" s="86"/>
      <c r="I14" s="86"/>
      <c r="J14" s="392"/>
      <c r="L14" s="121" t="e">
        <f>VLOOKUP($O14,#REF!,6,FALSE)</f>
        <v>#REF!</v>
      </c>
      <c r="M14" s="121" t="e">
        <f>VLOOKUP($O14,#REF!,7,FALSE)</f>
        <v>#REF!</v>
      </c>
      <c r="O14" s="227" t="s">
        <v>2210</v>
      </c>
    </row>
    <row r="15" spans="1:15" ht="24.6" customHeight="1" outlineLevel="2">
      <c r="A15" s="561"/>
      <c r="B15" s="745" t="s">
        <v>653</v>
      </c>
      <c r="C15" s="86">
        <v>55</v>
      </c>
      <c r="D15" s="561" t="s">
        <v>651</v>
      </c>
      <c r="E15" s="86"/>
      <c r="F15" s="86"/>
      <c r="G15" s="86"/>
      <c r="H15" s="86"/>
      <c r="I15" s="86"/>
      <c r="J15" s="392"/>
      <c r="L15" s="121" t="e">
        <f>VLOOKUP($O15,#REF!,6,FALSE)</f>
        <v>#REF!</v>
      </c>
      <c r="M15" s="121" t="e">
        <f>VLOOKUP($O15,#REF!,7,FALSE)</f>
        <v>#REF!</v>
      </c>
      <c r="O15" s="227" t="s">
        <v>2211</v>
      </c>
    </row>
    <row r="16" spans="1:15" ht="24.6" customHeight="1" outlineLevel="2">
      <c r="A16" s="561"/>
      <c r="B16" s="745" t="s">
        <v>654</v>
      </c>
      <c r="C16" s="86">
        <v>18</v>
      </c>
      <c r="D16" s="561" t="s">
        <v>651</v>
      </c>
      <c r="E16" s="86"/>
      <c r="F16" s="86"/>
      <c r="G16" s="86"/>
      <c r="H16" s="86"/>
      <c r="I16" s="86"/>
      <c r="J16" s="392"/>
      <c r="L16" s="121" t="e">
        <f>VLOOKUP($O16,#REF!,6,FALSE)</f>
        <v>#REF!</v>
      </c>
      <c r="M16" s="121" t="e">
        <f>VLOOKUP($O16,#REF!,7,FALSE)</f>
        <v>#REF!</v>
      </c>
      <c r="O16" s="227" t="s">
        <v>2212</v>
      </c>
    </row>
    <row r="17" spans="1:15" ht="24.6" customHeight="1" outlineLevel="2">
      <c r="A17" s="561"/>
      <c r="B17" s="745" t="s">
        <v>655</v>
      </c>
      <c r="C17" s="86">
        <v>22</v>
      </c>
      <c r="D17" s="561" t="s">
        <v>651</v>
      </c>
      <c r="E17" s="86"/>
      <c r="F17" s="86"/>
      <c r="G17" s="86"/>
      <c r="H17" s="86"/>
      <c r="I17" s="86"/>
      <c r="J17" s="392"/>
      <c r="L17" s="121" t="e">
        <f>VLOOKUP($O17,#REF!,6,FALSE)</f>
        <v>#REF!</v>
      </c>
      <c r="M17" s="121" t="e">
        <f>VLOOKUP($O17,#REF!,7,FALSE)</f>
        <v>#REF!</v>
      </c>
      <c r="O17" s="227" t="s">
        <v>2213</v>
      </c>
    </row>
    <row r="18" spans="1:15" ht="24.6" customHeight="1" outlineLevel="2">
      <c r="A18" s="561"/>
      <c r="B18" s="745" t="s">
        <v>656</v>
      </c>
      <c r="C18" s="86">
        <v>15</v>
      </c>
      <c r="D18" s="561" t="s">
        <v>651</v>
      </c>
      <c r="E18" s="86"/>
      <c r="F18" s="86"/>
      <c r="G18" s="86"/>
      <c r="H18" s="86"/>
      <c r="I18" s="86"/>
      <c r="J18" s="392"/>
      <c r="L18" s="121" t="e">
        <f>VLOOKUP($O18,#REF!,6,FALSE)</f>
        <v>#REF!</v>
      </c>
      <c r="M18" s="121" t="e">
        <f>VLOOKUP($O18,#REF!,7,FALSE)</f>
        <v>#REF!</v>
      </c>
      <c r="O18" s="227" t="s">
        <v>2214</v>
      </c>
    </row>
    <row r="19" spans="1:15" ht="24.6" customHeight="1" outlineLevel="2">
      <c r="A19" s="561"/>
      <c r="B19" s="745" t="s">
        <v>657</v>
      </c>
      <c r="C19" s="86">
        <v>1</v>
      </c>
      <c r="D19" s="561" t="s">
        <v>18</v>
      </c>
      <c r="E19" s="113"/>
      <c r="F19" s="86"/>
      <c r="G19" s="105"/>
      <c r="H19" s="86"/>
      <c r="I19" s="67"/>
      <c r="J19" s="561"/>
      <c r="L19" s="169" t="s">
        <v>2891</v>
      </c>
      <c r="M19" s="169" t="s">
        <v>2891</v>
      </c>
      <c r="O19" s="227"/>
    </row>
    <row r="20" spans="1:15" ht="24.6" customHeight="1" outlineLevel="2">
      <c r="A20" s="561"/>
      <c r="B20" s="745" t="s">
        <v>658</v>
      </c>
      <c r="C20" s="86">
        <v>1</v>
      </c>
      <c r="D20" s="561" t="s">
        <v>18</v>
      </c>
      <c r="E20" s="113"/>
      <c r="F20" s="86"/>
      <c r="G20" s="105"/>
      <c r="H20" s="86"/>
      <c r="I20" s="67"/>
      <c r="J20" s="561"/>
      <c r="L20" s="169" t="s">
        <v>2891</v>
      </c>
      <c r="M20" s="169" t="s">
        <v>2891</v>
      </c>
      <c r="O20" s="227"/>
    </row>
    <row r="21" spans="1:15" ht="24.6" customHeight="1" outlineLevel="2">
      <c r="A21" s="561"/>
      <c r="B21" s="745" t="s">
        <v>659</v>
      </c>
      <c r="C21" s="86">
        <v>1</v>
      </c>
      <c r="D21" s="561" t="s">
        <v>18</v>
      </c>
      <c r="E21" s="113"/>
      <c r="F21" s="86"/>
      <c r="G21" s="105"/>
      <c r="H21" s="86"/>
      <c r="I21" s="67"/>
      <c r="J21" s="561"/>
      <c r="L21" s="169" t="s">
        <v>2891</v>
      </c>
      <c r="M21" s="169" t="s">
        <v>2891</v>
      </c>
      <c r="O21" s="227"/>
    </row>
    <row r="22" spans="1:15" ht="24.6" customHeight="1" outlineLevel="2">
      <c r="A22" s="561"/>
      <c r="B22" s="745" t="s">
        <v>660</v>
      </c>
      <c r="C22" s="86"/>
      <c r="D22" s="561"/>
      <c r="E22" s="86"/>
      <c r="F22" s="68"/>
      <c r="G22" s="63"/>
      <c r="H22" s="55"/>
      <c r="I22" s="67"/>
      <c r="J22" s="561"/>
      <c r="L22" s="169"/>
      <c r="M22" s="169"/>
      <c r="O22" s="227"/>
    </row>
    <row r="23" spans="1:15" ht="24.6" customHeight="1" outlineLevel="2">
      <c r="A23" s="561"/>
      <c r="B23" s="746" t="s">
        <v>661</v>
      </c>
      <c r="C23" s="86"/>
      <c r="D23" s="561"/>
      <c r="E23" s="86"/>
      <c r="F23" s="68"/>
      <c r="G23" s="63"/>
      <c r="H23" s="55"/>
      <c r="I23" s="67"/>
      <c r="J23" s="561"/>
      <c r="L23" s="169"/>
      <c r="M23" s="169"/>
      <c r="O23" s="227"/>
    </row>
    <row r="24" spans="1:15" ht="24.6" customHeight="1" outlineLevel="2">
      <c r="A24" s="561"/>
      <c r="B24" s="745" t="s">
        <v>662</v>
      </c>
      <c r="C24" s="86">
        <v>1</v>
      </c>
      <c r="D24" s="561" t="s">
        <v>3</v>
      </c>
      <c r="E24" s="86"/>
      <c r="F24" s="86"/>
      <c r="G24" s="86"/>
      <c r="H24" s="86"/>
      <c r="I24" s="86"/>
      <c r="J24" s="392"/>
      <c r="L24" s="121" t="e">
        <f>VLOOKUP($O24,#REF!,6,FALSE)</f>
        <v>#REF!</v>
      </c>
      <c r="M24" s="121" t="e">
        <f>VLOOKUP($O24,#REF!,7,FALSE)</f>
        <v>#REF!</v>
      </c>
      <c r="O24" s="227" t="s">
        <v>2215</v>
      </c>
    </row>
    <row r="25" spans="1:15" ht="24.6" customHeight="1" outlineLevel="2">
      <c r="A25" s="561"/>
      <c r="B25" s="747" t="s">
        <v>663</v>
      </c>
      <c r="C25" s="86">
        <v>2</v>
      </c>
      <c r="D25" s="670" t="s">
        <v>3</v>
      </c>
      <c r="E25" s="86"/>
      <c r="F25" s="86"/>
      <c r="G25" s="86"/>
      <c r="H25" s="86"/>
      <c r="I25" s="86"/>
      <c r="J25" s="392"/>
      <c r="L25" s="121" t="e">
        <f>VLOOKUP($O25,#REF!,6,FALSE)</f>
        <v>#REF!</v>
      </c>
      <c r="M25" s="121" t="e">
        <f>VLOOKUP($O25,#REF!,7,FALSE)</f>
        <v>#REF!</v>
      </c>
      <c r="O25" s="227" t="s">
        <v>2216</v>
      </c>
    </row>
    <row r="26" spans="1:15" ht="24.6" customHeight="1" outlineLevel="2">
      <c r="A26" s="561"/>
      <c r="B26" s="745" t="s">
        <v>664</v>
      </c>
      <c r="C26" s="86">
        <v>3</v>
      </c>
      <c r="D26" s="561" t="s">
        <v>3</v>
      </c>
      <c r="E26" s="86"/>
      <c r="F26" s="86"/>
      <c r="G26" s="86"/>
      <c r="H26" s="86"/>
      <c r="I26" s="86"/>
      <c r="J26" s="392"/>
      <c r="L26" s="121" t="e">
        <f>VLOOKUP($O26,#REF!,6,FALSE)</f>
        <v>#REF!</v>
      </c>
      <c r="M26" s="121" t="e">
        <f>VLOOKUP($O26,#REF!,7,FALSE)</f>
        <v>#REF!</v>
      </c>
      <c r="O26" s="227" t="s">
        <v>2217</v>
      </c>
    </row>
    <row r="27" spans="1:15" ht="24.6" customHeight="1" outlineLevel="2">
      <c r="A27" s="561"/>
      <c r="B27" s="742" t="s">
        <v>665</v>
      </c>
      <c r="C27" s="89"/>
      <c r="D27" s="488"/>
      <c r="E27" s="86"/>
      <c r="F27" s="68"/>
      <c r="G27" s="63"/>
      <c r="H27" s="55"/>
      <c r="I27" s="67"/>
      <c r="J27" s="561"/>
      <c r="L27" s="169"/>
      <c r="M27" s="169"/>
      <c r="O27" s="227"/>
    </row>
    <row r="28" spans="1:15" ht="24.6" customHeight="1" outlineLevel="2">
      <c r="A28" s="561"/>
      <c r="B28" s="745" t="s">
        <v>666</v>
      </c>
      <c r="C28" s="86"/>
      <c r="D28" s="561"/>
      <c r="E28" s="86"/>
      <c r="F28" s="68"/>
      <c r="G28" s="63"/>
      <c r="H28" s="55"/>
      <c r="I28" s="67"/>
      <c r="J28" s="561"/>
      <c r="L28" s="169"/>
      <c r="M28" s="169"/>
      <c r="O28" s="227"/>
    </row>
    <row r="29" spans="1:15" ht="24.6" customHeight="1" outlineLevel="2">
      <c r="A29" s="561"/>
      <c r="B29" s="745" t="s">
        <v>650</v>
      </c>
      <c r="C29" s="86">
        <v>164</v>
      </c>
      <c r="D29" s="561" t="s">
        <v>651</v>
      </c>
      <c r="E29" s="86"/>
      <c r="F29" s="86"/>
      <c r="G29" s="86"/>
      <c r="H29" s="86"/>
      <c r="I29" s="86"/>
      <c r="J29" s="392"/>
      <c r="L29" s="121" t="e">
        <f>VLOOKUP($O29,#REF!,6,FALSE)</f>
        <v>#REF!</v>
      </c>
      <c r="M29" s="121" t="e">
        <f>VLOOKUP($O29,#REF!,7,FALSE)</f>
        <v>#REF!</v>
      </c>
      <c r="O29" s="227" t="s">
        <v>2209</v>
      </c>
    </row>
    <row r="30" spans="1:15" ht="24.6" customHeight="1" outlineLevel="2">
      <c r="A30" s="561"/>
      <c r="B30" s="745" t="s">
        <v>652</v>
      </c>
      <c r="C30" s="86">
        <v>64</v>
      </c>
      <c r="D30" s="561" t="s">
        <v>651</v>
      </c>
      <c r="E30" s="86"/>
      <c r="F30" s="86"/>
      <c r="G30" s="86"/>
      <c r="H30" s="86"/>
      <c r="I30" s="86"/>
      <c r="J30" s="392"/>
      <c r="L30" s="121" t="e">
        <f>VLOOKUP($O30,#REF!,6,FALSE)</f>
        <v>#REF!</v>
      </c>
      <c r="M30" s="121" t="e">
        <f>VLOOKUP($O30,#REF!,7,FALSE)</f>
        <v>#REF!</v>
      </c>
      <c r="O30" s="227" t="s">
        <v>2210</v>
      </c>
    </row>
    <row r="31" spans="1:15" ht="24.6" customHeight="1" outlineLevel="2">
      <c r="A31" s="561"/>
      <c r="B31" s="745" t="s">
        <v>653</v>
      </c>
      <c r="C31" s="86">
        <v>19</v>
      </c>
      <c r="D31" s="561" t="s">
        <v>651</v>
      </c>
      <c r="E31" s="86"/>
      <c r="F31" s="86"/>
      <c r="G31" s="86"/>
      <c r="H31" s="86"/>
      <c r="I31" s="86"/>
      <c r="J31" s="392"/>
      <c r="L31" s="121" t="e">
        <f>VLOOKUP($O31,#REF!,6,FALSE)</f>
        <v>#REF!</v>
      </c>
      <c r="M31" s="121" t="e">
        <f>VLOOKUP($O31,#REF!,7,FALSE)</f>
        <v>#REF!</v>
      </c>
      <c r="O31" s="227" t="s">
        <v>2211</v>
      </c>
    </row>
    <row r="32" spans="1:15" ht="24.6" customHeight="1" outlineLevel="2">
      <c r="A32" s="561"/>
      <c r="B32" s="747" t="s">
        <v>667</v>
      </c>
      <c r="C32" s="86">
        <v>5</v>
      </c>
      <c r="D32" s="561" t="s">
        <v>651</v>
      </c>
      <c r="E32" s="86"/>
      <c r="F32" s="86"/>
      <c r="G32" s="86"/>
      <c r="H32" s="86"/>
      <c r="I32" s="86"/>
      <c r="J32" s="392"/>
      <c r="L32" s="121" t="e">
        <f>VLOOKUP($O32,#REF!,6,FALSE)</f>
        <v>#REF!</v>
      </c>
      <c r="M32" s="121" t="e">
        <f>VLOOKUP($O32,#REF!,7,FALSE)</f>
        <v>#REF!</v>
      </c>
      <c r="O32" s="227" t="s">
        <v>2212</v>
      </c>
    </row>
    <row r="33" spans="1:15" ht="24.6" customHeight="1" outlineLevel="2">
      <c r="A33" s="561"/>
      <c r="B33" s="745" t="s">
        <v>668</v>
      </c>
      <c r="C33" s="76"/>
      <c r="D33" s="748"/>
      <c r="E33" s="86"/>
      <c r="F33" s="68"/>
      <c r="G33" s="63"/>
      <c r="H33" s="55"/>
      <c r="I33" s="67"/>
      <c r="J33" s="561"/>
      <c r="L33" s="169"/>
      <c r="M33" s="169"/>
      <c r="O33" s="227"/>
    </row>
    <row r="34" spans="1:15" ht="24.6" customHeight="1" outlineLevel="2">
      <c r="A34" s="561"/>
      <c r="B34" s="745" t="s">
        <v>669</v>
      </c>
      <c r="C34" s="86">
        <v>9</v>
      </c>
      <c r="D34" s="561" t="s">
        <v>651</v>
      </c>
      <c r="E34" s="86"/>
      <c r="F34" s="86"/>
      <c r="G34" s="86"/>
      <c r="H34" s="86"/>
      <c r="I34" s="86"/>
      <c r="J34" s="392"/>
      <c r="L34" s="121" t="e">
        <f>VLOOKUP($O34,#REF!,6,FALSE)</f>
        <v>#REF!</v>
      </c>
      <c r="M34" s="121" t="e">
        <f>VLOOKUP($O34,#REF!,7,FALSE)</f>
        <v>#REF!</v>
      </c>
      <c r="O34" s="227" t="s">
        <v>2218</v>
      </c>
    </row>
    <row r="35" spans="1:15" ht="24.6" customHeight="1" outlineLevel="2">
      <c r="A35" s="561"/>
      <c r="B35" s="745" t="s">
        <v>657</v>
      </c>
      <c r="C35" s="86">
        <v>1</v>
      </c>
      <c r="D35" s="561" t="s">
        <v>18</v>
      </c>
      <c r="E35" s="113"/>
      <c r="F35" s="86"/>
      <c r="G35" s="105"/>
      <c r="H35" s="86"/>
      <c r="I35" s="67"/>
      <c r="J35" s="561"/>
      <c r="L35" s="169" t="s">
        <v>2891</v>
      </c>
      <c r="M35" s="169" t="s">
        <v>2891</v>
      </c>
      <c r="O35" s="227"/>
    </row>
    <row r="36" spans="1:15" ht="24.6" customHeight="1" outlineLevel="2">
      <c r="A36" s="561"/>
      <c r="B36" s="745" t="s">
        <v>658</v>
      </c>
      <c r="C36" s="86">
        <v>1</v>
      </c>
      <c r="D36" s="561" t="s">
        <v>18</v>
      </c>
      <c r="E36" s="113"/>
      <c r="F36" s="86"/>
      <c r="G36" s="105"/>
      <c r="H36" s="86"/>
      <c r="I36" s="67"/>
      <c r="J36" s="561"/>
      <c r="L36" s="169" t="s">
        <v>2891</v>
      </c>
      <c r="M36" s="169" t="s">
        <v>2891</v>
      </c>
      <c r="O36" s="227"/>
    </row>
    <row r="37" spans="1:15" ht="24.6" customHeight="1" outlineLevel="2">
      <c r="A37" s="561"/>
      <c r="B37" s="745" t="s">
        <v>659</v>
      </c>
      <c r="C37" s="86">
        <v>1</v>
      </c>
      <c r="D37" s="561" t="s">
        <v>18</v>
      </c>
      <c r="E37" s="113"/>
      <c r="F37" s="86"/>
      <c r="G37" s="105"/>
      <c r="H37" s="86"/>
      <c r="I37" s="67"/>
      <c r="J37" s="561"/>
      <c r="L37" s="169" t="s">
        <v>2891</v>
      </c>
      <c r="M37" s="169" t="s">
        <v>2891</v>
      </c>
      <c r="O37" s="227"/>
    </row>
    <row r="38" spans="1:15" ht="24.6" customHeight="1" outlineLevel="2">
      <c r="A38" s="561"/>
      <c r="B38" s="745" t="s">
        <v>660</v>
      </c>
      <c r="C38" s="86"/>
      <c r="D38" s="561"/>
      <c r="E38" s="86"/>
      <c r="F38" s="68"/>
      <c r="G38" s="63"/>
      <c r="H38" s="55"/>
      <c r="I38" s="67"/>
      <c r="J38" s="561"/>
      <c r="L38" s="169"/>
      <c r="M38" s="169"/>
      <c r="O38" s="227"/>
    </row>
    <row r="39" spans="1:15" ht="24.6" customHeight="1" outlineLevel="2">
      <c r="A39" s="561"/>
      <c r="B39" s="746" t="s">
        <v>661</v>
      </c>
      <c r="C39" s="86"/>
      <c r="D39" s="561"/>
      <c r="E39" s="86"/>
      <c r="F39" s="68"/>
      <c r="G39" s="63"/>
      <c r="H39" s="55"/>
      <c r="I39" s="67"/>
      <c r="J39" s="561"/>
      <c r="L39" s="169"/>
      <c r="M39" s="169"/>
      <c r="O39" s="227"/>
    </row>
    <row r="40" spans="1:15" ht="24.6" customHeight="1" outlineLevel="2">
      <c r="A40" s="561"/>
      <c r="B40" s="745" t="s">
        <v>662</v>
      </c>
      <c r="C40" s="86">
        <v>2</v>
      </c>
      <c r="D40" s="670" t="s">
        <v>3</v>
      </c>
      <c r="E40" s="86"/>
      <c r="F40" s="86"/>
      <c r="G40" s="86"/>
      <c r="H40" s="86"/>
      <c r="I40" s="86"/>
      <c r="J40" s="392"/>
      <c r="L40" s="121" t="e">
        <f>VLOOKUP($O40,#REF!,6,FALSE)</f>
        <v>#REF!</v>
      </c>
      <c r="M40" s="121" t="e">
        <f>VLOOKUP($O40,#REF!,7,FALSE)</f>
        <v>#REF!</v>
      </c>
      <c r="O40" s="227" t="s">
        <v>2215</v>
      </c>
    </row>
    <row r="41" spans="1:15" ht="24.6" customHeight="1" outlineLevel="2">
      <c r="A41" s="561"/>
      <c r="B41" s="747" t="s">
        <v>663</v>
      </c>
      <c r="C41" s="86">
        <v>2</v>
      </c>
      <c r="D41" s="670" t="s">
        <v>3</v>
      </c>
      <c r="E41" s="86"/>
      <c r="F41" s="86"/>
      <c r="G41" s="86"/>
      <c r="H41" s="86"/>
      <c r="I41" s="86"/>
      <c r="J41" s="392"/>
      <c r="L41" s="121" t="e">
        <f>VLOOKUP($O41,#REF!,6,FALSE)</f>
        <v>#REF!</v>
      </c>
      <c r="M41" s="121" t="e">
        <f>VLOOKUP($O41,#REF!,7,FALSE)</f>
        <v>#REF!</v>
      </c>
      <c r="O41" s="227" t="s">
        <v>2216</v>
      </c>
    </row>
    <row r="42" spans="1:15" ht="24.6" customHeight="1" outlineLevel="2">
      <c r="A42" s="561"/>
      <c r="B42" s="749" t="s">
        <v>1975</v>
      </c>
      <c r="C42" s="86">
        <v>4</v>
      </c>
      <c r="D42" s="561" t="s">
        <v>3</v>
      </c>
      <c r="E42" s="86"/>
      <c r="F42" s="86"/>
      <c r="G42" s="86"/>
      <c r="H42" s="86"/>
      <c r="I42" s="86"/>
      <c r="J42" s="392"/>
      <c r="L42" s="121" t="e">
        <f>VLOOKUP($O42,#REF!,6,FALSE)</f>
        <v>#REF!</v>
      </c>
      <c r="M42" s="121" t="e">
        <f>VLOOKUP($O42,#REF!,7,FALSE)</f>
        <v>#REF!</v>
      </c>
      <c r="O42" s="227" t="s">
        <v>2217</v>
      </c>
    </row>
    <row r="43" spans="1:15" ht="24.6" customHeight="1" outlineLevel="2">
      <c r="A43" s="561"/>
      <c r="B43" s="745" t="s">
        <v>670</v>
      </c>
      <c r="C43" s="86"/>
      <c r="D43" s="561"/>
      <c r="E43" s="86"/>
      <c r="F43" s="68"/>
      <c r="G43" s="63"/>
      <c r="H43" s="55"/>
      <c r="I43" s="67"/>
      <c r="J43" s="561"/>
      <c r="L43" s="169"/>
      <c r="M43" s="169"/>
      <c r="O43" s="227"/>
    </row>
    <row r="44" spans="1:15" ht="24.6" customHeight="1" outlineLevel="2">
      <c r="A44" s="488"/>
      <c r="B44" s="750" t="s">
        <v>671</v>
      </c>
      <c r="C44" s="86">
        <v>3</v>
      </c>
      <c r="D44" s="488" t="s">
        <v>3</v>
      </c>
      <c r="E44" s="86"/>
      <c r="F44" s="86"/>
      <c r="G44" s="86"/>
      <c r="H44" s="86"/>
      <c r="I44" s="86"/>
      <c r="J44" s="392"/>
      <c r="L44" s="121" t="e">
        <f>VLOOKUP($O44,#REF!,6,FALSE)</f>
        <v>#REF!</v>
      </c>
      <c r="M44" s="121" t="s">
        <v>2893</v>
      </c>
      <c r="O44" s="227" t="s">
        <v>2219</v>
      </c>
    </row>
    <row r="45" spans="1:15" ht="24.6" customHeight="1" outlineLevel="2">
      <c r="A45" s="561"/>
      <c r="B45" s="751" t="s">
        <v>672</v>
      </c>
      <c r="C45" s="76"/>
      <c r="D45" s="748"/>
      <c r="E45" s="86"/>
      <c r="F45" s="68"/>
      <c r="G45" s="63"/>
      <c r="H45" s="55"/>
      <c r="I45" s="67"/>
      <c r="J45" s="561"/>
      <c r="L45" s="169"/>
      <c r="M45" s="169"/>
      <c r="O45" s="227"/>
    </row>
    <row r="46" spans="1:15" ht="24.6" customHeight="1" outlineLevel="2">
      <c r="A46" s="561"/>
      <c r="B46" s="747" t="s">
        <v>673</v>
      </c>
      <c r="C46" s="86">
        <v>1</v>
      </c>
      <c r="D46" s="670" t="s">
        <v>3</v>
      </c>
      <c r="E46" s="86"/>
      <c r="F46" s="86"/>
      <c r="G46" s="86"/>
      <c r="H46" s="86"/>
      <c r="I46" s="86"/>
      <c r="J46" s="392"/>
      <c r="L46" s="121" t="e">
        <f>VLOOKUP($O46,#REF!,6,FALSE)</f>
        <v>#REF!</v>
      </c>
      <c r="M46" s="121" t="s">
        <v>2893</v>
      </c>
      <c r="O46" s="227" t="s">
        <v>2220</v>
      </c>
    </row>
    <row r="47" spans="1:15" ht="24.6" customHeight="1" outlineLevel="2">
      <c r="A47" s="561"/>
      <c r="B47" s="745" t="s">
        <v>1976</v>
      </c>
      <c r="C47" s="86">
        <v>1</v>
      </c>
      <c r="D47" s="670" t="s">
        <v>3</v>
      </c>
      <c r="E47" s="86"/>
      <c r="F47" s="86"/>
      <c r="G47" s="86"/>
      <c r="H47" s="86"/>
      <c r="I47" s="86"/>
      <c r="J47" s="392"/>
      <c r="L47" s="121" t="e">
        <f>VLOOKUP($O47,#REF!,6,FALSE)</f>
        <v>#REF!</v>
      </c>
      <c r="M47" s="121" t="s">
        <v>2893</v>
      </c>
      <c r="O47" s="227" t="s">
        <v>2221</v>
      </c>
    </row>
    <row r="48" spans="1:15" ht="24.6" customHeight="1" outlineLevel="2">
      <c r="A48" s="561"/>
      <c r="B48" s="745" t="s">
        <v>1977</v>
      </c>
      <c r="C48" s="86">
        <v>1</v>
      </c>
      <c r="D48" s="670" t="s">
        <v>3</v>
      </c>
      <c r="E48" s="86"/>
      <c r="F48" s="86"/>
      <c r="G48" s="86"/>
      <c r="H48" s="86"/>
      <c r="I48" s="86"/>
      <c r="J48" s="392"/>
      <c r="L48" s="121" t="e">
        <f>VLOOKUP($O48,#REF!,6,FALSE)</f>
        <v>#REF!</v>
      </c>
      <c r="M48" s="121" t="s">
        <v>2893</v>
      </c>
      <c r="O48" s="227" t="s">
        <v>2222</v>
      </c>
    </row>
    <row r="49" spans="1:15" ht="24.6" customHeight="1" outlineLevel="2">
      <c r="A49" s="561"/>
      <c r="B49" s="747" t="s">
        <v>674</v>
      </c>
      <c r="C49" s="86">
        <v>1</v>
      </c>
      <c r="D49" s="670" t="s">
        <v>3</v>
      </c>
      <c r="E49" s="86"/>
      <c r="F49" s="86"/>
      <c r="G49" s="86"/>
      <c r="H49" s="86"/>
      <c r="I49" s="86"/>
      <c r="J49" s="392"/>
      <c r="L49" s="121" t="e">
        <f>VLOOKUP($O49,#REF!,6,FALSE)</f>
        <v>#REF!</v>
      </c>
      <c r="M49" s="121" t="s">
        <v>2893</v>
      </c>
      <c r="O49" s="227" t="s">
        <v>2223</v>
      </c>
    </row>
    <row r="50" spans="1:15" ht="24.6" customHeight="1" outlineLevel="2">
      <c r="A50" s="561"/>
      <c r="B50" s="747" t="s">
        <v>675</v>
      </c>
      <c r="C50" s="86">
        <v>2</v>
      </c>
      <c r="D50" s="670" t="s">
        <v>3</v>
      </c>
      <c r="E50" s="86"/>
      <c r="F50" s="86"/>
      <c r="G50" s="86"/>
      <c r="H50" s="86"/>
      <c r="I50" s="86"/>
      <c r="J50" s="392"/>
      <c r="L50" s="121" t="e">
        <f>VLOOKUP($O50,#REF!,6,FALSE)</f>
        <v>#REF!</v>
      </c>
      <c r="M50" s="121" t="s">
        <v>2893</v>
      </c>
      <c r="O50" s="227" t="s">
        <v>2224</v>
      </c>
    </row>
    <row r="51" spans="1:15" ht="24.6" customHeight="1" outlineLevel="2">
      <c r="A51" s="561"/>
      <c r="B51" s="747" t="s">
        <v>676</v>
      </c>
      <c r="C51" s="86">
        <v>2</v>
      </c>
      <c r="D51" s="670" t="s">
        <v>3</v>
      </c>
      <c r="E51" s="86"/>
      <c r="F51" s="86"/>
      <c r="G51" s="86"/>
      <c r="H51" s="86"/>
      <c r="I51" s="86"/>
      <c r="J51" s="392"/>
      <c r="L51" s="121" t="e">
        <f>VLOOKUP($O51,#REF!,6,FALSE)</f>
        <v>#REF!</v>
      </c>
      <c r="M51" s="121" t="s">
        <v>2893</v>
      </c>
      <c r="O51" s="227" t="s">
        <v>2225</v>
      </c>
    </row>
    <row r="52" spans="1:15" ht="24.6" customHeight="1" outlineLevel="2">
      <c r="A52" s="561"/>
      <c r="B52" s="747"/>
      <c r="C52" s="86"/>
      <c r="D52" s="670"/>
      <c r="E52" s="86"/>
      <c r="F52" s="67"/>
      <c r="G52" s="55"/>
      <c r="H52" s="55"/>
      <c r="I52" s="67"/>
      <c r="J52" s="561"/>
      <c r="L52" s="169"/>
      <c r="M52" s="169"/>
      <c r="O52" s="227"/>
    </row>
    <row r="53" spans="1:15" ht="24.6" customHeight="1" outlineLevel="1">
      <c r="A53" s="582"/>
      <c r="B53" s="752" t="s">
        <v>125</v>
      </c>
      <c r="C53" s="478"/>
      <c r="D53" s="582"/>
      <c r="E53" s="478"/>
      <c r="F53" s="640"/>
      <c r="G53" s="640"/>
      <c r="H53" s="640"/>
      <c r="I53" s="640"/>
      <c r="J53" s="753"/>
      <c r="L53" s="715"/>
      <c r="M53" s="715"/>
      <c r="O53" s="717"/>
    </row>
    <row r="54" spans="1:15" ht="24.6" customHeight="1" outlineLevel="1">
      <c r="A54" s="588">
        <v>1.2</v>
      </c>
      <c r="B54" s="754" t="s">
        <v>677</v>
      </c>
      <c r="C54" s="214"/>
      <c r="D54" s="755"/>
      <c r="E54" s="220"/>
      <c r="F54" s="220"/>
      <c r="G54" s="220"/>
      <c r="H54" s="220"/>
      <c r="I54" s="220"/>
      <c r="J54" s="488"/>
      <c r="L54" s="221"/>
      <c r="M54" s="221"/>
      <c r="O54" s="370"/>
    </row>
    <row r="55" spans="1:15" ht="24.6" customHeight="1" outlineLevel="2">
      <c r="A55" s="561"/>
      <c r="B55" s="745" t="s">
        <v>649</v>
      </c>
      <c r="C55" s="86"/>
      <c r="D55" s="561"/>
      <c r="E55" s="86"/>
      <c r="F55" s="86"/>
      <c r="G55" s="149"/>
      <c r="H55" s="86"/>
      <c r="I55" s="86"/>
      <c r="J55" s="561"/>
      <c r="L55" s="121"/>
      <c r="M55" s="121"/>
      <c r="O55" s="213"/>
    </row>
    <row r="56" spans="1:15" ht="24.6" customHeight="1" outlineLevel="2">
      <c r="A56" s="561"/>
      <c r="B56" s="747" t="s">
        <v>654</v>
      </c>
      <c r="C56" s="86">
        <v>8</v>
      </c>
      <c r="D56" s="670" t="s">
        <v>651</v>
      </c>
      <c r="E56" s="86"/>
      <c r="F56" s="86"/>
      <c r="G56" s="86"/>
      <c r="H56" s="86"/>
      <c r="I56" s="86"/>
      <c r="J56" s="392"/>
      <c r="L56" s="121" t="e">
        <f>VLOOKUP($O56,#REF!,6,FALSE)</f>
        <v>#REF!</v>
      </c>
      <c r="M56" s="121" t="e">
        <f>VLOOKUP($O56,#REF!,7,FALSE)</f>
        <v>#REF!</v>
      </c>
      <c r="O56" s="216" t="s">
        <v>2212</v>
      </c>
    </row>
    <row r="57" spans="1:15" ht="24.6" customHeight="1" outlineLevel="2">
      <c r="A57" s="561"/>
      <c r="B57" s="747" t="s">
        <v>655</v>
      </c>
      <c r="C57" s="86">
        <v>4</v>
      </c>
      <c r="D57" s="670" t="s">
        <v>651</v>
      </c>
      <c r="E57" s="86"/>
      <c r="F57" s="86"/>
      <c r="G57" s="86"/>
      <c r="H57" s="86"/>
      <c r="I57" s="86"/>
      <c r="J57" s="392"/>
      <c r="L57" s="121" t="e">
        <f>VLOOKUP($O57,#REF!,6,FALSE)</f>
        <v>#REF!</v>
      </c>
      <c r="M57" s="121" t="e">
        <f>VLOOKUP($O57,#REF!,7,FALSE)</f>
        <v>#REF!</v>
      </c>
      <c r="O57" s="216" t="s">
        <v>2213</v>
      </c>
    </row>
    <row r="58" spans="1:15" ht="24.6" customHeight="1" outlineLevel="2">
      <c r="A58" s="561"/>
      <c r="B58" s="745" t="s">
        <v>656</v>
      </c>
      <c r="C58" s="86">
        <v>9</v>
      </c>
      <c r="D58" s="561" t="s">
        <v>651</v>
      </c>
      <c r="E58" s="86"/>
      <c r="F58" s="86"/>
      <c r="G58" s="86"/>
      <c r="H58" s="86"/>
      <c r="I58" s="86"/>
      <c r="J58" s="392"/>
      <c r="L58" s="121" t="e">
        <f>VLOOKUP($O58,#REF!,6,FALSE)</f>
        <v>#REF!</v>
      </c>
      <c r="M58" s="121" t="e">
        <f>VLOOKUP($O58,#REF!,7,FALSE)</f>
        <v>#REF!</v>
      </c>
      <c r="O58" s="227" t="s">
        <v>2214</v>
      </c>
    </row>
    <row r="59" spans="1:15" ht="24.6" customHeight="1" outlineLevel="2">
      <c r="A59" s="561"/>
      <c r="B59" s="745" t="s">
        <v>657</v>
      </c>
      <c r="C59" s="86">
        <v>1</v>
      </c>
      <c r="D59" s="561" t="s">
        <v>18</v>
      </c>
      <c r="E59" s="113"/>
      <c r="F59" s="86"/>
      <c r="G59" s="105"/>
      <c r="H59" s="86"/>
      <c r="I59" s="67"/>
      <c r="J59" s="561"/>
      <c r="L59" s="169" t="s">
        <v>2891</v>
      </c>
      <c r="M59" s="169" t="s">
        <v>2891</v>
      </c>
      <c r="O59" s="227"/>
    </row>
    <row r="60" spans="1:15" ht="24.6" customHeight="1" outlineLevel="2">
      <c r="A60" s="561"/>
      <c r="B60" s="745" t="s">
        <v>658</v>
      </c>
      <c r="C60" s="86">
        <v>1</v>
      </c>
      <c r="D60" s="561" t="s">
        <v>18</v>
      </c>
      <c r="E60" s="113"/>
      <c r="F60" s="86"/>
      <c r="G60" s="105"/>
      <c r="H60" s="86"/>
      <c r="I60" s="67"/>
      <c r="J60" s="561"/>
      <c r="L60" s="169" t="s">
        <v>2891</v>
      </c>
      <c r="M60" s="169" t="s">
        <v>2891</v>
      </c>
      <c r="O60" s="227"/>
    </row>
    <row r="61" spans="1:15" ht="24.6" customHeight="1" outlineLevel="2">
      <c r="A61" s="561"/>
      <c r="B61" s="745" t="s">
        <v>659</v>
      </c>
      <c r="C61" s="86">
        <v>1</v>
      </c>
      <c r="D61" s="561" t="s">
        <v>18</v>
      </c>
      <c r="E61" s="113"/>
      <c r="F61" s="86"/>
      <c r="G61" s="105"/>
      <c r="H61" s="86"/>
      <c r="I61" s="67"/>
      <c r="J61" s="561"/>
      <c r="L61" s="169" t="s">
        <v>2891</v>
      </c>
      <c r="M61" s="169" t="s">
        <v>2891</v>
      </c>
      <c r="O61" s="227"/>
    </row>
    <row r="62" spans="1:15" ht="24.6" customHeight="1" outlineLevel="2">
      <c r="A62" s="561"/>
      <c r="B62" s="742" t="s">
        <v>678</v>
      </c>
      <c r="C62" s="89"/>
      <c r="D62" s="488"/>
      <c r="E62" s="86"/>
      <c r="F62" s="68"/>
      <c r="G62" s="63"/>
      <c r="H62" s="55"/>
      <c r="I62" s="67"/>
      <c r="J62" s="561"/>
      <c r="L62" s="169"/>
      <c r="M62" s="169"/>
      <c r="O62" s="227"/>
    </row>
    <row r="63" spans="1:15" ht="24.6" customHeight="1" outlineLevel="2">
      <c r="A63" s="561"/>
      <c r="B63" s="745" t="s">
        <v>666</v>
      </c>
      <c r="C63" s="86"/>
      <c r="D63" s="561"/>
      <c r="E63" s="86"/>
      <c r="F63" s="68"/>
      <c r="G63" s="63"/>
      <c r="H63" s="55"/>
      <c r="I63" s="67"/>
      <c r="J63" s="561"/>
      <c r="L63" s="169"/>
      <c r="M63" s="169"/>
      <c r="O63" s="227"/>
    </row>
    <row r="64" spans="1:15" ht="24.6" customHeight="1" outlineLevel="2">
      <c r="A64" s="561"/>
      <c r="B64" s="745" t="s">
        <v>650</v>
      </c>
      <c r="C64" s="86">
        <v>392</v>
      </c>
      <c r="D64" s="561" t="s">
        <v>651</v>
      </c>
      <c r="E64" s="86"/>
      <c r="F64" s="86"/>
      <c r="G64" s="86"/>
      <c r="H64" s="86"/>
      <c r="I64" s="86"/>
      <c r="J64" s="392"/>
      <c r="L64" s="121" t="e">
        <f>VLOOKUP($O64,#REF!,6,FALSE)</f>
        <v>#REF!</v>
      </c>
      <c r="M64" s="121" t="e">
        <f>VLOOKUP($O64,#REF!,7,FALSE)</f>
        <v>#REF!</v>
      </c>
      <c r="O64" s="227" t="s">
        <v>2209</v>
      </c>
    </row>
    <row r="65" spans="1:15" ht="24.6" customHeight="1" outlineLevel="2">
      <c r="A65" s="561"/>
      <c r="B65" s="745" t="s">
        <v>652</v>
      </c>
      <c r="C65" s="86">
        <v>78</v>
      </c>
      <c r="D65" s="561" t="s">
        <v>651</v>
      </c>
      <c r="E65" s="86"/>
      <c r="F65" s="86"/>
      <c r="G65" s="86"/>
      <c r="H65" s="86"/>
      <c r="I65" s="86"/>
      <c r="J65" s="392"/>
      <c r="L65" s="121" t="e">
        <f>VLOOKUP($O65,#REF!,6,FALSE)</f>
        <v>#REF!</v>
      </c>
      <c r="M65" s="121" t="e">
        <f>VLOOKUP($O65,#REF!,7,FALSE)</f>
        <v>#REF!</v>
      </c>
      <c r="O65" s="227" t="s">
        <v>2210</v>
      </c>
    </row>
    <row r="66" spans="1:15" ht="24.6" customHeight="1" outlineLevel="2">
      <c r="A66" s="561"/>
      <c r="B66" s="745" t="s">
        <v>653</v>
      </c>
      <c r="C66" s="86">
        <v>40</v>
      </c>
      <c r="D66" s="561" t="s">
        <v>651</v>
      </c>
      <c r="E66" s="86"/>
      <c r="F66" s="86"/>
      <c r="G66" s="86"/>
      <c r="H66" s="86"/>
      <c r="I66" s="86"/>
      <c r="J66" s="392"/>
      <c r="L66" s="121" t="e">
        <f>VLOOKUP($O66,#REF!,6,FALSE)</f>
        <v>#REF!</v>
      </c>
      <c r="M66" s="121" t="e">
        <f>VLOOKUP($O66,#REF!,7,FALSE)</f>
        <v>#REF!</v>
      </c>
      <c r="O66" s="227" t="s">
        <v>2211</v>
      </c>
    </row>
    <row r="67" spans="1:15" ht="24.6" customHeight="1" outlineLevel="2">
      <c r="A67" s="561"/>
      <c r="B67" s="747" t="s">
        <v>654</v>
      </c>
      <c r="C67" s="86">
        <v>7</v>
      </c>
      <c r="D67" s="561" t="s">
        <v>651</v>
      </c>
      <c r="E67" s="86"/>
      <c r="F67" s="86"/>
      <c r="G67" s="86"/>
      <c r="H67" s="86"/>
      <c r="I67" s="86"/>
      <c r="J67" s="392"/>
      <c r="L67" s="121" t="e">
        <f>VLOOKUP($O67,#REF!,6,FALSE)</f>
        <v>#REF!</v>
      </c>
      <c r="M67" s="121" t="e">
        <f>VLOOKUP($O67,#REF!,7,FALSE)</f>
        <v>#REF!</v>
      </c>
      <c r="O67" s="227" t="s">
        <v>2212</v>
      </c>
    </row>
    <row r="68" spans="1:15" ht="24.6" customHeight="1" outlineLevel="2">
      <c r="A68" s="561"/>
      <c r="B68" s="747" t="s">
        <v>655</v>
      </c>
      <c r="C68" s="86">
        <v>3</v>
      </c>
      <c r="D68" s="561" t="s">
        <v>651</v>
      </c>
      <c r="E68" s="86"/>
      <c r="F68" s="86"/>
      <c r="G68" s="86"/>
      <c r="H68" s="86"/>
      <c r="I68" s="86"/>
      <c r="J68" s="392"/>
      <c r="L68" s="121" t="e">
        <f>VLOOKUP($O68,#REF!,6,FALSE)</f>
        <v>#REF!</v>
      </c>
      <c r="M68" s="121" t="e">
        <f>VLOOKUP($O68,#REF!,7,FALSE)</f>
        <v>#REF!</v>
      </c>
      <c r="O68" s="227" t="s">
        <v>2213</v>
      </c>
    </row>
    <row r="69" spans="1:15" ht="24.6" customHeight="1" outlineLevel="2">
      <c r="A69" s="561"/>
      <c r="B69" s="747" t="s">
        <v>656</v>
      </c>
      <c r="C69" s="86">
        <v>4</v>
      </c>
      <c r="D69" s="561" t="s">
        <v>651</v>
      </c>
      <c r="E69" s="86"/>
      <c r="F69" s="86"/>
      <c r="G69" s="86"/>
      <c r="H69" s="86"/>
      <c r="I69" s="86"/>
      <c r="J69" s="392"/>
      <c r="L69" s="121" t="e">
        <f>VLOOKUP($O69,#REF!,6,FALSE)</f>
        <v>#REF!</v>
      </c>
      <c r="M69" s="121" t="e">
        <f>VLOOKUP($O69,#REF!,7,FALSE)</f>
        <v>#REF!</v>
      </c>
      <c r="O69" s="227" t="s">
        <v>2214</v>
      </c>
    </row>
    <row r="70" spans="1:15" ht="24.6" customHeight="1" outlineLevel="2">
      <c r="A70" s="561"/>
      <c r="B70" s="745"/>
      <c r="C70" s="86"/>
      <c r="D70" s="670"/>
      <c r="E70" s="86"/>
      <c r="F70" s="86"/>
      <c r="G70" s="86"/>
      <c r="H70" s="86"/>
      <c r="I70" s="86"/>
      <c r="J70" s="392"/>
      <c r="L70" s="121" t="e">
        <f>VLOOKUP($O70,#REF!,6,FALSE)</f>
        <v>#REF!</v>
      </c>
      <c r="M70" s="121" t="e">
        <f>VLOOKUP($O70,#REF!,7,FALSE)</f>
        <v>#REF!</v>
      </c>
      <c r="O70" s="227" t="s">
        <v>2226</v>
      </c>
    </row>
    <row r="71" spans="1:15" ht="24.6" customHeight="1" outlineLevel="2">
      <c r="A71" s="561"/>
      <c r="B71" s="745" t="s">
        <v>668</v>
      </c>
      <c r="C71" s="86"/>
      <c r="D71" s="561"/>
      <c r="E71" s="86"/>
      <c r="F71" s="63"/>
      <c r="G71" s="63"/>
      <c r="H71" s="55"/>
      <c r="I71" s="55"/>
      <c r="J71" s="561"/>
      <c r="L71" s="87"/>
      <c r="M71" s="87"/>
      <c r="O71" s="228"/>
    </row>
    <row r="72" spans="1:15" ht="24.6" customHeight="1" outlineLevel="2">
      <c r="A72" s="561"/>
      <c r="B72" s="745" t="s">
        <v>669</v>
      </c>
      <c r="C72" s="86">
        <v>32</v>
      </c>
      <c r="D72" s="561" t="s">
        <v>651</v>
      </c>
      <c r="E72" s="86"/>
      <c r="F72" s="86"/>
      <c r="G72" s="86"/>
      <c r="H72" s="86"/>
      <c r="I72" s="86"/>
      <c r="J72" s="392"/>
      <c r="L72" s="121" t="e">
        <f>VLOOKUP($O72,#REF!,6,FALSE)</f>
        <v>#REF!</v>
      </c>
      <c r="M72" s="121" t="e">
        <f>VLOOKUP($O72,#REF!,7,FALSE)</f>
        <v>#REF!</v>
      </c>
      <c r="O72" s="227" t="s">
        <v>2218</v>
      </c>
    </row>
    <row r="73" spans="1:15" ht="24.6" customHeight="1" outlineLevel="2">
      <c r="A73" s="561"/>
      <c r="B73" s="745"/>
      <c r="C73" s="86"/>
      <c r="D73" s="670"/>
      <c r="E73" s="86"/>
      <c r="F73" s="86"/>
      <c r="G73" s="86"/>
      <c r="H73" s="86"/>
      <c r="I73" s="86"/>
      <c r="J73" s="392"/>
      <c r="L73" s="121" t="e">
        <f>VLOOKUP($O73,#REF!,6,FALSE)</f>
        <v>#REF!</v>
      </c>
      <c r="M73" s="121" t="e">
        <f>VLOOKUP($O73,#REF!,7,FALSE)</f>
        <v>#REF!</v>
      </c>
      <c r="O73" s="227" t="s">
        <v>2227</v>
      </c>
    </row>
    <row r="74" spans="1:15" ht="24.6" customHeight="1" outlineLevel="2">
      <c r="A74" s="561"/>
      <c r="B74" s="745" t="s">
        <v>657</v>
      </c>
      <c r="C74" s="86">
        <v>1</v>
      </c>
      <c r="D74" s="561" t="s">
        <v>18</v>
      </c>
      <c r="E74" s="113"/>
      <c r="F74" s="86"/>
      <c r="G74" s="105"/>
      <c r="H74" s="86"/>
      <c r="I74" s="67"/>
      <c r="J74" s="561"/>
      <c r="L74" s="169" t="s">
        <v>2891</v>
      </c>
      <c r="M74" s="169" t="s">
        <v>2891</v>
      </c>
      <c r="O74" s="227"/>
    </row>
    <row r="75" spans="1:15" ht="24.6" customHeight="1" outlineLevel="2">
      <c r="A75" s="561"/>
      <c r="B75" s="745" t="s">
        <v>658</v>
      </c>
      <c r="C75" s="86">
        <v>1</v>
      </c>
      <c r="D75" s="561" t="s">
        <v>18</v>
      </c>
      <c r="E75" s="113"/>
      <c r="F75" s="86"/>
      <c r="G75" s="105"/>
      <c r="H75" s="86"/>
      <c r="I75" s="67"/>
      <c r="J75" s="561"/>
      <c r="L75" s="169" t="s">
        <v>2891</v>
      </c>
      <c r="M75" s="169" t="s">
        <v>2891</v>
      </c>
      <c r="O75" s="227"/>
    </row>
    <row r="76" spans="1:15" ht="24.6" customHeight="1" outlineLevel="2">
      <c r="A76" s="561"/>
      <c r="B76" s="745" t="s">
        <v>659</v>
      </c>
      <c r="C76" s="86">
        <v>1</v>
      </c>
      <c r="D76" s="561" t="s">
        <v>18</v>
      </c>
      <c r="E76" s="113"/>
      <c r="F76" s="86"/>
      <c r="G76" s="105"/>
      <c r="H76" s="86"/>
      <c r="I76" s="67"/>
      <c r="J76" s="561"/>
      <c r="L76" s="169" t="s">
        <v>2891</v>
      </c>
      <c r="M76" s="169" t="s">
        <v>2891</v>
      </c>
      <c r="O76" s="227"/>
    </row>
    <row r="77" spans="1:15" ht="24.6" customHeight="1" outlineLevel="2">
      <c r="A77" s="561"/>
      <c r="B77" s="745" t="s">
        <v>660</v>
      </c>
      <c r="C77" s="86"/>
      <c r="D77" s="561"/>
      <c r="E77" s="86"/>
      <c r="F77" s="68"/>
      <c r="G77" s="63"/>
      <c r="H77" s="55"/>
      <c r="I77" s="67"/>
      <c r="J77" s="561"/>
      <c r="L77" s="169"/>
      <c r="M77" s="169"/>
      <c r="O77" s="227"/>
    </row>
    <row r="78" spans="1:15" ht="24.6" customHeight="1" outlineLevel="2">
      <c r="A78" s="561"/>
      <c r="B78" s="746" t="s">
        <v>661</v>
      </c>
      <c r="C78" s="86"/>
      <c r="D78" s="561"/>
      <c r="E78" s="86"/>
      <c r="F78" s="68"/>
      <c r="G78" s="63"/>
      <c r="H78" s="55"/>
      <c r="I78" s="67"/>
      <c r="J78" s="561"/>
      <c r="L78" s="169"/>
      <c r="M78" s="169"/>
      <c r="O78" s="227"/>
    </row>
    <row r="79" spans="1:15" ht="24.6" customHeight="1" outlineLevel="2">
      <c r="A79" s="561"/>
      <c r="B79" s="747" t="s">
        <v>663</v>
      </c>
      <c r="C79" s="86">
        <v>5</v>
      </c>
      <c r="D79" s="670" t="s">
        <v>3</v>
      </c>
      <c r="E79" s="86"/>
      <c r="F79" s="86"/>
      <c r="G79" s="86"/>
      <c r="H79" s="86"/>
      <c r="I79" s="86"/>
      <c r="J79" s="392"/>
      <c r="L79" s="121" t="e">
        <f>VLOOKUP($O79,#REF!,6,FALSE)</f>
        <v>#REF!</v>
      </c>
      <c r="M79" s="121" t="e">
        <f>VLOOKUP($O79,#REF!,7,FALSE)</f>
        <v>#REF!</v>
      </c>
      <c r="O79" s="227" t="s">
        <v>2216</v>
      </c>
    </row>
    <row r="80" spans="1:15" ht="24.6" customHeight="1" outlineLevel="2">
      <c r="A80" s="561"/>
      <c r="B80" s="745"/>
      <c r="C80" s="86"/>
      <c r="D80" s="670"/>
      <c r="E80" s="86"/>
      <c r="F80" s="86"/>
      <c r="G80" s="86"/>
      <c r="H80" s="86"/>
      <c r="I80" s="86"/>
      <c r="J80" s="392"/>
      <c r="L80" s="121" t="e">
        <f>VLOOKUP($O80,#REF!,6,FALSE)</f>
        <v>#REF!</v>
      </c>
      <c r="M80" s="121" t="e">
        <f>VLOOKUP($O80,#REF!,7,FALSE)</f>
        <v>#REF!</v>
      </c>
      <c r="O80" s="227" t="s">
        <v>2217</v>
      </c>
    </row>
    <row r="81" spans="1:15" ht="24.6" customHeight="1" outlineLevel="2">
      <c r="A81" s="561"/>
      <c r="B81" s="745" t="s">
        <v>1975</v>
      </c>
      <c r="C81" s="86">
        <v>4</v>
      </c>
      <c r="D81" s="561" t="s">
        <v>3</v>
      </c>
      <c r="E81" s="86"/>
      <c r="F81" s="86"/>
      <c r="G81" s="86"/>
      <c r="H81" s="86"/>
      <c r="I81" s="86"/>
      <c r="J81" s="392"/>
      <c r="L81" s="121" t="e">
        <f>VLOOKUP($O81,#REF!,6,FALSE)</f>
        <v>#REF!</v>
      </c>
      <c r="M81" s="121" t="e">
        <f>VLOOKUP($O81,#REF!,7,FALSE)</f>
        <v>#REF!</v>
      </c>
      <c r="O81" s="227" t="s">
        <v>2228</v>
      </c>
    </row>
    <row r="82" spans="1:15" ht="24.6" customHeight="1" outlineLevel="2">
      <c r="A82" s="561"/>
      <c r="B82" s="745" t="s">
        <v>102</v>
      </c>
      <c r="C82" s="86">
        <v>3</v>
      </c>
      <c r="D82" s="561" t="s">
        <v>3</v>
      </c>
      <c r="E82" s="86"/>
      <c r="F82" s="86"/>
      <c r="G82" s="86"/>
      <c r="H82" s="86"/>
      <c r="I82" s="86"/>
      <c r="J82" s="392"/>
      <c r="L82" s="121" t="e">
        <f>VLOOKUP($O82,#REF!,6,FALSE)</f>
        <v>#REF!</v>
      </c>
      <c r="M82" s="121" t="e">
        <f>VLOOKUP($O82,#REF!,7,FALSE)</f>
        <v>#REF!</v>
      </c>
      <c r="O82" s="227" t="s">
        <v>2229</v>
      </c>
    </row>
    <row r="83" spans="1:15" ht="24.6" customHeight="1" outlineLevel="2">
      <c r="A83" s="561"/>
      <c r="B83" s="745" t="s">
        <v>679</v>
      </c>
      <c r="C83" s="86">
        <v>1</v>
      </c>
      <c r="D83" s="561" t="s">
        <v>3</v>
      </c>
      <c r="E83" s="86"/>
      <c r="F83" s="86"/>
      <c r="G83" s="86"/>
      <c r="H83" s="86"/>
      <c r="I83" s="86"/>
      <c r="J83" s="392"/>
      <c r="L83" s="121" t="e">
        <f>VLOOKUP($O83,#REF!,6,FALSE)</f>
        <v>#REF!</v>
      </c>
      <c r="M83" s="121" t="e">
        <f>VLOOKUP($O83,#REF!,7,FALSE)</f>
        <v>#REF!</v>
      </c>
      <c r="O83" s="227" t="s">
        <v>2230</v>
      </c>
    </row>
    <row r="84" spans="1:15" ht="24.6" customHeight="1" outlineLevel="2">
      <c r="A84" s="561"/>
      <c r="B84" s="745"/>
      <c r="C84" s="86"/>
      <c r="D84" s="561"/>
      <c r="E84" s="86"/>
      <c r="F84" s="86"/>
      <c r="G84" s="86"/>
      <c r="H84" s="86"/>
      <c r="I84" s="86"/>
      <c r="J84" s="392"/>
      <c r="L84" s="121" t="e">
        <f>VLOOKUP($O84,#REF!,6,FALSE)</f>
        <v>#REF!</v>
      </c>
      <c r="M84" s="121" t="e">
        <f>VLOOKUP($O84,#REF!,7,FALSE)</f>
        <v>#REF!</v>
      </c>
      <c r="O84" s="227" t="s">
        <v>2231</v>
      </c>
    </row>
    <row r="85" spans="1:15" ht="24.6" customHeight="1" outlineLevel="2">
      <c r="A85" s="561"/>
      <c r="B85" s="751" t="s">
        <v>680</v>
      </c>
      <c r="C85" s="76"/>
      <c r="D85" s="748"/>
      <c r="E85" s="113"/>
      <c r="F85" s="68"/>
      <c r="G85" s="63"/>
      <c r="H85" s="55"/>
      <c r="I85" s="67"/>
      <c r="J85" s="561"/>
      <c r="L85" s="169"/>
      <c r="M85" s="169"/>
      <c r="O85" s="227"/>
    </row>
    <row r="86" spans="1:15" ht="24.6" customHeight="1" outlineLevel="2">
      <c r="A86" s="561"/>
      <c r="B86" s="745" t="s">
        <v>663</v>
      </c>
      <c r="C86" s="86">
        <v>2</v>
      </c>
      <c r="D86" s="561" t="s">
        <v>3</v>
      </c>
      <c r="E86" s="86"/>
      <c r="F86" s="86"/>
      <c r="G86" s="86"/>
      <c r="H86" s="86"/>
      <c r="I86" s="86"/>
      <c r="J86" s="392"/>
      <c r="L86" s="121" t="e">
        <f>VLOOKUP($O86,#REF!,6,FALSE)</f>
        <v>#REF!</v>
      </c>
      <c r="M86" s="121" t="e">
        <f>VLOOKUP($O86,#REF!,7,FALSE)</f>
        <v>#REF!</v>
      </c>
      <c r="O86" s="227" t="s">
        <v>2232</v>
      </c>
    </row>
    <row r="87" spans="1:15" ht="24.6" customHeight="1" outlineLevel="2">
      <c r="A87" s="561"/>
      <c r="B87" s="745" t="s">
        <v>670</v>
      </c>
      <c r="C87" s="86"/>
      <c r="D87" s="561"/>
      <c r="E87" s="86"/>
      <c r="F87" s="68"/>
      <c r="G87" s="63"/>
      <c r="H87" s="55"/>
      <c r="I87" s="67"/>
      <c r="J87" s="561"/>
      <c r="L87" s="169"/>
      <c r="M87" s="169"/>
      <c r="O87" s="227"/>
    </row>
    <row r="88" spans="1:15" ht="24.6" customHeight="1" outlineLevel="2">
      <c r="A88" s="488"/>
      <c r="B88" s="750" t="s">
        <v>671</v>
      </c>
      <c r="C88" s="86">
        <v>24</v>
      </c>
      <c r="D88" s="488" t="s">
        <v>3</v>
      </c>
      <c r="E88" s="86"/>
      <c r="F88" s="86"/>
      <c r="G88" s="86"/>
      <c r="H88" s="86"/>
      <c r="I88" s="86"/>
      <c r="J88" s="392"/>
      <c r="L88" s="121" t="e">
        <f>VLOOKUP($O88,#REF!,6,FALSE)</f>
        <v>#REF!</v>
      </c>
      <c r="M88" s="121" t="s">
        <v>2893</v>
      </c>
      <c r="O88" s="227" t="s">
        <v>2219</v>
      </c>
    </row>
    <row r="89" spans="1:15" ht="24.6" customHeight="1" outlineLevel="2">
      <c r="A89" s="561"/>
      <c r="B89" s="751" t="s">
        <v>672</v>
      </c>
      <c r="C89" s="76"/>
      <c r="D89" s="748"/>
      <c r="E89" s="86"/>
      <c r="F89" s="68"/>
      <c r="G89" s="63"/>
      <c r="H89" s="55"/>
      <c r="I89" s="67"/>
      <c r="J89" s="561"/>
      <c r="L89" s="169"/>
      <c r="M89" s="169"/>
      <c r="O89" s="227"/>
    </row>
    <row r="90" spans="1:15" ht="24.6" customHeight="1" outlineLevel="2">
      <c r="A90" s="561"/>
      <c r="B90" s="747" t="s">
        <v>681</v>
      </c>
      <c r="C90" s="86">
        <v>8</v>
      </c>
      <c r="D90" s="670" t="s">
        <v>3</v>
      </c>
      <c r="E90" s="86"/>
      <c r="F90" s="86"/>
      <c r="G90" s="86"/>
      <c r="H90" s="86"/>
      <c r="I90" s="86"/>
      <c r="J90" s="392"/>
      <c r="L90" s="121" t="e">
        <f>VLOOKUP($O90,#REF!,6,FALSE)</f>
        <v>#REF!</v>
      </c>
      <c r="M90" s="121" t="s">
        <v>2893</v>
      </c>
      <c r="O90" s="227" t="s">
        <v>2233</v>
      </c>
    </row>
    <row r="91" spans="1:15" ht="24.6" customHeight="1" outlineLevel="2">
      <c r="A91" s="561"/>
      <c r="B91" s="747" t="s">
        <v>682</v>
      </c>
      <c r="C91" s="86">
        <v>1</v>
      </c>
      <c r="D91" s="670" t="s">
        <v>3</v>
      </c>
      <c r="E91" s="86"/>
      <c r="F91" s="86"/>
      <c r="G91" s="86"/>
      <c r="H91" s="86"/>
      <c r="I91" s="86"/>
      <c r="J91" s="392"/>
      <c r="L91" s="121" t="e">
        <f>VLOOKUP($O91,#REF!,6,FALSE)</f>
        <v>#REF!</v>
      </c>
      <c r="M91" s="121" t="s">
        <v>2893</v>
      </c>
      <c r="O91" s="227" t="s">
        <v>2234</v>
      </c>
    </row>
    <row r="92" spans="1:15" ht="24.6" customHeight="1" outlineLevel="2">
      <c r="A92" s="561"/>
      <c r="B92" s="747"/>
      <c r="C92" s="137"/>
      <c r="D92" s="670"/>
      <c r="E92" s="86"/>
      <c r="F92" s="68"/>
      <c r="G92" s="105"/>
      <c r="H92" s="55"/>
      <c r="I92" s="67"/>
      <c r="J92" s="561"/>
      <c r="L92" s="169"/>
      <c r="M92" s="169"/>
      <c r="O92" s="227"/>
    </row>
    <row r="93" spans="1:15" ht="24.6" customHeight="1" outlineLevel="1">
      <c r="A93" s="582"/>
      <c r="B93" s="752" t="s">
        <v>128</v>
      </c>
      <c r="C93" s="478"/>
      <c r="D93" s="582"/>
      <c r="E93" s="478"/>
      <c r="F93" s="640"/>
      <c r="G93" s="640"/>
      <c r="H93" s="640"/>
      <c r="I93" s="640"/>
      <c r="J93" s="753"/>
      <c r="L93" s="715"/>
      <c r="M93" s="715"/>
      <c r="O93" s="717"/>
    </row>
    <row r="94" spans="1:15" ht="24.6" customHeight="1" outlineLevel="1">
      <c r="A94" s="588">
        <v>1.3</v>
      </c>
      <c r="B94" s="754" t="s">
        <v>683</v>
      </c>
      <c r="C94" s="214"/>
      <c r="D94" s="755"/>
      <c r="E94" s="220"/>
      <c r="F94" s="220"/>
      <c r="G94" s="220"/>
      <c r="H94" s="220"/>
      <c r="I94" s="220"/>
      <c r="J94" s="488"/>
      <c r="L94" s="221"/>
      <c r="M94" s="221"/>
      <c r="O94" s="370"/>
    </row>
    <row r="95" spans="1:15" ht="24.6" customHeight="1" outlineLevel="2">
      <c r="A95" s="561"/>
      <c r="B95" s="745" t="s">
        <v>649</v>
      </c>
      <c r="C95" s="86"/>
      <c r="D95" s="561"/>
      <c r="E95" s="86"/>
      <c r="F95" s="86"/>
      <c r="G95" s="149"/>
      <c r="H95" s="86"/>
      <c r="I95" s="86"/>
      <c r="J95" s="561"/>
      <c r="L95" s="121"/>
      <c r="M95" s="121"/>
      <c r="O95" s="213"/>
    </row>
    <row r="96" spans="1:15" ht="24.6" customHeight="1" outlineLevel="2">
      <c r="A96" s="561"/>
      <c r="B96" s="745" t="s">
        <v>655</v>
      </c>
      <c r="C96" s="86">
        <v>30</v>
      </c>
      <c r="D96" s="561" t="s">
        <v>651</v>
      </c>
      <c r="E96" s="86"/>
      <c r="F96" s="86"/>
      <c r="G96" s="86"/>
      <c r="H96" s="86"/>
      <c r="I96" s="86"/>
      <c r="J96" s="392"/>
      <c r="L96" s="121" t="e">
        <f>VLOOKUP($O96,#REF!,6,FALSE)</f>
        <v>#REF!</v>
      </c>
      <c r="M96" s="121" t="e">
        <f>VLOOKUP($O96,#REF!,7,FALSE)</f>
        <v>#REF!</v>
      </c>
      <c r="O96" s="227" t="s">
        <v>2213</v>
      </c>
    </row>
    <row r="97" spans="1:15" ht="24.6" customHeight="1" outlineLevel="2">
      <c r="A97" s="561"/>
      <c r="B97" s="745" t="s">
        <v>656</v>
      </c>
      <c r="C97" s="86">
        <v>59</v>
      </c>
      <c r="D97" s="561" t="s">
        <v>651</v>
      </c>
      <c r="E97" s="86"/>
      <c r="F97" s="86"/>
      <c r="G97" s="86"/>
      <c r="H97" s="86"/>
      <c r="I97" s="86"/>
      <c r="J97" s="392"/>
      <c r="L97" s="121" t="e">
        <f>VLOOKUP($O97,#REF!,6,FALSE)</f>
        <v>#REF!</v>
      </c>
      <c r="M97" s="121" t="e">
        <f>VLOOKUP($O97,#REF!,7,FALSE)</f>
        <v>#REF!</v>
      </c>
      <c r="O97" s="227" t="s">
        <v>2214</v>
      </c>
    </row>
    <row r="98" spans="1:15" ht="24.6" customHeight="1" outlineLevel="2">
      <c r="A98" s="561"/>
      <c r="B98" s="745" t="s">
        <v>684</v>
      </c>
      <c r="C98" s="86">
        <v>61</v>
      </c>
      <c r="D98" s="561" t="s">
        <v>651</v>
      </c>
      <c r="E98" s="86"/>
      <c r="F98" s="86"/>
      <c r="G98" s="86"/>
      <c r="H98" s="86"/>
      <c r="I98" s="86"/>
      <c r="J98" s="392"/>
      <c r="L98" s="121" t="e">
        <f>VLOOKUP($O98,#REF!,6,FALSE)</f>
        <v>#REF!</v>
      </c>
      <c r="M98" s="121" t="e">
        <f>VLOOKUP($O98,#REF!,7,FALSE)</f>
        <v>#REF!</v>
      </c>
      <c r="O98" s="227" t="s">
        <v>2226</v>
      </c>
    </row>
    <row r="99" spans="1:15" ht="24.6" customHeight="1" outlineLevel="2">
      <c r="A99" s="561"/>
      <c r="B99" s="745" t="s">
        <v>685</v>
      </c>
      <c r="C99" s="86">
        <v>23</v>
      </c>
      <c r="D99" s="561" t="s">
        <v>651</v>
      </c>
      <c r="E99" s="86"/>
      <c r="F99" s="86"/>
      <c r="G99" s="86"/>
      <c r="H99" s="86"/>
      <c r="I99" s="86"/>
      <c r="J99" s="392"/>
      <c r="L99" s="121" t="e">
        <f>VLOOKUP($O99,#REF!,6,FALSE)</f>
        <v>#REF!</v>
      </c>
      <c r="M99" s="121" t="e">
        <f>VLOOKUP($O99,#REF!,7,FALSE)</f>
        <v>#REF!</v>
      </c>
      <c r="O99" s="227" t="s">
        <v>2235</v>
      </c>
    </row>
    <row r="100" spans="1:15" ht="24.6" customHeight="1" outlineLevel="2">
      <c r="A100" s="561"/>
      <c r="B100" s="745" t="s">
        <v>657</v>
      </c>
      <c r="C100" s="86">
        <v>1</v>
      </c>
      <c r="D100" s="561" t="s">
        <v>18</v>
      </c>
      <c r="E100" s="113"/>
      <c r="F100" s="86"/>
      <c r="G100" s="105"/>
      <c r="H100" s="86"/>
      <c r="I100" s="67"/>
      <c r="J100" s="561"/>
      <c r="L100" s="169" t="s">
        <v>2891</v>
      </c>
      <c r="M100" s="169" t="s">
        <v>2891</v>
      </c>
      <c r="O100" s="227"/>
    </row>
    <row r="101" spans="1:15" ht="24.6" customHeight="1" outlineLevel="2">
      <c r="A101" s="561"/>
      <c r="B101" s="745" t="s">
        <v>658</v>
      </c>
      <c r="C101" s="86">
        <v>1</v>
      </c>
      <c r="D101" s="561" t="s">
        <v>18</v>
      </c>
      <c r="E101" s="113"/>
      <c r="F101" s="86"/>
      <c r="G101" s="105"/>
      <c r="H101" s="86"/>
      <c r="I101" s="67"/>
      <c r="J101" s="561"/>
      <c r="L101" s="169" t="s">
        <v>2891</v>
      </c>
      <c r="M101" s="169" t="s">
        <v>2891</v>
      </c>
      <c r="O101" s="227"/>
    </row>
    <row r="102" spans="1:15" ht="24.6" customHeight="1" outlineLevel="2">
      <c r="A102" s="561"/>
      <c r="B102" s="745" t="s">
        <v>659</v>
      </c>
      <c r="C102" s="86">
        <v>1</v>
      </c>
      <c r="D102" s="561" t="s">
        <v>18</v>
      </c>
      <c r="E102" s="113"/>
      <c r="F102" s="86"/>
      <c r="G102" s="105"/>
      <c r="H102" s="86"/>
      <c r="I102" s="67"/>
      <c r="J102" s="561"/>
      <c r="L102" s="169" t="s">
        <v>2891</v>
      </c>
      <c r="M102" s="169" t="s">
        <v>2891</v>
      </c>
      <c r="O102" s="227"/>
    </row>
    <row r="103" spans="1:15" ht="24.6" customHeight="1" outlineLevel="2">
      <c r="A103" s="561"/>
      <c r="B103" s="742" t="s">
        <v>686</v>
      </c>
      <c r="C103" s="89"/>
      <c r="D103" s="488"/>
      <c r="E103" s="86"/>
      <c r="F103" s="68"/>
      <c r="G103" s="63"/>
      <c r="H103" s="55"/>
      <c r="I103" s="67"/>
      <c r="J103" s="561"/>
      <c r="L103" s="169"/>
      <c r="M103" s="169"/>
      <c r="O103" s="227"/>
    </row>
    <row r="104" spans="1:15" ht="24.6" customHeight="1" outlineLevel="2">
      <c r="A104" s="561"/>
      <c r="B104" s="745" t="s">
        <v>666</v>
      </c>
      <c r="C104" s="86"/>
      <c r="D104" s="561"/>
      <c r="E104" s="86"/>
      <c r="F104" s="68"/>
      <c r="G104" s="63"/>
      <c r="H104" s="55"/>
      <c r="I104" s="67"/>
      <c r="J104" s="561"/>
      <c r="L104" s="169"/>
      <c r="M104" s="169"/>
      <c r="O104" s="227"/>
    </row>
    <row r="105" spans="1:15" ht="24.6" customHeight="1" outlineLevel="2">
      <c r="A105" s="561"/>
      <c r="B105" s="745" t="s">
        <v>650</v>
      </c>
      <c r="C105" s="86">
        <v>355</v>
      </c>
      <c r="D105" s="561" t="s">
        <v>651</v>
      </c>
      <c r="E105" s="86"/>
      <c r="F105" s="86"/>
      <c r="G105" s="86"/>
      <c r="H105" s="86"/>
      <c r="I105" s="86"/>
      <c r="J105" s="392"/>
      <c r="L105" s="121" t="e">
        <f>VLOOKUP($O105,#REF!,6,FALSE)</f>
        <v>#REF!</v>
      </c>
      <c r="M105" s="121" t="e">
        <f>VLOOKUP($O105,#REF!,7,FALSE)</f>
        <v>#REF!</v>
      </c>
      <c r="O105" s="227" t="s">
        <v>2209</v>
      </c>
    </row>
    <row r="106" spans="1:15" ht="24.6" customHeight="1" outlineLevel="2">
      <c r="A106" s="561"/>
      <c r="B106" s="745" t="s">
        <v>652</v>
      </c>
      <c r="C106" s="86">
        <v>75</v>
      </c>
      <c r="D106" s="561" t="s">
        <v>651</v>
      </c>
      <c r="E106" s="86"/>
      <c r="F106" s="86"/>
      <c r="G106" s="86"/>
      <c r="H106" s="86"/>
      <c r="I106" s="86"/>
      <c r="J106" s="392"/>
      <c r="L106" s="121" t="e">
        <f>VLOOKUP($O106,#REF!,6,FALSE)</f>
        <v>#REF!</v>
      </c>
      <c r="M106" s="121" t="e">
        <f>VLOOKUP($O106,#REF!,7,FALSE)</f>
        <v>#REF!</v>
      </c>
      <c r="O106" s="227" t="s">
        <v>2210</v>
      </c>
    </row>
    <row r="107" spans="1:15" ht="24.6" customHeight="1" outlineLevel="2">
      <c r="A107" s="561"/>
      <c r="B107" s="745" t="s">
        <v>653</v>
      </c>
      <c r="C107" s="86">
        <v>26</v>
      </c>
      <c r="D107" s="561" t="s">
        <v>651</v>
      </c>
      <c r="E107" s="86"/>
      <c r="F107" s="86"/>
      <c r="G107" s="86"/>
      <c r="H107" s="86"/>
      <c r="I107" s="86"/>
      <c r="J107" s="392"/>
      <c r="L107" s="121" t="e">
        <f>VLOOKUP($O107,#REF!,6,FALSE)</f>
        <v>#REF!</v>
      </c>
      <c r="M107" s="121" t="e">
        <f>VLOOKUP($O107,#REF!,7,FALSE)</f>
        <v>#REF!</v>
      </c>
      <c r="O107" s="227" t="s">
        <v>2211</v>
      </c>
    </row>
    <row r="108" spans="1:15" ht="24.6" customHeight="1" outlineLevel="2">
      <c r="A108" s="561"/>
      <c r="B108" s="747" t="s">
        <v>654</v>
      </c>
      <c r="C108" s="86">
        <v>7</v>
      </c>
      <c r="D108" s="561" t="s">
        <v>651</v>
      </c>
      <c r="E108" s="86"/>
      <c r="F108" s="86"/>
      <c r="G108" s="86"/>
      <c r="H108" s="86"/>
      <c r="I108" s="86"/>
      <c r="J108" s="392"/>
      <c r="L108" s="121" t="e">
        <f>VLOOKUP($O108,#REF!,6,FALSE)</f>
        <v>#REF!</v>
      </c>
      <c r="M108" s="121" t="e">
        <f>VLOOKUP($O108,#REF!,7,FALSE)</f>
        <v>#REF!</v>
      </c>
      <c r="O108" s="227" t="s">
        <v>2212</v>
      </c>
    </row>
    <row r="109" spans="1:15" ht="24.6" customHeight="1" outlineLevel="2">
      <c r="A109" s="561"/>
      <c r="B109" s="747" t="s">
        <v>655</v>
      </c>
      <c r="C109" s="86">
        <v>5</v>
      </c>
      <c r="D109" s="561" t="s">
        <v>651</v>
      </c>
      <c r="E109" s="86"/>
      <c r="F109" s="86"/>
      <c r="G109" s="86"/>
      <c r="H109" s="86"/>
      <c r="I109" s="86"/>
      <c r="J109" s="392"/>
      <c r="L109" s="121" t="e">
        <f>VLOOKUP($O109,#REF!,6,FALSE)</f>
        <v>#REF!</v>
      </c>
      <c r="M109" s="121" t="e">
        <f>VLOOKUP($O109,#REF!,7,FALSE)</f>
        <v>#REF!</v>
      </c>
      <c r="O109" s="227" t="s">
        <v>2213</v>
      </c>
    </row>
    <row r="110" spans="1:15" ht="24.6" customHeight="1" outlineLevel="2">
      <c r="A110" s="561"/>
      <c r="B110" s="747" t="s">
        <v>656</v>
      </c>
      <c r="C110" s="86">
        <v>1</v>
      </c>
      <c r="D110" s="561" t="s">
        <v>651</v>
      </c>
      <c r="E110" s="86"/>
      <c r="F110" s="86"/>
      <c r="G110" s="86"/>
      <c r="H110" s="86"/>
      <c r="I110" s="86"/>
      <c r="J110" s="392"/>
      <c r="L110" s="121" t="e">
        <f>VLOOKUP($O110,#REF!,6,FALSE)</f>
        <v>#REF!</v>
      </c>
      <c r="M110" s="121" t="e">
        <f>VLOOKUP($O110,#REF!,7,FALSE)</f>
        <v>#REF!</v>
      </c>
      <c r="O110" s="227" t="s">
        <v>2214</v>
      </c>
    </row>
    <row r="111" spans="1:15" ht="24.6" customHeight="1" outlineLevel="2">
      <c r="A111" s="561"/>
      <c r="B111" s="745" t="s">
        <v>684</v>
      </c>
      <c r="C111" s="86">
        <v>5</v>
      </c>
      <c r="D111" s="561" t="s">
        <v>651</v>
      </c>
      <c r="E111" s="86"/>
      <c r="F111" s="86"/>
      <c r="G111" s="86"/>
      <c r="H111" s="86"/>
      <c r="I111" s="86"/>
      <c r="J111" s="392"/>
      <c r="L111" s="121" t="e">
        <f>VLOOKUP($O111,#REF!,6,FALSE)</f>
        <v>#REF!</v>
      </c>
      <c r="M111" s="121" t="e">
        <f>VLOOKUP($O111,#REF!,7,FALSE)</f>
        <v>#REF!</v>
      </c>
      <c r="O111" s="227" t="s">
        <v>2226</v>
      </c>
    </row>
    <row r="112" spans="1:15" ht="24.6" customHeight="1" outlineLevel="2">
      <c r="A112" s="561"/>
      <c r="B112" s="745" t="s">
        <v>668</v>
      </c>
      <c r="C112" s="76"/>
      <c r="D112" s="748"/>
      <c r="E112" s="86"/>
      <c r="F112" s="68"/>
      <c r="G112" s="63"/>
      <c r="H112" s="55"/>
      <c r="I112" s="67"/>
      <c r="J112" s="561"/>
      <c r="L112" s="169"/>
      <c r="M112" s="169"/>
      <c r="O112" s="227"/>
    </row>
    <row r="113" spans="1:15" ht="24.6" customHeight="1" outlineLevel="2">
      <c r="A113" s="561"/>
      <c r="B113" s="745" t="s">
        <v>669</v>
      </c>
      <c r="C113" s="86">
        <v>33</v>
      </c>
      <c r="D113" s="561" t="s">
        <v>651</v>
      </c>
      <c r="E113" s="86"/>
      <c r="F113" s="86"/>
      <c r="G113" s="86"/>
      <c r="H113" s="86"/>
      <c r="I113" s="86"/>
      <c r="J113" s="392"/>
      <c r="L113" s="121" t="e">
        <f>VLOOKUP($O113,#REF!,6,FALSE)</f>
        <v>#REF!</v>
      </c>
      <c r="M113" s="121" t="e">
        <f>VLOOKUP($O113,#REF!,7,FALSE)</f>
        <v>#REF!</v>
      </c>
      <c r="O113" s="227" t="s">
        <v>2218</v>
      </c>
    </row>
    <row r="114" spans="1:15" ht="24.6" customHeight="1" outlineLevel="2">
      <c r="A114" s="561"/>
      <c r="B114" s="745" t="s">
        <v>657</v>
      </c>
      <c r="C114" s="86">
        <v>1</v>
      </c>
      <c r="D114" s="561" t="s">
        <v>18</v>
      </c>
      <c r="E114" s="113"/>
      <c r="F114" s="86"/>
      <c r="G114" s="105"/>
      <c r="H114" s="86"/>
      <c r="I114" s="67"/>
      <c r="J114" s="561"/>
      <c r="L114" s="169" t="s">
        <v>2891</v>
      </c>
      <c r="M114" s="169" t="s">
        <v>2891</v>
      </c>
      <c r="O114" s="227"/>
    </row>
    <row r="115" spans="1:15" ht="24.6" customHeight="1" outlineLevel="2">
      <c r="A115" s="561"/>
      <c r="B115" s="745" t="s">
        <v>658</v>
      </c>
      <c r="C115" s="86">
        <v>1</v>
      </c>
      <c r="D115" s="561" t="s">
        <v>18</v>
      </c>
      <c r="E115" s="113"/>
      <c r="F115" s="86"/>
      <c r="G115" s="105"/>
      <c r="H115" s="86"/>
      <c r="I115" s="67"/>
      <c r="J115" s="561"/>
      <c r="L115" s="169" t="s">
        <v>2891</v>
      </c>
      <c r="M115" s="169" t="s">
        <v>2891</v>
      </c>
      <c r="O115" s="227"/>
    </row>
    <row r="116" spans="1:15" ht="24.6" customHeight="1" outlineLevel="2">
      <c r="A116" s="561"/>
      <c r="B116" s="745" t="s">
        <v>659</v>
      </c>
      <c r="C116" s="86">
        <v>1</v>
      </c>
      <c r="D116" s="561" t="s">
        <v>18</v>
      </c>
      <c r="E116" s="113"/>
      <c r="F116" s="86"/>
      <c r="G116" s="105"/>
      <c r="H116" s="86"/>
      <c r="I116" s="67"/>
      <c r="J116" s="561"/>
      <c r="L116" s="169" t="s">
        <v>2891</v>
      </c>
      <c r="M116" s="169" t="s">
        <v>2891</v>
      </c>
      <c r="O116" s="227"/>
    </row>
    <row r="117" spans="1:15" ht="24.6" customHeight="1" outlineLevel="2">
      <c r="A117" s="561"/>
      <c r="B117" s="745" t="s">
        <v>660</v>
      </c>
      <c r="C117" s="86"/>
      <c r="D117" s="561"/>
      <c r="E117" s="86"/>
      <c r="F117" s="68"/>
      <c r="G117" s="63"/>
      <c r="H117" s="55"/>
      <c r="I117" s="67"/>
      <c r="J117" s="561"/>
      <c r="L117" s="169"/>
      <c r="M117" s="169"/>
      <c r="O117" s="227"/>
    </row>
    <row r="118" spans="1:15" ht="24.6" customHeight="1" outlineLevel="2">
      <c r="A118" s="561"/>
      <c r="B118" s="746" t="s">
        <v>661</v>
      </c>
      <c r="C118" s="86"/>
      <c r="D118" s="561"/>
      <c r="E118" s="86"/>
      <c r="F118" s="68"/>
      <c r="G118" s="63"/>
      <c r="H118" s="55"/>
      <c r="I118" s="67"/>
      <c r="J118" s="561"/>
      <c r="L118" s="169"/>
      <c r="M118" s="169"/>
      <c r="O118" s="227"/>
    </row>
    <row r="119" spans="1:15" ht="24.6" customHeight="1" outlineLevel="2">
      <c r="A119" s="561"/>
      <c r="B119" s="747" t="s">
        <v>663</v>
      </c>
      <c r="C119" s="86">
        <v>5</v>
      </c>
      <c r="D119" s="670" t="s">
        <v>3</v>
      </c>
      <c r="E119" s="86"/>
      <c r="F119" s="86"/>
      <c r="G119" s="86"/>
      <c r="H119" s="86"/>
      <c r="I119" s="86"/>
      <c r="J119" s="392"/>
      <c r="L119" s="121" t="e">
        <f>VLOOKUP($O119,#REF!,6,FALSE)</f>
        <v>#REF!</v>
      </c>
      <c r="M119" s="121" t="e">
        <f>VLOOKUP($O119,#REF!,7,FALSE)</f>
        <v>#REF!</v>
      </c>
      <c r="O119" s="227" t="s">
        <v>2216</v>
      </c>
    </row>
    <row r="120" spans="1:15" ht="24.6" customHeight="1" outlineLevel="2">
      <c r="A120" s="561"/>
      <c r="B120" s="745" t="s">
        <v>664</v>
      </c>
      <c r="C120" s="86">
        <v>1</v>
      </c>
      <c r="D120" s="670" t="s">
        <v>3</v>
      </c>
      <c r="E120" s="86"/>
      <c r="F120" s="86"/>
      <c r="G120" s="86"/>
      <c r="H120" s="86"/>
      <c r="I120" s="86"/>
      <c r="J120" s="392"/>
      <c r="L120" s="121" t="e">
        <f>VLOOKUP($O120,#REF!,6,FALSE)</f>
        <v>#REF!</v>
      </c>
      <c r="M120" s="121" t="e">
        <f>VLOOKUP($O120,#REF!,7,FALSE)</f>
        <v>#REF!</v>
      </c>
      <c r="O120" s="227" t="s">
        <v>2217</v>
      </c>
    </row>
    <row r="121" spans="1:15" ht="24.6" customHeight="1" outlineLevel="2">
      <c r="A121" s="561"/>
      <c r="B121" s="745" t="s">
        <v>1975</v>
      </c>
      <c r="C121" s="86">
        <v>3</v>
      </c>
      <c r="D121" s="561" t="s">
        <v>3</v>
      </c>
      <c r="E121" s="86"/>
      <c r="F121" s="86"/>
      <c r="G121" s="86"/>
      <c r="H121" s="86"/>
      <c r="I121" s="86"/>
      <c r="J121" s="392"/>
      <c r="L121" s="121" t="e">
        <f>VLOOKUP($O121,#REF!,6,FALSE)</f>
        <v>#REF!</v>
      </c>
      <c r="M121" s="121" t="e">
        <f>VLOOKUP($O121,#REF!,7,FALSE)</f>
        <v>#REF!</v>
      </c>
      <c r="O121" s="227" t="s">
        <v>2228</v>
      </c>
    </row>
    <row r="122" spans="1:15" ht="24.6" customHeight="1" outlineLevel="2">
      <c r="A122" s="561"/>
      <c r="B122" s="745" t="s">
        <v>102</v>
      </c>
      <c r="C122" s="86">
        <v>3</v>
      </c>
      <c r="D122" s="561" t="s">
        <v>3</v>
      </c>
      <c r="E122" s="86"/>
      <c r="F122" s="86"/>
      <c r="G122" s="86"/>
      <c r="H122" s="86"/>
      <c r="I122" s="86"/>
      <c r="J122" s="392"/>
      <c r="L122" s="121" t="e">
        <f>VLOOKUP($O122,#REF!,6,FALSE)</f>
        <v>#REF!</v>
      </c>
      <c r="M122" s="121" t="e">
        <f>VLOOKUP($O122,#REF!,7,FALSE)</f>
        <v>#REF!</v>
      </c>
      <c r="O122" s="227" t="s">
        <v>2229</v>
      </c>
    </row>
    <row r="123" spans="1:15" ht="24.6" customHeight="1" outlineLevel="2">
      <c r="A123" s="561"/>
      <c r="B123" s="745" t="s">
        <v>679</v>
      </c>
      <c r="C123" s="86">
        <v>1</v>
      </c>
      <c r="D123" s="561" t="s">
        <v>3</v>
      </c>
      <c r="E123" s="86"/>
      <c r="F123" s="86"/>
      <c r="G123" s="86"/>
      <c r="H123" s="86"/>
      <c r="I123" s="86"/>
      <c r="J123" s="392"/>
      <c r="L123" s="121" t="e">
        <f>VLOOKUP($O123,#REF!,6,FALSE)</f>
        <v>#REF!</v>
      </c>
      <c r="M123" s="121" t="e">
        <f>VLOOKUP($O123,#REF!,7,FALSE)</f>
        <v>#REF!</v>
      </c>
      <c r="O123" s="227" t="s">
        <v>2230</v>
      </c>
    </row>
    <row r="124" spans="1:15" ht="24.6" customHeight="1" outlineLevel="2">
      <c r="A124" s="561"/>
      <c r="B124" s="745" t="s">
        <v>103</v>
      </c>
      <c r="C124" s="86">
        <v>1</v>
      </c>
      <c r="D124" s="561" t="s">
        <v>3</v>
      </c>
      <c r="E124" s="86"/>
      <c r="F124" s="86"/>
      <c r="G124" s="86"/>
      <c r="H124" s="86"/>
      <c r="I124" s="86"/>
      <c r="J124" s="392"/>
      <c r="L124" s="121" t="e">
        <f>VLOOKUP($O124,#REF!,6,FALSE)</f>
        <v>#REF!</v>
      </c>
      <c r="M124" s="121" t="e">
        <f>VLOOKUP($O124,#REF!,7,FALSE)</f>
        <v>#REF!</v>
      </c>
      <c r="O124" s="227" t="s">
        <v>2231</v>
      </c>
    </row>
    <row r="125" spans="1:15" ht="24.6" customHeight="1" outlineLevel="2">
      <c r="A125" s="561"/>
      <c r="B125" s="751" t="s">
        <v>680</v>
      </c>
      <c r="C125" s="76"/>
      <c r="D125" s="748"/>
      <c r="E125" s="86"/>
      <c r="F125" s="68"/>
      <c r="G125" s="63"/>
      <c r="H125" s="55"/>
      <c r="I125" s="67"/>
      <c r="J125" s="561"/>
      <c r="L125" s="169"/>
      <c r="M125" s="169"/>
      <c r="O125" s="227"/>
    </row>
    <row r="126" spans="1:15" ht="24.6" customHeight="1" outlineLevel="2">
      <c r="A126" s="561"/>
      <c r="B126" s="745" t="s">
        <v>663</v>
      </c>
      <c r="C126" s="86">
        <v>2</v>
      </c>
      <c r="D126" s="561" t="s">
        <v>3</v>
      </c>
      <c r="E126" s="86"/>
      <c r="F126" s="86"/>
      <c r="G126" s="86"/>
      <c r="H126" s="86"/>
      <c r="I126" s="86"/>
      <c r="J126" s="392"/>
      <c r="L126" s="121" t="e">
        <f>VLOOKUP($O126,#REF!,6,FALSE)</f>
        <v>#REF!</v>
      </c>
      <c r="M126" s="121" t="e">
        <f>VLOOKUP($O126,#REF!,7,FALSE)</f>
        <v>#REF!</v>
      </c>
      <c r="O126" s="227" t="s">
        <v>2232</v>
      </c>
    </row>
    <row r="127" spans="1:15" ht="24.6" customHeight="1" outlineLevel="2">
      <c r="A127" s="561"/>
      <c r="B127" s="745" t="s">
        <v>670</v>
      </c>
      <c r="C127" s="86"/>
      <c r="D127" s="561"/>
      <c r="E127" s="86"/>
      <c r="F127" s="68"/>
      <c r="G127" s="63"/>
      <c r="H127" s="55"/>
      <c r="I127" s="67"/>
      <c r="J127" s="561"/>
      <c r="L127" s="169"/>
      <c r="M127" s="169"/>
      <c r="O127" s="227"/>
    </row>
    <row r="128" spans="1:15" ht="24.6" customHeight="1" outlineLevel="2">
      <c r="A128" s="488"/>
      <c r="B128" s="750" t="s">
        <v>671</v>
      </c>
      <c r="C128" s="86">
        <v>22</v>
      </c>
      <c r="D128" s="488" t="s">
        <v>3</v>
      </c>
      <c r="E128" s="86"/>
      <c r="F128" s="86"/>
      <c r="G128" s="86"/>
      <c r="H128" s="86"/>
      <c r="I128" s="86"/>
      <c r="J128" s="392"/>
      <c r="L128" s="121" t="e">
        <f>VLOOKUP($O128,#REF!,6,FALSE)</f>
        <v>#REF!</v>
      </c>
      <c r="M128" s="121" t="s">
        <v>2893</v>
      </c>
      <c r="O128" s="227" t="s">
        <v>2219</v>
      </c>
    </row>
    <row r="129" spans="1:15" ht="24.6" customHeight="1" outlineLevel="2">
      <c r="A129" s="561"/>
      <c r="B129" s="745" t="s">
        <v>672</v>
      </c>
      <c r="C129" s="86"/>
      <c r="D129" s="561"/>
      <c r="E129" s="86"/>
      <c r="F129" s="68"/>
      <c r="G129" s="63"/>
      <c r="H129" s="55"/>
      <c r="I129" s="67"/>
      <c r="J129" s="561"/>
      <c r="L129" s="169"/>
      <c r="M129" s="169"/>
      <c r="O129" s="227"/>
    </row>
    <row r="130" spans="1:15" ht="24.6" customHeight="1" outlineLevel="2">
      <c r="A130" s="561"/>
      <c r="B130" s="745" t="s">
        <v>681</v>
      </c>
      <c r="C130" s="86">
        <v>7</v>
      </c>
      <c r="D130" s="561" t="s">
        <v>3</v>
      </c>
      <c r="E130" s="86"/>
      <c r="F130" s="86"/>
      <c r="G130" s="86"/>
      <c r="H130" s="86"/>
      <c r="I130" s="86"/>
      <c r="J130" s="392"/>
      <c r="L130" s="121" t="e">
        <f>VLOOKUP($O130,#REF!,6,FALSE)</f>
        <v>#REF!</v>
      </c>
      <c r="M130" s="121" t="s">
        <v>2893</v>
      </c>
      <c r="O130" s="227" t="s">
        <v>2233</v>
      </c>
    </row>
    <row r="131" spans="1:15" ht="24.6" customHeight="1" outlineLevel="2">
      <c r="A131" s="561"/>
      <c r="B131" s="745" t="s">
        <v>682</v>
      </c>
      <c r="C131" s="86">
        <v>1</v>
      </c>
      <c r="D131" s="561" t="s">
        <v>3</v>
      </c>
      <c r="E131" s="86"/>
      <c r="F131" s="86"/>
      <c r="G131" s="86"/>
      <c r="H131" s="86"/>
      <c r="I131" s="86"/>
      <c r="J131" s="392"/>
      <c r="L131" s="121" t="e">
        <f>VLOOKUP($O131,#REF!,6,FALSE)</f>
        <v>#REF!</v>
      </c>
      <c r="M131" s="121" t="s">
        <v>2893</v>
      </c>
      <c r="O131" s="227" t="s">
        <v>2234</v>
      </c>
    </row>
    <row r="132" spans="1:15" ht="24.6" customHeight="1" outlineLevel="2">
      <c r="A132" s="561"/>
      <c r="B132" s="745"/>
      <c r="C132" s="86"/>
      <c r="D132" s="561"/>
      <c r="E132" s="86"/>
      <c r="F132" s="68"/>
      <c r="G132" s="63"/>
      <c r="H132" s="55"/>
      <c r="I132" s="67"/>
      <c r="J132" s="561"/>
      <c r="L132" s="169"/>
      <c r="M132" s="169"/>
      <c r="O132" s="227"/>
    </row>
    <row r="133" spans="1:15" ht="24.6" customHeight="1" outlineLevel="1">
      <c r="A133" s="582"/>
      <c r="B133" s="752" t="s">
        <v>129</v>
      </c>
      <c r="C133" s="478"/>
      <c r="D133" s="582"/>
      <c r="E133" s="478"/>
      <c r="F133" s="640"/>
      <c r="G133" s="640"/>
      <c r="H133" s="640"/>
      <c r="I133" s="640"/>
      <c r="J133" s="753"/>
      <c r="L133" s="715"/>
      <c r="M133" s="715"/>
      <c r="O133" s="717"/>
    </row>
    <row r="134" spans="1:15" ht="24.6" customHeight="1" outlineLevel="1">
      <c r="A134" s="588">
        <v>1.4</v>
      </c>
      <c r="B134" s="754" t="s">
        <v>687</v>
      </c>
      <c r="C134" s="214"/>
      <c r="D134" s="755"/>
      <c r="E134" s="220"/>
      <c r="F134" s="220"/>
      <c r="G134" s="220"/>
      <c r="H134" s="220"/>
      <c r="I134" s="220"/>
      <c r="J134" s="488"/>
      <c r="L134" s="221"/>
      <c r="M134" s="221"/>
      <c r="O134" s="370"/>
    </row>
    <row r="135" spans="1:15" ht="24.6" customHeight="1" outlineLevel="2">
      <c r="A135" s="561"/>
      <c r="B135" s="742" t="s">
        <v>688</v>
      </c>
      <c r="C135" s="89"/>
      <c r="D135" s="488"/>
      <c r="E135" s="86"/>
      <c r="F135" s="68"/>
      <c r="G135" s="63"/>
      <c r="H135" s="55"/>
      <c r="I135" s="67"/>
      <c r="J135" s="561"/>
      <c r="L135" s="169"/>
      <c r="M135" s="169"/>
      <c r="O135" s="227"/>
    </row>
    <row r="136" spans="1:15" ht="24.6" customHeight="1" outlineLevel="2">
      <c r="A136" s="561"/>
      <c r="B136" s="745" t="s">
        <v>666</v>
      </c>
      <c r="C136" s="86"/>
      <c r="D136" s="561"/>
      <c r="E136" s="86"/>
      <c r="F136" s="86"/>
      <c r="G136" s="86"/>
      <c r="H136" s="149"/>
      <c r="I136" s="86"/>
      <c r="J136" s="561"/>
      <c r="L136" s="121"/>
      <c r="M136" s="121"/>
      <c r="O136" s="213"/>
    </row>
    <row r="137" spans="1:15" ht="24.6" customHeight="1" outlineLevel="2">
      <c r="A137" s="561"/>
      <c r="B137" s="745" t="s">
        <v>650</v>
      </c>
      <c r="C137" s="86">
        <v>217</v>
      </c>
      <c r="D137" s="561" t="s">
        <v>651</v>
      </c>
      <c r="E137" s="86"/>
      <c r="F137" s="86"/>
      <c r="G137" s="86"/>
      <c r="H137" s="86"/>
      <c r="I137" s="86"/>
      <c r="J137" s="392"/>
      <c r="L137" s="121" t="e">
        <f>VLOOKUP($O137,#REF!,6,FALSE)</f>
        <v>#REF!</v>
      </c>
      <c r="M137" s="121" t="e">
        <f>VLOOKUP($O137,#REF!,7,FALSE)</f>
        <v>#REF!</v>
      </c>
      <c r="O137" s="227" t="s">
        <v>2209</v>
      </c>
    </row>
    <row r="138" spans="1:15" ht="24.6" customHeight="1" outlineLevel="2">
      <c r="A138" s="561"/>
      <c r="B138" s="745" t="s">
        <v>652</v>
      </c>
      <c r="C138" s="86">
        <v>59</v>
      </c>
      <c r="D138" s="561" t="s">
        <v>651</v>
      </c>
      <c r="E138" s="86"/>
      <c r="F138" s="86"/>
      <c r="G138" s="86"/>
      <c r="H138" s="86"/>
      <c r="I138" s="86"/>
      <c r="J138" s="392"/>
      <c r="L138" s="121" t="e">
        <f>VLOOKUP($O138,#REF!,6,FALSE)</f>
        <v>#REF!</v>
      </c>
      <c r="M138" s="121" t="e">
        <f>VLOOKUP($O138,#REF!,7,FALSE)</f>
        <v>#REF!</v>
      </c>
      <c r="O138" s="227" t="s">
        <v>2210</v>
      </c>
    </row>
    <row r="139" spans="1:15" ht="24.6" customHeight="1" outlineLevel="2">
      <c r="A139" s="561"/>
      <c r="B139" s="745" t="s">
        <v>653</v>
      </c>
      <c r="C139" s="86">
        <v>2</v>
      </c>
      <c r="D139" s="561" t="s">
        <v>651</v>
      </c>
      <c r="E139" s="86"/>
      <c r="F139" s="86"/>
      <c r="G139" s="86"/>
      <c r="H139" s="86"/>
      <c r="I139" s="86"/>
      <c r="J139" s="392"/>
      <c r="L139" s="121" t="e">
        <f>VLOOKUP($O139,#REF!,6,FALSE)</f>
        <v>#REF!</v>
      </c>
      <c r="M139" s="121" t="e">
        <f>VLOOKUP($O139,#REF!,7,FALSE)</f>
        <v>#REF!</v>
      </c>
      <c r="O139" s="227" t="s">
        <v>2211</v>
      </c>
    </row>
    <row r="140" spans="1:15" ht="24.6" customHeight="1" outlineLevel="2">
      <c r="A140" s="561"/>
      <c r="B140" s="745" t="s">
        <v>668</v>
      </c>
      <c r="C140" s="86"/>
      <c r="D140" s="748"/>
      <c r="E140" s="82"/>
      <c r="F140" s="68"/>
      <c r="G140" s="63"/>
      <c r="H140" s="55"/>
      <c r="I140" s="67"/>
      <c r="J140" s="561"/>
      <c r="L140" s="169"/>
      <c r="M140" s="169"/>
      <c r="O140" s="227"/>
    </row>
    <row r="141" spans="1:15" ht="24.6" customHeight="1" outlineLevel="2">
      <c r="A141" s="561"/>
      <c r="B141" s="745" t="s">
        <v>669</v>
      </c>
      <c r="C141" s="86">
        <v>30</v>
      </c>
      <c r="D141" s="561" t="s">
        <v>651</v>
      </c>
      <c r="E141" s="86"/>
      <c r="F141" s="86"/>
      <c r="G141" s="86"/>
      <c r="H141" s="86"/>
      <c r="I141" s="86"/>
      <c r="J141" s="392"/>
      <c r="L141" s="121" t="e">
        <f>VLOOKUP($O141,#REF!,6,FALSE)</f>
        <v>#REF!</v>
      </c>
      <c r="M141" s="121" t="e">
        <f>VLOOKUP($O141,#REF!,7,FALSE)</f>
        <v>#REF!</v>
      </c>
      <c r="O141" s="227" t="s">
        <v>2218</v>
      </c>
    </row>
    <row r="142" spans="1:15" ht="24.6" customHeight="1" outlineLevel="2">
      <c r="A142" s="561"/>
      <c r="B142" s="745" t="s">
        <v>657</v>
      </c>
      <c r="C142" s="86">
        <v>1</v>
      </c>
      <c r="D142" s="561" t="s">
        <v>18</v>
      </c>
      <c r="E142" s="113"/>
      <c r="F142" s="86"/>
      <c r="G142" s="105"/>
      <c r="H142" s="86"/>
      <c r="I142" s="67"/>
      <c r="J142" s="561"/>
      <c r="L142" s="169" t="s">
        <v>2891</v>
      </c>
      <c r="M142" s="169" t="s">
        <v>2891</v>
      </c>
      <c r="O142" s="227"/>
    </row>
    <row r="143" spans="1:15" ht="24.6" customHeight="1" outlineLevel="2">
      <c r="A143" s="561"/>
      <c r="B143" s="745" t="s">
        <v>658</v>
      </c>
      <c r="C143" s="86">
        <v>1</v>
      </c>
      <c r="D143" s="561" t="s">
        <v>18</v>
      </c>
      <c r="E143" s="113"/>
      <c r="F143" s="86"/>
      <c r="G143" s="105"/>
      <c r="H143" s="86"/>
      <c r="I143" s="67"/>
      <c r="J143" s="561"/>
      <c r="L143" s="169" t="s">
        <v>2891</v>
      </c>
      <c r="M143" s="169" t="s">
        <v>2891</v>
      </c>
      <c r="O143" s="227"/>
    </row>
    <row r="144" spans="1:15" ht="24.6" customHeight="1" outlineLevel="2">
      <c r="A144" s="561"/>
      <c r="B144" s="745" t="s">
        <v>659</v>
      </c>
      <c r="C144" s="86">
        <v>1</v>
      </c>
      <c r="D144" s="561" t="s">
        <v>18</v>
      </c>
      <c r="E144" s="113"/>
      <c r="F144" s="86"/>
      <c r="G144" s="105"/>
      <c r="H144" s="86"/>
      <c r="I144" s="67"/>
      <c r="J144" s="561"/>
      <c r="L144" s="169" t="s">
        <v>2891</v>
      </c>
      <c r="M144" s="169" t="s">
        <v>2891</v>
      </c>
      <c r="O144" s="227"/>
    </row>
    <row r="145" spans="1:15" ht="24.6" customHeight="1" outlineLevel="2">
      <c r="A145" s="561"/>
      <c r="B145" s="745" t="s">
        <v>660</v>
      </c>
      <c r="C145" s="86"/>
      <c r="D145" s="561"/>
      <c r="E145" s="82"/>
      <c r="F145" s="68"/>
      <c r="G145" s="63"/>
      <c r="H145" s="55"/>
      <c r="I145" s="67"/>
      <c r="J145" s="561"/>
      <c r="L145" s="169"/>
      <c r="M145" s="169"/>
      <c r="O145" s="227"/>
    </row>
    <row r="146" spans="1:15" ht="24.6" customHeight="1" outlineLevel="2">
      <c r="A146" s="561"/>
      <c r="B146" s="746" t="s">
        <v>661</v>
      </c>
      <c r="C146" s="86"/>
      <c r="D146" s="561"/>
      <c r="E146" s="82"/>
      <c r="F146" s="68"/>
      <c r="G146" s="63"/>
      <c r="H146" s="55"/>
      <c r="I146" s="67"/>
      <c r="J146" s="561"/>
      <c r="L146" s="169"/>
      <c r="M146" s="169"/>
      <c r="O146" s="227"/>
    </row>
    <row r="147" spans="1:15" ht="24.6" customHeight="1" outlineLevel="2">
      <c r="A147" s="561"/>
      <c r="B147" s="745" t="s">
        <v>663</v>
      </c>
      <c r="C147" s="86">
        <v>21</v>
      </c>
      <c r="D147" s="561" t="s">
        <v>3</v>
      </c>
      <c r="E147" s="86"/>
      <c r="F147" s="86"/>
      <c r="G147" s="86"/>
      <c r="H147" s="86"/>
      <c r="I147" s="86"/>
      <c r="J147" s="392"/>
      <c r="L147" s="121" t="e">
        <f>VLOOKUP($O147,#REF!,6,FALSE)</f>
        <v>#REF!</v>
      </c>
      <c r="M147" s="121" t="e">
        <f>VLOOKUP($O147,#REF!,7,FALSE)</f>
        <v>#REF!</v>
      </c>
      <c r="O147" s="227" t="s">
        <v>2216</v>
      </c>
    </row>
    <row r="148" spans="1:15" ht="24.6" customHeight="1" outlineLevel="2">
      <c r="A148" s="561"/>
      <c r="B148" s="746" t="s">
        <v>680</v>
      </c>
      <c r="C148" s="86"/>
      <c r="D148" s="561"/>
      <c r="E148" s="82"/>
      <c r="F148" s="68"/>
      <c r="G148" s="63"/>
      <c r="H148" s="55"/>
      <c r="I148" s="67"/>
      <c r="J148" s="561"/>
      <c r="L148" s="169"/>
      <c r="M148" s="169"/>
      <c r="O148" s="227"/>
    </row>
    <row r="149" spans="1:15" ht="24.6" customHeight="1" outlineLevel="2">
      <c r="A149" s="561"/>
      <c r="B149" s="746" t="s">
        <v>663</v>
      </c>
      <c r="C149" s="86">
        <v>20</v>
      </c>
      <c r="D149" s="561" t="s">
        <v>3</v>
      </c>
      <c r="E149" s="86"/>
      <c r="F149" s="86"/>
      <c r="G149" s="86"/>
      <c r="H149" s="86"/>
      <c r="I149" s="86"/>
      <c r="J149" s="392"/>
      <c r="L149" s="121" t="e">
        <f>VLOOKUP($O149,#REF!,6,FALSE)</f>
        <v>#REF!</v>
      </c>
      <c r="M149" s="121" t="e">
        <f>VLOOKUP($O149,#REF!,7,FALSE)</f>
        <v>#REF!</v>
      </c>
      <c r="O149" s="227" t="s">
        <v>2232</v>
      </c>
    </row>
    <row r="150" spans="1:15" ht="24.6" customHeight="1" outlineLevel="2">
      <c r="A150" s="561"/>
      <c r="B150" s="746" t="s">
        <v>670</v>
      </c>
      <c r="C150" s="86"/>
      <c r="D150" s="561"/>
      <c r="E150" s="82"/>
      <c r="F150" s="68"/>
      <c r="G150" s="63"/>
      <c r="H150" s="55"/>
      <c r="I150" s="67"/>
      <c r="J150" s="561"/>
      <c r="L150" s="169"/>
      <c r="M150" s="169"/>
      <c r="O150" s="227"/>
    </row>
    <row r="151" spans="1:15" ht="24.6" customHeight="1" outlineLevel="2">
      <c r="A151" s="561"/>
      <c r="B151" s="746" t="s">
        <v>671</v>
      </c>
      <c r="C151" s="86">
        <v>21</v>
      </c>
      <c r="D151" s="561" t="s">
        <v>3</v>
      </c>
      <c r="E151" s="86"/>
      <c r="F151" s="86"/>
      <c r="G151" s="86"/>
      <c r="H151" s="86"/>
      <c r="I151" s="86"/>
      <c r="J151" s="392"/>
      <c r="L151" s="121" t="e">
        <f>VLOOKUP($O151,#REF!,6,FALSE)</f>
        <v>#REF!</v>
      </c>
      <c r="M151" s="121" t="s">
        <v>2893</v>
      </c>
      <c r="O151" s="227" t="s">
        <v>2219</v>
      </c>
    </row>
    <row r="152" spans="1:15" ht="24.6" customHeight="1" outlineLevel="2">
      <c r="A152" s="561"/>
      <c r="B152" s="746"/>
      <c r="C152" s="86"/>
      <c r="D152" s="561"/>
      <c r="E152" s="82"/>
      <c r="F152" s="68"/>
      <c r="G152" s="63"/>
      <c r="H152" s="55"/>
      <c r="I152" s="67"/>
      <c r="J152" s="561"/>
      <c r="L152" s="169"/>
      <c r="M152" s="169"/>
      <c r="O152" s="227"/>
    </row>
    <row r="153" spans="1:15" ht="24.6" customHeight="1" outlineLevel="1">
      <c r="A153" s="582"/>
      <c r="B153" s="752" t="s">
        <v>1514</v>
      </c>
      <c r="C153" s="478"/>
      <c r="D153" s="582"/>
      <c r="E153" s="478"/>
      <c r="F153" s="640"/>
      <c r="G153" s="640"/>
      <c r="H153" s="640"/>
      <c r="I153" s="640"/>
      <c r="J153" s="753"/>
      <c r="L153" s="715"/>
      <c r="M153" s="715"/>
      <c r="O153" s="717"/>
    </row>
    <row r="154" spans="1:15" ht="24.6" customHeight="1" outlineLevel="1" collapsed="1">
      <c r="A154" s="582"/>
      <c r="B154" s="752" t="s">
        <v>357</v>
      </c>
      <c r="C154" s="478">
        <v>3</v>
      </c>
      <c r="D154" s="582" t="s">
        <v>689</v>
      </c>
      <c r="E154" s="478"/>
      <c r="F154" s="721"/>
      <c r="G154" s="721"/>
      <c r="H154" s="721"/>
      <c r="I154" s="721"/>
      <c r="J154" s="753"/>
      <c r="L154" s="722"/>
      <c r="M154" s="722"/>
      <c r="O154" s="723"/>
    </row>
    <row r="155" spans="1:15" ht="24.6" customHeight="1" outlineLevel="1">
      <c r="A155" s="588">
        <v>1.5</v>
      </c>
      <c r="B155" s="754" t="s">
        <v>690</v>
      </c>
      <c r="C155" s="214"/>
      <c r="D155" s="755"/>
      <c r="E155" s="220"/>
      <c r="F155" s="220"/>
      <c r="G155" s="220"/>
      <c r="H155" s="220"/>
      <c r="I155" s="220"/>
      <c r="J155" s="488"/>
      <c r="L155" s="221"/>
      <c r="M155" s="221"/>
      <c r="O155" s="370"/>
    </row>
    <row r="156" spans="1:15" ht="24.6" customHeight="1" outlineLevel="2">
      <c r="A156" s="561"/>
      <c r="B156" s="745" t="s">
        <v>649</v>
      </c>
      <c r="C156" s="86"/>
      <c r="D156" s="561"/>
      <c r="E156" s="86"/>
      <c r="F156" s="86"/>
      <c r="G156" s="149"/>
      <c r="H156" s="86"/>
      <c r="I156" s="86"/>
      <c r="J156" s="561"/>
      <c r="L156" s="121"/>
      <c r="M156" s="121"/>
      <c r="O156" s="213"/>
    </row>
    <row r="157" spans="1:15" ht="24.6" customHeight="1" outlineLevel="2">
      <c r="A157" s="561"/>
      <c r="B157" s="745"/>
      <c r="C157" s="86"/>
      <c r="D157" s="670"/>
      <c r="E157" s="86"/>
      <c r="F157" s="86"/>
      <c r="G157" s="86"/>
      <c r="H157" s="86"/>
      <c r="I157" s="86"/>
      <c r="J157" s="392"/>
      <c r="L157" s="121" t="e">
        <f>VLOOKUP($O157,#REF!,6,FALSE)</f>
        <v>#REF!</v>
      </c>
      <c r="M157" s="121" t="e">
        <f>VLOOKUP($O157,#REF!,7,FALSE)</f>
        <v>#REF!</v>
      </c>
      <c r="O157" s="216" t="s">
        <v>2210</v>
      </c>
    </row>
    <row r="158" spans="1:15" ht="24.6" customHeight="1" outlineLevel="2">
      <c r="A158" s="561"/>
      <c r="B158" s="745"/>
      <c r="C158" s="86"/>
      <c r="D158" s="670"/>
      <c r="E158" s="86"/>
      <c r="F158" s="86"/>
      <c r="G158" s="86"/>
      <c r="H158" s="86"/>
      <c r="I158" s="86"/>
      <c r="J158" s="392"/>
      <c r="L158" s="121" t="e">
        <f>VLOOKUP($O158,#REF!,6,FALSE)</f>
        <v>#REF!</v>
      </c>
      <c r="M158" s="121" t="e">
        <f>VLOOKUP($O158,#REF!,7,FALSE)</f>
        <v>#REF!</v>
      </c>
      <c r="O158" s="216" t="s">
        <v>2212</v>
      </c>
    </row>
    <row r="159" spans="1:15" ht="24.6" customHeight="1" outlineLevel="2">
      <c r="A159" s="561"/>
      <c r="B159" s="745" t="s">
        <v>655</v>
      </c>
      <c r="C159" s="86">
        <v>13</v>
      </c>
      <c r="D159" s="561" t="s">
        <v>651</v>
      </c>
      <c r="E159" s="86"/>
      <c r="F159" s="86"/>
      <c r="G159" s="86"/>
      <c r="H159" s="86"/>
      <c r="I159" s="86"/>
      <c r="J159" s="392"/>
      <c r="L159" s="121" t="e">
        <f>VLOOKUP($O159,#REF!,6,FALSE)</f>
        <v>#REF!</v>
      </c>
      <c r="M159" s="121" t="e">
        <f>VLOOKUP($O159,#REF!,7,FALSE)</f>
        <v>#REF!</v>
      </c>
      <c r="O159" s="227" t="s">
        <v>2213</v>
      </c>
    </row>
    <row r="160" spans="1:15" ht="24.6" customHeight="1" outlineLevel="2">
      <c r="A160" s="561"/>
      <c r="B160" s="745" t="s">
        <v>656</v>
      </c>
      <c r="C160" s="86">
        <v>19</v>
      </c>
      <c r="D160" s="561" t="s">
        <v>651</v>
      </c>
      <c r="E160" s="86"/>
      <c r="F160" s="86"/>
      <c r="G160" s="86"/>
      <c r="H160" s="86"/>
      <c r="I160" s="86"/>
      <c r="J160" s="392"/>
      <c r="L160" s="121" t="e">
        <f>VLOOKUP($O160,#REF!,6,FALSE)</f>
        <v>#REF!</v>
      </c>
      <c r="M160" s="121" t="e">
        <f>VLOOKUP($O160,#REF!,7,FALSE)</f>
        <v>#REF!</v>
      </c>
      <c r="O160" s="227" t="s">
        <v>2214</v>
      </c>
    </row>
    <row r="161" spans="1:15" ht="24.6" customHeight="1" outlineLevel="2">
      <c r="A161" s="561"/>
      <c r="B161" s="745" t="s">
        <v>684</v>
      </c>
      <c r="C161" s="86">
        <v>28</v>
      </c>
      <c r="D161" s="561" t="s">
        <v>651</v>
      </c>
      <c r="E161" s="86"/>
      <c r="F161" s="86"/>
      <c r="G161" s="86"/>
      <c r="H161" s="86"/>
      <c r="I161" s="86"/>
      <c r="J161" s="392"/>
      <c r="L161" s="121" t="e">
        <f>VLOOKUP($O161,#REF!,6,FALSE)</f>
        <v>#REF!</v>
      </c>
      <c r="M161" s="121" t="e">
        <f>VLOOKUP($O161,#REF!,7,FALSE)</f>
        <v>#REF!</v>
      </c>
      <c r="O161" s="227" t="s">
        <v>2226</v>
      </c>
    </row>
    <row r="162" spans="1:15" ht="24.6" customHeight="1" outlineLevel="2">
      <c r="A162" s="561"/>
      <c r="B162" s="745" t="s">
        <v>685</v>
      </c>
      <c r="C162" s="86">
        <v>9</v>
      </c>
      <c r="D162" s="561" t="s">
        <v>651</v>
      </c>
      <c r="E162" s="86"/>
      <c r="F162" s="86"/>
      <c r="G162" s="86"/>
      <c r="H162" s="86"/>
      <c r="I162" s="86"/>
      <c r="J162" s="392"/>
      <c r="L162" s="121" t="e">
        <f>VLOOKUP($O162,#REF!,6,FALSE)</f>
        <v>#REF!</v>
      </c>
      <c r="M162" s="121" t="e">
        <f>VLOOKUP($O162,#REF!,7,FALSE)</f>
        <v>#REF!</v>
      </c>
      <c r="O162" s="227" t="s">
        <v>2235</v>
      </c>
    </row>
    <row r="163" spans="1:15" ht="24.6" customHeight="1" outlineLevel="2">
      <c r="A163" s="561"/>
      <c r="B163" s="745" t="s">
        <v>657</v>
      </c>
      <c r="C163" s="86">
        <v>1</v>
      </c>
      <c r="D163" s="561" t="s">
        <v>18</v>
      </c>
      <c r="E163" s="113"/>
      <c r="F163" s="86"/>
      <c r="G163" s="105"/>
      <c r="H163" s="86"/>
      <c r="I163" s="67"/>
      <c r="J163" s="561"/>
      <c r="L163" s="169" t="s">
        <v>2891</v>
      </c>
      <c r="M163" s="169" t="s">
        <v>2891</v>
      </c>
      <c r="O163" s="227"/>
    </row>
    <row r="164" spans="1:15" ht="24.6" customHeight="1" outlineLevel="2">
      <c r="A164" s="561"/>
      <c r="B164" s="745" t="s">
        <v>658</v>
      </c>
      <c r="C164" s="86">
        <v>1</v>
      </c>
      <c r="D164" s="561" t="s">
        <v>18</v>
      </c>
      <c r="E164" s="113"/>
      <c r="F164" s="86"/>
      <c r="G164" s="105"/>
      <c r="H164" s="86"/>
      <c r="I164" s="67"/>
      <c r="J164" s="561"/>
      <c r="L164" s="169" t="s">
        <v>2891</v>
      </c>
      <c r="M164" s="169" t="s">
        <v>2891</v>
      </c>
      <c r="O164" s="227"/>
    </row>
    <row r="165" spans="1:15" ht="24.6" customHeight="1" outlineLevel="2">
      <c r="A165" s="561"/>
      <c r="B165" s="745" t="s">
        <v>659</v>
      </c>
      <c r="C165" s="86">
        <v>1</v>
      </c>
      <c r="D165" s="561" t="s">
        <v>18</v>
      </c>
      <c r="E165" s="113"/>
      <c r="F165" s="86"/>
      <c r="G165" s="105"/>
      <c r="H165" s="86"/>
      <c r="I165" s="67"/>
      <c r="J165" s="561"/>
      <c r="L165" s="169" t="s">
        <v>2891</v>
      </c>
      <c r="M165" s="169" t="s">
        <v>2891</v>
      </c>
      <c r="O165" s="227"/>
    </row>
    <row r="166" spans="1:15" ht="24.6" customHeight="1" outlineLevel="2">
      <c r="A166" s="561"/>
      <c r="B166" s="742" t="s">
        <v>691</v>
      </c>
      <c r="C166" s="89"/>
      <c r="D166" s="488"/>
      <c r="E166" s="82"/>
      <c r="F166" s="68"/>
      <c r="G166" s="63"/>
      <c r="H166" s="55"/>
      <c r="I166" s="67"/>
      <c r="J166" s="561"/>
      <c r="L166" s="169"/>
      <c r="M166" s="169"/>
      <c r="O166" s="227"/>
    </row>
    <row r="167" spans="1:15" ht="24.6" customHeight="1" outlineLevel="2">
      <c r="A167" s="561"/>
      <c r="B167" s="745" t="s">
        <v>666</v>
      </c>
      <c r="C167" s="86"/>
      <c r="D167" s="561"/>
      <c r="E167" s="82"/>
      <c r="F167" s="68"/>
      <c r="G167" s="63"/>
      <c r="H167" s="55"/>
      <c r="I167" s="67"/>
      <c r="J167" s="561"/>
      <c r="L167" s="169"/>
      <c r="M167" s="169"/>
      <c r="O167" s="227"/>
    </row>
    <row r="168" spans="1:15" ht="24.6" customHeight="1" outlineLevel="2">
      <c r="A168" s="561"/>
      <c r="B168" s="745" t="s">
        <v>650</v>
      </c>
      <c r="C168" s="86">
        <v>217</v>
      </c>
      <c r="D168" s="561" t="s">
        <v>651</v>
      </c>
      <c r="E168" s="86"/>
      <c r="F168" s="86"/>
      <c r="G168" s="86"/>
      <c r="H168" s="86"/>
      <c r="I168" s="86"/>
      <c r="J168" s="392"/>
      <c r="L168" s="121" t="e">
        <f>VLOOKUP($O168,#REF!,6,FALSE)</f>
        <v>#REF!</v>
      </c>
      <c r="M168" s="121" t="e">
        <f>VLOOKUP($O168,#REF!,7,FALSE)</f>
        <v>#REF!</v>
      </c>
      <c r="O168" s="227" t="s">
        <v>2209</v>
      </c>
    </row>
    <row r="169" spans="1:15" ht="24.6" customHeight="1" outlineLevel="2">
      <c r="A169" s="561"/>
      <c r="B169" s="745" t="s">
        <v>652</v>
      </c>
      <c r="C169" s="86">
        <v>59</v>
      </c>
      <c r="D169" s="561" t="s">
        <v>651</v>
      </c>
      <c r="E169" s="86"/>
      <c r="F169" s="86"/>
      <c r="G169" s="86"/>
      <c r="H169" s="86"/>
      <c r="I169" s="86"/>
      <c r="J169" s="392"/>
      <c r="L169" s="121" t="e">
        <f>VLOOKUP($O169,#REF!,6,FALSE)</f>
        <v>#REF!</v>
      </c>
      <c r="M169" s="121" t="e">
        <f>VLOOKUP($O169,#REF!,7,FALSE)</f>
        <v>#REF!</v>
      </c>
      <c r="O169" s="227" t="s">
        <v>2210</v>
      </c>
    </row>
    <row r="170" spans="1:15" ht="24.6" customHeight="1" outlineLevel="2">
      <c r="A170" s="561"/>
      <c r="B170" s="745"/>
      <c r="C170" s="86"/>
      <c r="D170" s="561"/>
      <c r="E170" s="86"/>
      <c r="F170" s="86"/>
      <c r="G170" s="86"/>
      <c r="H170" s="86"/>
      <c r="I170" s="86"/>
      <c r="J170" s="392"/>
      <c r="L170" s="121" t="e">
        <f>VLOOKUP($O170,#REF!,6,FALSE)</f>
        <v>#REF!</v>
      </c>
      <c r="M170" s="121" t="e">
        <f>VLOOKUP($O170,#REF!,7,FALSE)</f>
        <v>#REF!</v>
      </c>
      <c r="O170" s="227" t="s">
        <v>2211</v>
      </c>
    </row>
    <row r="171" spans="1:15" ht="24.6" customHeight="1" outlineLevel="2">
      <c r="A171" s="561"/>
      <c r="B171" s="745" t="s">
        <v>668</v>
      </c>
      <c r="C171" s="86"/>
      <c r="D171" s="748"/>
      <c r="E171" s="82"/>
      <c r="F171" s="68"/>
      <c r="G171" s="63"/>
      <c r="H171" s="55"/>
      <c r="I171" s="67"/>
      <c r="J171" s="561"/>
      <c r="L171" s="169"/>
      <c r="M171" s="169"/>
      <c r="O171" s="227"/>
    </row>
    <row r="172" spans="1:15" ht="24.6" customHeight="1" outlineLevel="2">
      <c r="A172" s="561"/>
      <c r="B172" s="745" t="s">
        <v>669</v>
      </c>
      <c r="C172" s="86">
        <v>30</v>
      </c>
      <c r="D172" s="561" t="s">
        <v>651</v>
      </c>
      <c r="E172" s="86"/>
      <c r="F172" s="86"/>
      <c r="G172" s="86"/>
      <c r="H172" s="86"/>
      <c r="I172" s="86"/>
      <c r="J172" s="392"/>
      <c r="L172" s="121" t="e">
        <f>VLOOKUP($O172,#REF!,6,FALSE)</f>
        <v>#REF!</v>
      </c>
      <c r="M172" s="121" t="e">
        <f>VLOOKUP($O172,#REF!,7,FALSE)</f>
        <v>#REF!</v>
      </c>
      <c r="O172" s="227" t="s">
        <v>2218</v>
      </c>
    </row>
    <row r="173" spans="1:15" ht="24.6" customHeight="1" outlineLevel="2">
      <c r="A173" s="561"/>
      <c r="B173" s="745" t="s">
        <v>657</v>
      </c>
      <c r="C173" s="86">
        <v>1</v>
      </c>
      <c r="D173" s="561" t="s">
        <v>18</v>
      </c>
      <c r="E173" s="113"/>
      <c r="F173" s="86"/>
      <c r="G173" s="105"/>
      <c r="H173" s="86"/>
      <c r="I173" s="67"/>
      <c r="J173" s="561"/>
      <c r="L173" s="169" t="s">
        <v>2891</v>
      </c>
      <c r="M173" s="169" t="s">
        <v>2891</v>
      </c>
      <c r="O173" s="227"/>
    </row>
    <row r="174" spans="1:15" ht="24.6" customHeight="1" outlineLevel="2">
      <c r="A174" s="561"/>
      <c r="B174" s="745" t="s">
        <v>658</v>
      </c>
      <c r="C174" s="86">
        <v>1</v>
      </c>
      <c r="D174" s="561" t="s">
        <v>18</v>
      </c>
      <c r="E174" s="113"/>
      <c r="F174" s="86"/>
      <c r="G174" s="105"/>
      <c r="H174" s="86"/>
      <c r="I174" s="67"/>
      <c r="J174" s="561"/>
      <c r="L174" s="169" t="s">
        <v>2891</v>
      </c>
      <c r="M174" s="169" t="s">
        <v>2891</v>
      </c>
      <c r="O174" s="227"/>
    </row>
    <row r="175" spans="1:15" ht="24.6" customHeight="1" outlineLevel="2">
      <c r="A175" s="561"/>
      <c r="B175" s="745" t="s">
        <v>659</v>
      </c>
      <c r="C175" s="86">
        <v>1</v>
      </c>
      <c r="D175" s="561" t="s">
        <v>18</v>
      </c>
      <c r="E175" s="113"/>
      <c r="F175" s="86"/>
      <c r="G175" s="105"/>
      <c r="H175" s="86"/>
      <c r="I175" s="67"/>
      <c r="J175" s="561"/>
      <c r="L175" s="169" t="s">
        <v>2891</v>
      </c>
      <c r="M175" s="169" t="s">
        <v>2891</v>
      </c>
      <c r="O175" s="227"/>
    </row>
    <row r="176" spans="1:15" ht="24.6" customHeight="1" outlineLevel="2">
      <c r="A176" s="561"/>
      <c r="B176" s="745" t="s">
        <v>660</v>
      </c>
      <c r="C176" s="86"/>
      <c r="D176" s="561"/>
      <c r="E176" s="82"/>
      <c r="F176" s="68"/>
      <c r="G176" s="63"/>
      <c r="H176" s="55"/>
      <c r="I176" s="67"/>
      <c r="J176" s="561"/>
      <c r="L176" s="169"/>
      <c r="M176" s="169"/>
      <c r="O176" s="227"/>
    </row>
    <row r="177" spans="1:15" ht="24.6" customHeight="1" outlineLevel="2">
      <c r="A177" s="561"/>
      <c r="B177" s="746" t="s">
        <v>661</v>
      </c>
      <c r="C177" s="86"/>
      <c r="D177" s="561"/>
      <c r="E177" s="82"/>
      <c r="F177" s="68"/>
      <c r="G177" s="63"/>
      <c r="H177" s="55"/>
      <c r="I177" s="67"/>
      <c r="J177" s="561"/>
      <c r="L177" s="169"/>
      <c r="M177" s="169"/>
      <c r="O177" s="227"/>
    </row>
    <row r="178" spans="1:15" ht="24.6" customHeight="1" outlineLevel="2">
      <c r="A178" s="561"/>
      <c r="B178" s="745" t="s">
        <v>663</v>
      </c>
      <c r="C178" s="86">
        <v>21</v>
      </c>
      <c r="D178" s="561" t="s">
        <v>3</v>
      </c>
      <c r="E178" s="86"/>
      <c r="F178" s="86"/>
      <c r="G178" s="86"/>
      <c r="H178" s="86"/>
      <c r="I178" s="86"/>
      <c r="J178" s="392"/>
      <c r="L178" s="121" t="e">
        <f>VLOOKUP($O178,#REF!,6,FALSE)</f>
        <v>#REF!</v>
      </c>
      <c r="M178" s="121" t="e">
        <f>VLOOKUP($O178,#REF!,7,FALSE)</f>
        <v>#REF!</v>
      </c>
      <c r="O178" s="227" t="s">
        <v>2216</v>
      </c>
    </row>
    <row r="179" spans="1:15" ht="24.6" customHeight="1" outlineLevel="2">
      <c r="A179" s="561"/>
      <c r="B179" s="746" t="s">
        <v>680</v>
      </c>
      <c r="C179" s="86"/>
      <c r="D179" s="561"/>
      <c r="E179" s="82"/>
      <c r="F179" s="68"/>
      <c r="G179" s="63"/>
      <c r="H179" s="55"/>
      <c r="I179" s="67"/>
      <c r="J179" s="561"/>
      <c r="L179" s="169"/>
      <c r="M179" s="169"/>
      <c r="O179" s="227"/>
    </row>
    <row r="180" spans="1:15" ht="24.6" customHeight="1" outlineLevel="2">
      <c r="A180" s="561"/>
      <c r="B180" s="746" t="s">
        <v>663</v>
      </c>
      <c r="C180" s="86">
        <v>20</v>
      </c>
      <c r="D180" s="561" t="s">
        <v>3</v>
      </c>
      <c r="E180" s="86"/>
      <c r="F180" s="86"/>
      <c r="G180" s="86"/>
      <c r="H180" s="86"/>
      <c r="I180" s="86"/>
      <c r="J180" s="392"/>
      <c r="L180" s="121" t="e">
        <f>VLOOKUP($O180,#REF!,6,FALSE)</f>
        <v>#REF!</v>
      </c>
      <c r="M180" s="121" t="e">
        <f>VLOOKUP($O180,#REF!,7,FALSE)</f>
        <v>#REF!</v>
      </c>
      <c r="O180" s="227" t="s">
        <v>2232</v>
      </c>
    </row>
    <row r="181" spans="1:15" ht="24.6" customHeight="1" outlineLevel="2">
      <c r="A181" s="561"/>
      <c r="B181" s="746" t="s">
        <v>670</v>
      </c>
      <c r="C181" s="86"/>
      <c r="D181" s="561"/>
      <c r="E181" s="82"/>
      <c r="F181" s="68"/>
      <c r="G181" s="63"/>
      <c r="H181" s="55"/>
      <c r="I181" s="67"/>
      <c r="J181" s="561"/>
      <c r="L181" s="169"/>
      <c r="M181" s="169"/>
      <c r="O181" s="227"/>
    </row>
    <row r="182" spans="1:15" ht="24.6" customHeight="1" outlineLevel="2">
      <c r="A182" s="561"/>
      <c r="B182" s="746" t="s">
        <v>671</v>
      </c>
      <c r="C182" s="86">
        <v>21</v>
      </c>
      <c r="D182" s="561" t="s">
        <v>3</v>
      </c>
      <c r="E182" s="86"/>
      <c r="F182" s="86"/>
      <c r="G182" s="86"/>
      <c r="H182" s="86"/>
      <c r="I182" s="86"/>
      <c r="J182" s="392"/>
      <c r="L182" s="121" t="e">
        <f>VLOOKUP($O182,#REF!,6,FALSE)</f>
        <v>#REF!</v>
      </c>
      <c r="M182" s="121" t="s">
        <v>2844</v>
      </c>
      <c r="O182" s="227" t="s">
        <v>2219</v>
      </c>
    </row>
    <row r="183" spans="1:15" ht="24.6" customHeight="1" outlineLevel="2">
      <c r="A183" s="561"/>
      <c r="B183" s="746"/>
      <c r="C183" s="86"/>
      <c r="D183" s="561"/>
      <c r="E183" s="82"/>
      <c r="F183" s="68"/>
      <c r="G183" s="63"/>
      <c r="H183" s="55"/>
      <c r="I183" s="67"/>
      <c r="J183" s="561"/>
      <c r="L183" s="169"/>
      <c r="M183" s="169"/>
      <c r="O183" s="227"/>
    </row>
    <row r="184" spans="1:15" ht="24.6" customHeight="1" outlineLevel="1">
      <c r="A184" s="582"/>
      <c r="B184" s="752" t="s">
        <v>692</v>
      </c>
      <c r="C184" s="478"/>
      <c r="D184" s="582"/>
      <c r="E184" s="478"/>
      <c r="F184" s="640"/>
      <c r="G184" s="640"/>
      <c r="H184" s="640"/>
      <c r="I184" s="640"/>
      <c r="J184" s="753"/>
      <c r="L184" s="715"/>
      <c r="M184" s="715"/>
      <c r="O184" s="717"/>
    </row>
    <row r="185" spans="1:15" ht="24.6" customHeight="1" outlineLevel="1">
      <c r="A185" s="588">
        <v>1.6</v>
      </c>
      <c r="B185" s="756" t="s">
        <v>693</v>
      </c>
      <c r="C185" s="214"/>
      <c r="D185" s="589"/>
      <c r="E185" s="214"/>
      <c r="F185" s="214"/>
      <c r="G185" s="214"/>
      <c r="H185" s="214"/>
      <c r="I185" s="214"/>
      <c r="J185" s="488"/>
      <c r="L185" s="215"/>
      <c r="M185" s="215"/>
      <c r="O185" s="217"/>
    </row>
    <row r="186" spans="1:15" ht="24.6" customHeight="1" outlineLevel="2">
      <c r="A186" s="561"/>
      <c r="B186" s="757" t="s">
        <v>694</v>
      </c>
      <c r="C186" s="68"/>
      <c r="D186" s="87"/>
      <c r="E186" s="68"/>
      <c r="F186" s="68"/>
      <c r="G186" s="63"/>
      <c r="H186" s="55"/>
      <c r="I186" s="67"/>
      <c r="J186" s="561"/>
      <c r="L186" s="169"/>
      <c r="M186" s="169"/>
      <c r="O186" s="227"/>
    </row>
    <row r="187" spans="1:15" ht="24.6" customHeight="1" outlineLevel="2">
      <c r="A187" s="561"/>
      <c r="B187" s="746" t="s">
        <v>653</v>
      </c>
      <c r="C187" s="86">
        <v>7</v>
      </c>
      <c r="D187" s="670" t="s">
        <v>651</v>
      </c>
      <c r="E187" s="86"/>
      <c r="F187" s="86"/>
      <c r="G187" s="86"/>
      <c r="H187" s="86"/>
      <c r="I187" s="86"/>
      <c r="J187" s="392"/>
      <c r="L187" s="121" t="s">
        <v>2893</v>
      </c>
      <c r="M187" s="121" t="e">
        <f>VLOOKUP($O187,#REF!,7,FALSE)</f>
        <v>#REF!</v>
      </c>
      <c r="O187" s="227" t="s">
        <v>2236</v>
      </c>
    </row>
    <row r="188" spans="1:15" ht="24.6" customHeight="1" outlineLevel="2">
      <c r="A188" s="561"/>
      <c r="B188" s="746" t="s">
        <v>695</v>
      </c>
      <c r="C188" s="86">
        <v>33</v>
      </c>
      <c r="D188" s="561" t="s">
        <v>651</v>
      </c>
      <c r="E188" s="86"/>
      <c r="F188" s="86"/>
      <c r="G188" s="86"/>
      <c r="H188" s="86"/>
      <c r="I188" s="86"/>
      <c r="J188" s="392"/>
      <c r="L188" s="121" t="e">
        <f>VLOOKUP($O188,#REF!,6,FALSE)</f>
        <v>#REF!</v>
      </c>
      <c r="M188" s="121" t="e">
        <f>VLOOKUP($O188,#REF!,7,FALSE)</f>
        <v>#REF!</v>
      </c>
      <c r="O188" s="227" t="s">
        <v>2237</v>
      </c>
    </row>
    <row r="189" spans="1:15" ht="24.6" customHeight="1" outlineLevel="2">
      <c r="A189" s="561"/>
      <c r="B189" s="746" t="s">
        <v>696</v>
      </c>
      <c r="C189" s="86">
        <v>1</v>
      </c>
      <c r="D189" s="561" t="s">
        <v>18</v>
      </c>
      <c r="E189" s="113"/>
      <c r="F189" s="86"/>
      <c r="G189" s="105"/>
      <c r="H189" s="86"/>
      <c r="I189" s="67"/>
      <c r="J189" s="561"/>
      <c r="L189" s="169" t="s">
        <v>2891</v>
      </c>
      <c r="M189" s="169" t="s">
        <v>2891</v>
      </c>
      <c r="O189" s="227"/>
    </row>
    <row r="190" spans="1:15" ht="24.6" customHeight="1" outlineLevel="2">
      <c r="A190" s="561"/>
      <c r="B190" s="746" t="s">
        <v>697</v>
      </c>
      <c r="C190" s="86">
        <v>1</v>
      </c>
      <c r="D190" s="561" t="s">
        <v>18</v>
      </c>
      <c r="E190" s="113"/>
      <c r="F190" s="86"/>
      <c r="G190" s="105"/>
      <c r="H190" s="86"/>
      <c r="I190" s="67"/>
      <c r="J190" s="561"/>
      <c r="L190" s="169" t="s">
        <v>2891</v>
      </c>
      <c r="M190" s="169" t="s">
        <v>2891</v>
      </c>
      <c r="O190" s="227"/>
    </row>
    <row r="191" spans="1:15" ht="24.6" customHeight="1" outlineLevel="2">
      <c r="A191" s="561"/>
      <c r="B191" s="746" t="s">
        <v>698</v>
      </c>
      <c r="C191" s="86">
        <v>1</v>
      </c>
      <c r="D191" s="561" t="s">
        <v>18</v>
      </c>
      <c r="E191" s="113"/>
      <c r="F191" s="86"/>
      <c r="G191" s="105"/>
      <c r="H191" s="86"/>
      <c r="I191" s="67"/>
      <c r="J191" s="561"/>
      <c r="L191" s="169" t="s">
        <v>2891</v>
      </c>
      <c r="M191" s="169" t="s">
        <v>2891</v>
      </c>
      <c r="O191" s="227"/>
    </row>
    <row r="192" spans="1:15" ht="24.6" customHeight="1" outlineLevel="2">
      <c r="A192" s="561"/>
      <c r="B192" s="745" t="s">
        <v>699</v>
      </c>
      <c r="C192" s="86"/>
      <c r="D192" s="561"/>
      <c r="E192" s="68"/>
      <c r="F192" s="68"/>
      <c r="G192" s="63"/>
      <c r="H192" s="55"/>
      <c r="I192" s="67"/>
      <c r="J192" s="561"/>
      <c r="L192" s="169"/>
      <c r="M192" s="169"/>
      <c r="O192" s="227"/>
    </row>
    <row r="193" spans="1:15" ht="24.6" customHeight="1" outlineLevel="2">
      <c r="A193" s="561"/>
      <c r="B193" s="745"/>
      <c r="C193" s="86"/>
      <c r="D193" s="670"/>
      <c r="E193" s="86"/>
      <c r="F193" s="86"/>
      <c r="G193" s="86"/>
      <c r="H193" s="86"/>
      <c r="I193" s="86"/>
      <c r="J193" s="392"/>
      <c r="L193" s="121" t="e">
        <f>VLOOKUP($O193,#REF!,6,FALSE)</f>
        <v>#REF!</v>
      </c>
      <c r="M193" s="121" t="e">
        <f>VLOOKUP($O193,#REF!,7,FALSE)</f>
        <v>#REF!</v>
      </c>
      <c r="O193" s="227" t="s">
        <v>2210</v>
      </c>
    </row>
    <row r="194" spans="1:15" ht="24.6" customHeight="1" outlineLevel="2">
      <c r="A194" s="561"/>
      <c r="B194" s="745" t="s">
        <v>654</v>
      </c>
      <c r="C194" s="86">
        <v>102</v>
      </c>
      <c r="D194" s="561" t="s">
        <v>651</v>
      </c>
      <c r="E194" s="86"/>
      <c r="F194" s="86"/>
      <c r="G194" s="86"/>
      <c r="H194" s="86"/>
      <c r="I194" s="86"/>
      <c r="J194" s="392"/>
      <c r="L194" s="121" t="e">
        <f>VLOOKUP($O194,#REF!,6,FALSE)</f>
        <v>#REF!</v>
      </c>
      <c r="M194" s="121" t="e">
        <f>VLOOKUP($O194,#REF!,7,FALSE)</f>
        <v>#REF!</v>
      </c>
      <c r="O194" s="227" t="s">
        <v>2212</v>
      </c>
    </row>
    <row r="195" spans="1:15" ht="24.6" customHeight="1" outlineLevel="2">
      <c r="A195" s="561"/>
      <c r="B195" s="745" t="s">
        <v>655</v>
      </c>
      <c r="C195" s="86">
        <v>98</v>
      </c>
      <c r="D195" s="561" t="s">
        <v>651</v>
      </c>
      <c r="E195" s="86"/>
      <c r="F195" s="86"/>
      <c r="G195" s="86"/>
      <c r="H195" s="86"/>
      <c r="I195" s="86"/>
      <c r="J195" s="392"/>
      <c r="L195" s="121" t="e">
        <f>VLOOKUP($O195,#REF!,6,FALSE)</f>
        <v>#REF!</v>
      </c>
      <c r="M195" s="121" t="e">
        <f>VLOOKUP($O195,#REF!,7,FALSE)</f>
        <v>#REF!</v>
      </c>
      <c r="O195" s="227" t="s">
        <v>2213</v>
      </c>
    </row>
    <row r="196" spans="1:15" ht="24.6" customHeight="1" outlineLevel="2">
      <c r="A196" s="561"/>
      <c r="B196" s="745" t="s">
        <v>656</v>
      </c>
      <c r="C196" s="86">
        <v>7</v>
      </c>
      <c r="D196" s="561" t="s">
        <v>651</v>
      </c>
      <c r="E196" s="86"/>
      <c r="F196" s="86"/>
      <c r="G196" s="86"/>
      <c r="H196" s="86"/>
      <c r="I196" s="86"/>
      <c r="J196" s="392"/>
      <c r="L196" s="121" t="e">
        <f>VLOOKUP($O196,#REF!,6,FALSE)</f>
        <v>#REF!</v>
      </c>
      <c r="M196" s="121" t="e">
        <f>VLOOKUP($O196,#REF!,7,FALSE)</f>
        <v>#REF!</v>
      </c>
      <c r="O196" s="227" t="s">
        <v>2214</v>
      </c>
    </row>
    <row r="197" spans="1:15" ht="24.6" customHeight="1" outlineLevel="2">
      <c r="A197" s="561"/>
      <c r="B197" s="745" t="s">
        <v>684</v>
      </c>
      <c r="C197" s="86">
        <v>7</v>
      </c>
      <c r="D197" s="561" t="s">
        <v>651</v>
      </c>
      <c r="E197" s="86"/>
      <c r="F197" s="86"/>
      <c r="G197" s="86"/>
      <c r="H197" s="86"/>
      <c r="I197" s="86"/>
      <c r="J197" s="392"/>
      <c r="L197" s="121" t="e">
        <f>VLOOKUP($O197,#REF!,6,FALSE)</f>
        <v>#REF!</v>
      </c>
      <c r="M197" s="121" t="e">
        <f>VLOOKUP($O197,#REF!,7,FALSE)</f>
        <v>#REF!</v>
      </c>
      <c r="O197" s="227" t="s">
        <v>2226</v>
      </c>
    </row>
    <row r="198" spans="1:15" ht="24.6" customHeight="1" outlineLevel="2">
      <c r="A198" s="561"/>
      <c r="B198" s="745" t="s">
        <v>685</v>
      </c>
      <c r="C198" s="86">
        <v>105</v>
      </c>
      <c r="D198" s="561" t="s">
        <v>651</v>
      </c>
      <c r="E198" s="86"/>
      <c r="F198" s="86"/>
      <c r="G198" s="86"/>
      <c r="H198" s="86"/>
      <c r="I198" s="86"/>
      <c r="J198" s="392"/>
      <c r="L198" s="121" t="e">
        <f>VLOOKUP($O198,#REF!,6,FALSE)</f>
        <v>#REF!</v>
      </c>
      <c r="M198" s="121" t="e">
        <f>VLOOKUP($O198,#REF!,7,FALSE)</f>
        <v>#REF!</v>
      </c>
      <c r="O198" s="227" t="s">
        <v>2235</v>
      </c>
    </row>
    <row r="199" spans="1:15" ht="24.6" customHeight="1" outlineLevel="2">
      <c r="A199" s="561"/>
      <c r="B199" s="745" t="s">
        <v>700</v>
      </c>
      <c r="C199" s="86">
        <v>17</v>
      </c>
      <c r="D199" s="561" t="s">
        <v>651</v>
      </c>
      <c r="E199" s="86"/>
      <c r="F199" s="86"/>
      <c r="G199" s="86"/>
      <c r="H199" s="86"/>
      <c r="I199" s="86"/>
      <c r="J199" s="392"/>
      <c r="L199" s="121" t="e">
        <f>VLOOKUP($O199,#REF!,6,FALSE)</f>
        <v>#REF!</v>
      </c>
      <c r="M199" s="121" t="e">
        <f>VLOOKUP($O199,#REF!,7,FALSE)</f>
        <v>#REF!</v>
      </c>
      <c r="O199" s="227" t="s">
        <v>2238</v>
      </c>
    </row>
    <row r="200" spans="1:15" ht="24.6" customHeight="1" outlineLevel="2">
      <c r="A200" s="561"/>
      <c r="B200" s="745" t="s">
        <v>657</v>
      </c>
      <c r="C200" s="86">
        <v>1</v>
      </c>
      <c r="D200" s="561" t="s">
        <v>18</v>
      </c>
      <c r="E200" s="113"/>
      <c r="F200" s="86"/>
      <c r="G200" s="105"/>
      <c r="H200" s="86"/>
      <c r="I200" s="67"/>
      <c r="J200" s="561"/>
      <c r="L200" s="169" t="s">
        <v>2891</v>
      </c>
      <c r="M200" s="169" t="s">
        <v>2891</v>
      </c>
      <c r="O200" s="227"/>
    </row>
    <row r="201" spans="1:15" ht="24.6" customHeight="1" outlineLevel="2">
      <c r="A201" s="561"/>
      <c r="B201" s="745" t="s">
        <v>658</v>
      </c>
      <c r="C201" s="86">
        <v>1</v>
      </c>
      <c r="D201" s="561" t="s">
        <v>18</v>
      </c>
      <c r="E201" s="113"/>
      <c r="F201" s="86"/>
      <c r="G201" s="105"/>
      <c r="H201" s="86"/>
      <c r="I201" s="67"/>
      <c r="J201" s="561"/>
      <c r="L201" s="169" t="s">
        <v>2891</v>
      </c>
      <c r="M201" s="169" t="s">
        <v>2891</v>
      </c>
      <c r="O201" s="227"/>
    </row>
    <row r="202" spans="1:15" ht="24.6" customHeight="1" outlineLevel="2">
      <c r="A202" s="561"/>
      <c r="B202" s="745" t="s">
        <v>659</v>
      </c>
      <c r="C202" s="86">
        <v>1</v>
      </c>
      <c r="D202" s="561" t="s">
        <v>18</v>
      </c>
      <c r="E202" s="113"/>
      <c r="F202" s="86"/>
      <c r="G202" s="105"/>
      <c r="H202" s="86"/>
      <c r="I202" s="67"/>
      <c r="J202" s="561"/>
      <c r="L202" s="169" t="s">
        <v>2891</v>
      </c>
      <c r="M202" s="169" t="s">
        <v>2891</v>
      </c>
      <c r="O202" s="227"/>
    </row>
    <row r="203" spans="1:15" ht="24.6" customHeight="1" outlineLevel="2">
      <c r="A203" s="561"/>
      <c r="B203" s="745" t="s">
        <v>701</v>
      </c>
      <c r="C203" s="86"/>
      <c r="D203" s="561"/>
      <c r="E203" s="68"/>
      <c r="F203" s="68"/>
      <c r="G203" s="63"/>
      <c r="H203" s="55"/>
      <c r="I203" s="67"/>
      <c r="J203" s="561"/>
      <c r="L203" s="169"/>
      <c r="M203" s="169"/>
      <c r="O203" s="227"/>
    </row>
    <row r="204" spans="1:15" ht="24.6" customHeight="1" outlineLevel="2">
      <c r="A204" s="561"/>
      <c r="B204" s="745" t="s">
        <v>107</v>
      </c>
      <c r="C204" s="86">
        <v>3</v>
      </c>
      <c r="D204" s="561" t="s">
        <v>651</v>
      </c>
      <c r="E204" s="86"/>
      <c r="F204" s="86"/>
      <c r="G204" s="86"/>
      <c r="H204" s="86"/>
      <c r="I204" s="86"/>
      <c r="J204" s="392"/>
      <c r="L204" s="121" t="e">
        <f>VLOOKUP($O204,#REF!,6,FALSE)</f>
        <v>#REF!</v>
      </c>
      <c r="M204" s="121" t="e">
        <f>VLOOKUP($O204,#REF!,7,FALSE)</f>
        <v>#REF!</v>
      </c>
      <c r="O204" s="227" t="s">
        <v>2239</v>
      </c>
    </row>
    <row r="205" spans="1:15" ht="24.6" customHeight="1" outlineLevel="2">
      <c r="A205" s="561"/>
      <c r="B205" s="745" t="s">
        <v>105</v>
      </c>
      <c r="C205" s="86">
        <v>15</v>
      </c>
      <c r="D205" s="561" t="s">
        <v>651</v>
      </c>
      <c r="E205" s="86"/>
      <c r="F205" s="86"/>
      <c r="G205" s="86"/>
      <c r="H205" s="86"/>
      <c r="I205" s="86"/>
      <c r="J205" s="392"/>
      <c r="L205" s="121" t="e">
        <f>VLOOKUP($O205,#REF!,6,FALSE)</f>
        <v>#REF!</v>
      </c>
      <c r="M205" s="121" t="e">
        <f>VLOOKUP($O205,#REF!,7,FALSE)</f>
        <v>#REF!</v>
      </c>
      <c r="O205" s="227" t="s">
        <v>2240</v>
      </c>
    </row>
    <row r="206" spans="1:15" ht="24.6" customHeight="1" outlineLevel="2">
      <c r="A206" s="561"/>
      <c r="B206" s="745" t="s">
        <v>702</v>
      </c>
      <c r="C206" s="86">
        <v>1</v>
      </c>
      <c r="D206" s="561" t="s">
        <v>18</v>
      </c>
      <c r="E206" s="113"/>
      <c r="F206" s="86"/>
      <c r="G206" s="105"/>
      <c r="H206" s="86"/>
      <c r="I206" s="67"/>
      <c r="J206" s="561"/>
      <c r="L206" s="169" t="s">
        <v>2892</v>
      </c>
      <c r="M206" s="169" t="s">
        <v>2892</v>
      </c>
      <c r="O206" s="227"/>
    </row>
    <row r="207" spans="1:15" ht="24.6" customHeight="1" outlineLevel="2">
      <c r="A207" s="561"/>
      <c r="B207" s="745" t="s">
        <v>703</v>
      </c>
      <c r="C207" s="86">
        <v>1</v>
      </c>
      <c r="D207" s="561" t="s">
        <v>18</v>
      </c>
      <c r="E207" s="113"/>
      <c r="F207" s="86"/>
      <c r="G207" s="105"/>
      <c r="H207" s="86"/>
      <c r="I207" s="67"/>
      <c r="J207" s="561"/>
      <c r="L207" s="169" t="s">
        <v>2892</v>
      </c>
      <c r="M207" s="169" t="s">
        <v>2892</v>
      </c>
      <c r="O207" s="227"/>
    </row>
    <row r="208" spans="1:15" ht="24.6" customHeight="1" outlineLevel="2">
      <c r="A208" s="561"/>
      <c r="B208" s="745" t="s">
        <v>704</v>
      </c>
      <c r="C208" s="86">
        <v>1</v>
      </c>
      <c r="D208" s="561" t="s">
        <v>18</v>
      </c>
      <c r="E208" s="113"/>
      <c r="F208" s="86"/>
      <c r="G208" s="105"/>
      <c r="H208" s="86"/>
      <c r="I208" s="67"/>
      <c r="J208" s="561"/>
      <c r="L208" s="169" t="s">
        <v>2892</v>
      </c>
      <c r="M208" s="169" t="s">
        <v>2892</v>
      </c>
      <c r="O208" s="227"/>
    </row>
    <row r="209" spans="1:15" ht="24.6" customHeight="1" outlineLevel="2">
      <c r="A209" s="561"/>
      <c r="B209" s="745" t="s">
        <v>660</v>
      </c>
      <c r="C209" s="86"/>
      <c r="D209" s="561"/>
      <c r="E209" s="68"/>
      <c r="F209" s="68"/>
      <c r="G209" s="63"/>
      <c r="H209" s="55"/>
      <c r="I209" s="67"/>
      <c r="J209" s="561"/>
      <c r="L209" s="169"/>
      <c r="M209" s="169"/>
      <c r="O209" s="227"/>
    </row>
    <row r="210" spans="1:15" ht="24.6" customHeight="1" outlineLevel="2">
      <c r="A210" s="561"/>
      <c r="B210" s="746" t="s">
        <v>661</v>
      </c>
      <c r="C210" s="86"/>
      <c r="D210" s="561"/>
      <c r="E210" s="68"/>
      <c r="F210" s="68"/>
      <c r="G210" s="63"/>
      <c r="H210" s="55"/>
      <c r="I210" s="67"/>
      <c r="J210" s="561"/>
      <c r="L210" s="169"/>
      <c r="M210" s="169"/>
      <c r="O210" s="227"/>
    </row>
    <row r="211" spans="1:15" ht="24.6" customHeight="1" outlineLevel="2">
      <c r="A211" s="670"/>
      <c r="B211" s="747"/>
      <c r="C211" s="86"/>
      <c r="D211" s="670"/>
      <c r="E211" s="86"/>
      <c r="F211" s="86"/>
      <c r="G211" s="86"/>
      <c r="H211" s="86"/>
      <c r="I211" s="86"/>
      <c r="J211" s="392"/>
      <c r="L211" s="121"/>
      <c r="M211" s="121"/>
      <c r="O211" s="227"/>
    </row>
    <row r="212" spans="1:15" ht="24.6" customHeight="1" outlineLevel="2">
      <c r="A212" s="561"/>
      <c r="B212" s="745" t="s">
        <v>667</v>
      </c>
      <c r="C212" s="86">
        <v>1</v>
      </c>
      <c r="D212" s="561" t="s">
        <v>3</v>
      </c>
      <c r="E212" s="86"/>
      <c r="F212" s="86"/>
      <c r="G212" s="86"/>
      <c r="H212" s="86"/>
      <c r="I212" s="86"/>
      <c r="J212" s="392"/>
      <c r="L212" s="121" t="e">
        <f>VLOOKUP($O212,#REF!,6,FALSE)</f>
        <v>#REF!</v>
      </c>
      <c r="M212" s="121" t="e">
        <f>VLOOKUP($O212,#REF!,7,FALSE)</f>
        <v>#REF!</v>
      </c>
      <c r="O212" s="227" t="s">
        <v>2228</v>
      </c>
    </row>
    <row r="213" spans="1:15" ht="24.6" customHeight="1" outlineLevel="2">
      <c r="A213" s="561"/>
      <c r="B213" s="745" t="s">
        <v>102</v>
      </c>
      <c r="C213" s="86">
        <v>18</v>
      </c>
      <c r="D213" s="561" t="s">
        <v>3</v>
      </c>
      <c r="E213" s="86"/>
      <c r="F213" s="86"/>
      <c r="G213" s="86"/>
      <c r="H213" s="86"/>
      <c r="I213" s="86"/>
      <c r="J213" s="392"/>
      <c r="L213" s="121" t="e">
        <f>VLOOKUP($O213,#REF!,6,FALSE)</f>
        <v>#REF!</v>
      </c>
      <c r="M213" s="121" t="e">
        <f>VLOOKUP($O213,#REF!,7,FALSE)</f>
        <v>#REF!</v>
      </c>
      <c r="O213" s="227" t="s">
        <v>2229</v>
      </c>
    </row>
    <row r="214" spans="1:15" ht="24.6" customHeight="1" outlineLevel="2">
      <c r="A214" s="561"/>
      <c r="B214" s="745" t="s">
        <v>679</v>
      </c>
      <c r="C214" s="86">
        <v>3</v>
      </c>
      <c r="D214" s="561" t="s">
        <v>3</v>
      </c>
      <c r="E214" s="86"/>
      <c r="F214" s="86"/>
      <c r="G214" s="86"/>
      <c r="H214" s="86"/>
      <c r="I214" s="86"/>
      <c r="J214" s="392"/>
      <c r="L214" s="121" t="e">
        <f>VLOOKUP($O214,#REF!,6,FALSE)</f>
        <v>#REF!</v>
      </c>
      <c r="M214" s="121" t="e">
        <f>VLOOKUP($O214,#REF!,7,FALSE)</f>
        <v>#REF!</v>
      </c>
      <c r="O214" s="227" t="s">
        <v>2230</v>
      </c>
    </row>
    <row r="215" spans="1:15" ht="24.6" customHeight="1" outlineLevel="2">
      <c r="A215" s="561"/>
      <c r="B215" s="745" t="s">
        <v>103</v>
      </c>
      <c r="C215" s="86">
        <v>4</v>
      </c>
      <c r="D215" s="561" t="s">
        <v>3</v>
      </c>
      <c r="E215" s="86"/>
      <c r="F215" s="86"/>
      <c r="G215" s="86"/>
      <c r="H215" s="86"/>
      <c r="I215" s="86"/>
      <c r="J215" s="392"/>
      <c r="L215" s="121" t="e">
        <f>VLOOKUP($O215,#REF!,6,FALSE)</f>
        <v>#REF!</v>
      </c>
      <c r="M215" s="121" t="e">
        <f>VLOOKUP($O215,#REF!,7,FALSE)</f>
        <v>#REF!</v>
      </c>
      <c r="O215" s="227" t="s">
        <v>2231</v>
      </c>
    </row>
    <row r="216" spans="1:15" ht="24.6" customHeight="1" outlineLevel="2">
      <c r="A216" s="561"/>
      <c r="B216" s="745" t="s">
        <v>104</v>
      </c>
      <c r="C216" s="86">
        <v>4</v>
      </c>
      <c r="D216" s="561" t="s">
        <v>3</v>
      </c>
      <c r="E216" s="86"/>
      <c r="F216" s="86"/>
      <c r="G216" s="86"/>
      <c r="H216" s="86"/>
      <c r="I216" s="86"/>
      <c r="J216" s="392"/>
      <c r="L216" s="121" t="e">
        <f>VLOOKUP($O216,#REF!,6,FALSE)</f>
        <v>#REF!</v>
      </c>
      <c r="M216" s="121" t="e">
        <f>VLOOKUP($O216,#REF!,7,FALSE)</f>
        <v>#REF!</v>
      </c>
      <c r="O216" s="227" t="s">
        <v>2241</v>
      </c>
    </row>
    <row r="217" spans="1:15" ht="24.6" customHeight="1" outlineLevel="2">
      <c r="A217" s="561"/>
      <c r="B217" s="745" t="s">
        <v>105</v>
      </c>
      <c r="C217" s="86">
        <v>3</v>
      </c>
      <c r="D217" s="561" t="s">
        <v>3</v>
      </c>
      <c r="E217" s="86"/>
      <c r="F217" s="86"/>
      <c r="G217" s="86"/>
      <c r="H217" s="86"/>
      <c r="I217" s="86"/>
      <c r="J217" s="392"/>
      <c r="L217" s="121" t="e">
        <f>VLOOKUP($O217,#REF!,6,FALSE)</f>
        <v>#REF!</v>
      </c>
      <c r="M217" s="121" t="e">
        <f>VLOOKUP($O217,#REF!,7,FALSE)</f>
        <v>#REF!</v>
      </c>
      <c r="O217" s="227" t="s">
        <v>2242</v>
      </c>
    </row>
    <row r="218" spans="1:15" ht="24.6" customHeight="1" outlineLevel="2">
      <c r="A218" s="748"/>
      <c r="B218" s="746" t="s">
        <v>705</v>
      </c>
      <c r="C218" s="86"/>
      <c r="D218" s="561"/>
      <c r="E218" s="68"/>
      <c r="F218" s="68"/>
      <c r="G218" s="63"/>
      <c r="H218" s="55"/>
      <c r="I218" s="67"/>
      <c r="J218" s="561"/>
      <c r="L218" s="169"/>
      <c r="M218" s="169"/>
      <c r="O218" s="227"/>
    </row>
    <row r="219" spans="1:15" ht="24.6" customHeight="1" outlineLevel="2">
      <c r="A219" s="561"/>
      <c r="B219" s="745" t="s">
        <v>103</v>
      </c>
      <c r="C219" s="86">
        <v>1</v>
      </c>
      <c r="D219" s="561" t="s">
        <v>3</v>
      </c>
      <c r="E219" s="86"/>
      <c r="F219" s="86"/>
      <c r="G219" s="86"/>
      <c r="H219" s="86"/>
      <c r="I219" s="86"/>
      <c r="J219" s="392"/>
      <c r="L219" s="121" t="e">
        <f>VLOOKUP($O219,#REF!,6,FALSE)</f>
        <v>#REF!</v>
      </c>
      <c r="M219" s="121" t="e">
        <f>VLOOKUP($O219,#REF!,7,FALSE)</f>
        <v>#REF!</v>
      </c>
      <c r="O219" s="227" t="s">
        <v>2243</v>
      </c>
    </row>
    <row r="220" spans="1:15" ht="24.6" customHeight="1" outlineLevel="2">
      <c r="A220" s="748"/>
      <c r="B220" s="745" t="s">
        <v>104</v>
      </c>
      <c r="C220" s="86">
        <v>8</v>
      </c>
      <c r="D220" s="561" t="s">
        <v>3</v>
      </c>
      <c r="E220" s="86"/>
      <c r="F220" s="86"/>
      <c r="G220" s="86"/>
      <c r="H220" s="86"/>
      <c r="I220" s="86"/>
      <c r="J220" s="392"/>
      <c r="L220" s="121" t="e">
        <f>VLOOKUP($O220,#REF!,6,FALSE)</f>
        <v>#REF!</v>
      </c>
      <c r="M220" s="121" t="e">
        <f>VLOOKUP($O220,#REF!,7,FALSE)</f>
        <v>#REF!</v>
      </c>
      <c r="O220" s="227" t="s">
        <v>2244</v>
      </c>
    </row>
    <row r="221" spans="1:15" ht="24.6" customHeight="1" outlineLevel="2">
      <c r="A221" s="561"/>
      <c r="B221" s="745" t="s">
        <v>680</v>
      </c>
      <c r="C221" s="86"/>
      <c r="D221" s="561"/>
      <c r="E221" s="68"/>
      <c r="F221" s="68"/>
      <c r="G221" s="63"/>
      <c r="H221" s="55"/>
      <c r="I221" s="67"/>
      <c r="J221" s="561"/>
      <c r="L221" s="169"/>
      <c r="M221" s="169"/>
      <c r="O221" s="227"/>
    </row>
    <row r="222" spans="1:15" ht="24.6" customHeight="1" outlineLevel="2">
      <c r="A222" s="561"/>
      <c r="B222" s="745" t="s">
        <v>104</v>
      </c>
      <c r="C222" s="86">
        <v>1</v>
      </c>
      <c r="D222" s="561" t="s">
        <v>3</v>
      </c>
      <c r="E222" s="86"/>
      <c r="F222" s="86"/>
      <c r="G222" s="86"/>
      <c r="H222" s="86"/>
      <c r="I222" s="86"/>
      <c r="J222" s="392"/>
      <c r="L222" s="121" t="s">
        <v>2893</v>
      </c>
      <c r="M222" s="121" t="e">
        <f>VLOOKUP($O222,#REF!,7,FALSE)</f>
        <v>#REF!</v>
      </c>
      <c r="O222" s="227" t="s">
        <v>2245</v>
      </c>
    </row>
    <row r="223" spans="1:15" ht="24.6" customHeight="1" outlineLevel="2">
      <c r="A223" s="561"/>
      <c r="B223" s="746" t="s">
        <v>706</v>
      </c>
      <c r="C223" s="86"/>
      <c r="D223" s="561"/>
      <c r="E223" s="68"/>
      <c r="F223" s="68"/>
      <c r="G223" s="63"/>
      <c r="H223" s="55"/>
      <c r="I223" s="67"/>
      <c r="J223" s="561"/>
      <c r="L223" s="169"/>
      <c r="M223" s="169"/>
      <c r="O223" s="227"/>
    </row>
    <row r="224" spans="1:15" ht="24.6" customHeight="1" outlineLevel="2">
      <c r="A224" s="561"/>
      <c r="B224" s="745" t="s">
        <v>104</v>
      </c>
      <c r="C224" s="86">
        <v>2</v>
      </c>
      <c r="D224" s="561" t="s">
        <v>3</v>
      </c>
      <c r="E224" s="86"/>
      <c r="F224" s="86"/>
      <c r="G224" s="86"/>
      <c r="H224" s="86"/>
      <c r="I224" s="86"/>
      <c r="J224" s="392"/>
      <c r="L224" s="121" t="e">
        <f>VLOOKUP($O224,#REF!,6,FALSE)</f>
        <v>#REF!</v>
      </c>
      <c r="M224" s="121" t="s">
        <v>2893</v>
      </c>
      <c r="O224" s="227" t="s">
        <v>2246</v>
      </c>
    </row>
    <row r="225" spans="1:15" ht="24.6" customHeight="1" outlineLevel="2">
      <c r="A225" s="561"/>
      <c r="B225" s="745" t="s">
        <v>707</v>
      </c>
      <c r="C225" s="86"/>
      <c r="D225" s="561"/>
      <c r="E225" s="68"/>
      <c r="F225" s="68"/>
      <c r="G225" s="63"/>
      <c r="H225" s="55"/>
      <c r="I225" s="67"/>
      <c r="J225" s="561"/>
      <c r="L225" s="169"/>
      <c r="M225" s="169"/>
      <c r="O225" s="227"/>
    </row>
    <row r="226" spans="1:15" ht="24.6" customHeight="1" outlineLevel="2">
      <c r="A226" s="561"/>
      <c r="B226" s="745" t="s">
        <v>103</v>
      </c>
      <c r="C226" s="86"/>
      <c r="D226" s="561" t="s">
        <v>3</v>
      </c>
      <c r="E226" s="86"/>
      <c r="F226" s="86"/>
      <c r="G226" s="86"/>
      <c r="H226" s="86"/>
      <c r="I226" s="86"/>
      <c r="J226" s="392"/>
      <c r="L226" s="121" t="e">
        <f>VLOOKUP($O226,#REF!,6,FALSE)</f>
        <v>#REF!</v>
      </c>
      <c r="M226" s="121" t="e">
        <f>VLOOKUP($O226,#REF!,7,FALSE)</f>
        <v>#REF!</v>
      </c>
      <c r="O226" s="227" t="s">
        <v>2247</v>
      </c>
    </row>
    <row r="227" spans="1:15" ht="24.6" customHeight="1" outlineLevel="2">
      <c r="A227" s="561"/>
      <c r="B227" s="745" t="s">
        <v>104</v>
      </c>
      <c r="C227" s="86">
        <v>3</v>
      </c>
      <c r="D227" s="561" t="s">
        <v>3</v>
      </c>
      <c r="E227" s="86"/>
      <c r="F227" s="86"/>
      <c r="G227" s="86"/>
      <c r="H227" s="86"/>
      <c r="I227" s="86"/>
      <c r="J227" s="392"/>
      <c r="L227" s="121" t="e">
        <f>VLOOKUP($O227,#REF!,6,FALSE)</f>
        <v>#REF!</v>
      </c>
      <c r="M227" s="121" t="e">
        <f>VLOOKUP($O227,#REF!,7,FALSE)</f>
        <v>#REF!</v>
      </c>
      <c r="O227" s="227" t="s">
        <v>2248</v>
      </c>
    </row>
    <row r="228" spans="1:15" ht="24.6" customHeight="1" outlineLevel="2">
      <c r="A228" s="561"/>
      <c r="B228" s="746" t="s">
        <v>708</v>
      </c>
      <c r="C228" s="86"/>
      <c r="D228" s="561"/>
      <c r="E228" s="68"/>
      <c r="F228" s="68"/>
      <c r="G228" s="63"/>
      <c r="H228" s="55"/>
      <c r="I228" s="67"/>
      <c r="J228" s="561"/>
      <c r="L228" s="169"/>
      <c r="M228" s="169"/>
      <c r="O228" s="227"/>
    </row>
    <row r="229" spans="1:15" ht="24.6" customHeight="1" outlineLevel="2">
      <c r="A229" s="561"/>
      <c r="B229" s="745" t="s">
        <v>105</v>
      </c>
      <c r="C229" s="86">
        <v>2</v>
      </c>
      <c r="D229" s="561" t="s">
        <v>3</v>
      </c>
      <c r="E229" s="86"/>
      <c r="F229" s="86"/>
      <c r="G229" s="86"/>
      <c r="H229" s="86"/>
      <c r="I229" s="86"/>
      <c r="J229" s="392"/>
      <c r="L229" s="121" t="e">
        <f>VLOOKUP($O229,#REF!,6,FALSE)</f>
        <v>#REF!</v>
      </c>
      <c r="M229" s="121" t="s">
        <v>2893</v>
      </c>
      <c r="O229" s="227" t="s">
        <v>2249</v>
      </c>
    </row>
    <row r="230" spans="1:15" ht="24.6" customHeight="1" outlineLevel="2">
      <c r="A230" s="561"/>
      <c r="B230" s="746" t="s">
        <v>709</v>
      </c>
      <c r="C230" s="86"/>
      <c r="D230" s="561"/>
      <c r="E230" s="68"/>
      <c r="F230" s="68"/>
      <c r="G230" s="63"/>
      <c r="H230" s="55"/>
      <c r="I230" s="67"/>
      <c r="J230" s="561"/>
      <c r="L230" s="169"/>
      <c r="M230" s="169"/>
      <c r="O230" s="227"/>
    </row>
    <row r="231" spans="1:15" ht="24.6" customHeight="1" outlineLevel="2">
      <c r="A231" s="561"/>
      <c r="B231" s="746" t="s">
        <v>104</v>
      </c>
      <c r="C231" s="86">
        <v>2</v>
      </c>
      <c r="D231" s="561" t="s">
        <v>3</v>
      </c>
      <c r="E231" s="86"/>
      <c r="F231" s="86"/>
      <c r="G231" s="86"/>
      <c r="H231" s="86"/>
      <c r="I231" s="86"/>
      <c r="J231" s="392"/>
      <c r="L231" s="121" t="e">
        <f>VLOOKUP($O231,#REF!,6,FALSE)</f>
        <v>#REF!</v>
      </c>
      <c r="M231" s="121" t="e">
        <f>VLOOKUP($O231,#REF!,7,FALSE)</f>
        <v>#REF!</v>
      </c>
      <c r="O231" s="227" t="s">
        <v>2250</v>
      </c>
    </row>
    <row r="232" spans="1:15" ht="24.6" customHeight="1" outlineLevel="2">
      <c r="A232" s="561"/>
      <c r="B232" s="745" t="s">
        <v>710</v>
      </c>
      <c r="C232" s="86"/>
      <c r="D232" s="561"/>
      <c r="E232" s="68"/>
      <c r="F232" s="68"/>
      <c r="G232" s="63"/>
      <c r="H232" s="55"/>
      <c r="I232" s="67"/>
      <c r="J232" s="561"/>
      <c r="L232" s="169"/>
      <c r="M232" s="169"/>
      <c r="O232" s="227"/>
    </row>
    <row r="233" spans="1:15" ht="24.6" customHeight="1" outlineLevel="2">
      <c r="A233" s="561"/>
      <c r="B233" s="745" t="s">
        <v>103</v>
      </c>
      <c r="C233" s="86">
        <v>2</v>
      </c>
      <c r="D233" s="670" t="s">
        <v>3</v>
      </c>
      <c r="E233" s="86"/>
      <c r="F233" s="86"/>
      <c r="G233" s="86"/>
      <c r="H233" s="86"/>
      <c r="I233" s="86"/>
      <c r="J233" s="392"/>
      <c r="L233" s="121" t="e">
        <f>VLOOKUP($O233,#REF!,6,FALSE)</f>
        <v>#REF!</v>
      </c>
      <c r="M233" s="121" t="e">
        <f>VLOOKUP($O233,#REF!,7,FALSE)</f>
        <v>#REF!</v>
      </c>
      <c r="O233" s="227" t="s">
        <v>2251</v>
      </c>
    </row>
    <row r="234" spans="1:15" ht="24.6" customHeight="1" outlineLevel="2">
      <c r="A234" s="561"/>
      <c r="B234" s="745"/>
      <c r="C234" s="86">
        <v>3</v>
      </c>
      <c r="D234" s="561"/>
      <c r="E234" s="86"/>
      <c r="F234" s="86"/>
      <c r="G234" s="86"/>
      <c r="H234" s="86"/>
      <c r="I234" s="86"/>
      <c r="J234" s="392"/>
      <c r="L234" s="121" t="e">
        <f>VLOOKUP($O234,#REF!,6,FALSE)</f>
        <v>#REF!</v>
      </c>
      <c r="M234" s="121" t="e">
        <f>VLOOKUP($O234,#REF!,7,FALSE)</f>
        <v>#REF!</v>
      </c>
      <c r="O234" s="227" t="s">
        <v>2252</v>
      </c>
    </row>
    <row r="235" spans="1:15" ht="24.6" customHeight="1" outlineLevel="2">
      <c r="A235" s="561"/>
      <c r="B235" s="745" t="s">
        <v>105</v>
      </c>
      <c r="C235" s="86">
        <v>2</v>
      </c>
      <c r="D235" s="670" t="s">
        <v>3</v>
      </c>
      <c r="E235" s="86"/>
      <c r="F235" s="86"/>
      <c r="G235" s="86"/>
      <c r="H235" s="86"/>
      <c r="I235" s="86"/>
      <c r="J235" s="392"/>
      <c r="L235" s="121" t="e">
        <f>VLOOKUP($O235,#REF!,6,FALSE)</f>
        <v>#REF!</v>
      </c>
      <c r="M235" s="121" t="e">
        <f>VLOOKUP($O235,#REF!,7,FALSE)</f>
        <v>#REF!</v>
      </c>
      <c r="O235" s="227" t="s">
        <v>2253</v>
      </c>
    </row>
    <row r="236" spans="1:15" ht="24.6" customHeight="1" outlineLevel="2">
      <c r="A236" s="561"/>
      <c r="B236" s="745" t="s">
        <v>711</v>
      </c>
      <c r="C236" s="86">
        <v>5</v>
      </c>
      <c r="D236" s="561" t="s">
        <v>3</v>
      </c>
      <c r="E236" s="86"/>
      <c r="F236" s="86"/>
      <c r="G236" s="86"/>
      <c r="H236" s="86"/>
      <c r="I236" s="86"/>
      <c r="J236" s="392"/>
      <c r="L236" s="121" t="e">
        <f>VLOOKUP($O236,#REF!,6,FALSE)</f>
        <v>#REF!</v>
      </c>
      <c r="M236" s="121" t="s">
        <v>2894</v>
      </c>
      <c r="O236" s="227" t="s">
        <v>2254</v>
      </c>
    </row>
    <row r="237" spans="1:15" ht="24.6" customHeight="1" outlineLevel="2">
      <c r="A237" s="561"/>
      <c r="B237" s="746" t="s">
        <v>712</v>
      </c>
      <c r="C237" s="86"/>
      <c r="D237" s="561"/>
      <c r="E237" s="68"/>
      <c r="F237" s="68"/>
      <c r="G237" s="63"/>
      <c r="H237" s="55"/>
      <c r="I237" s="67"/>
      <c r="J237" s="561"/>
      <c r="L237" s="169"/>
      <c r="M237" s="169"/>
      <c r="O237" s="227"/>
    </row>
    <row r="238" spans="1:15" ht="24.6" customHeight="1" outlineLevel="2">
      <c r="A238" s="561"/>
      <c r="B238" s="746" t="s">
        <v>106</v>
      </c>
      <c r="C238" s="86">
        <v>1</v>
      </c>
      <c r="D238" s="561" t="s">
        <v>3</v>
      </c>
      <c r="E238" s="86"/>
      <c r="F238" s="86"/>
      <c r="G238" s="86"/>
      <c r="H238" s="86"/>
      <c r="I238" s="86"/>
      <c r="J238" s="392"/>
      <c r="L238" s="121" t="e">
        <f>VLOOKUP($O238,#REF!,6,FALSE)</f>
        <v>#REF!</v>
      </c>
      <c r="M238" s="121" t="s">
        <v>2894</v>
      </c>
      <c r="O238" s="227" t="s">
        <v>2255</v>
      </c>
    </row>
    <row r="239" spans="1:15" ht="24.6" customHeight="1" outlineLevel="2">
      <c r="A239" s="561"/>
      <c r="B239" s="746" t="s">
        <v>713</v>
      </c>
      <c r="C239" s="86">
        <v>2</v>
      </c>
      <c r="D239" s="561" t="s">
        <v>3</v>
      </c>
      <c r="E239" s="86"/>
      <c r="F239" s="86"/>
      <c r="G239" s="86"/>
      <c r="H239" s="86"/>
      <c r="I239" s="86"/>
      <c r="J239" s="392"/>
      <c r="L239" s="121" t="e">
        <f>VLOOKUP($O239,#REF!,6,FALSE)</f>
        <v>#REF!</v>
      </c>
      <c r="M239" s="121" t="s">
        <v>2894</v>
      </c>
      <c r="O239" s="227" t="s">
        <v>2256</v>
      </c>
    </row>
    <row r="240" spans="1:15" ht="24.6" customHeight="1" outlineLevel="2">
      <c r="A240" s="561"/>
      <c r="B240" s="746" t="s">
        <v>714</v>
      </c>
      <c r="C240" s="86"/>
      <c r="D240" s="561"/>
      <c r="E240" s="68"/>
      <c r="F240" s="68"/>
      <c r="G240" s="63"/>
      <c r="H240" s="55"/>
      <c r="I240" s="67"/>
      <c r="J240" s="561"/>
      <c r="L240" s="169"/>
      <c r="M240" s="169"/>
      <c r="O240" s="227"/>
    </row>
    <row r="241" spans="1:15" ht="24.6" customHeight="1" outlineLevel="2">
      <c r="A241" s="561"/>
      <c r="B241" s="746" t="s">
        <v>715</v>
      </c>
      <c r="C241" s="86">
        <v>1</v>
      </c>
      <c r="D241" s="561" t="s">
        <v>18</v>
      </c>
      <c r="E241" s="86"/>
      <c r="F241" s="86"/>
      <c r="G241" s="86"/>
      <c r="H241" s="86"/>
      <c r="I241" s="86"/>
      <c r="J241" s="392"/>
      <c r="L241" s="121" t="e">
        <f>VLOOKUP($O241,#REF!,6,FALSE)</f>
        <v>#REF!</v>
      </c>
      <c r="M241" s="121" t="e">
        <f>VLOOKUP($O241,#REF!,7,FALSE)</f>
        <v>#REF!</v>
      </c>
      <c r="O241" s="227" t="s">
        <v>2843</v>
      </c>
    </row>
    <row r="242" spans="1:15" ht="24.6" customHeight="1" outlineLevel="2">
      <c r="A242" s="561"/>
      <c r="B242" s="746" t="s">
        <v>716</v>
      </c>
      <c r="C242" s="86">
        <v>2</v>
      </c>
      <c r="D242" s="561" t="s">
        <v>18</v>
      </c>
      <c r="E242" s="86"/>
      <c r="F242" s="86"/>
      <c r="G242" s="86"/>
      <c r="H242" s="86"/>
      <c r="I242" s="86"/>
      <c r="J242" s="392"/>
      <c r="L242" s="121" t="s">
        <v>2894</v>
      </c>
      <c r="M242" s="121" t="s">
        <v>2894</v>
      </c>
      <c r="O242" s="227" t="s">
        <v>2257</v>
      </c>
    </row>
    <row r="243" spans="1:15" ht="24.6" customHeight="1" outlineLevel="2">
      <c r="A243" s="561"/>
      <c r="B243" s="746" t="s">
        <v>717</v>
      </c>
      <c r="C243" s="86">
        <v>1</v>
      </c>
      <c r="D243" s="561" t="s">
        <v>18</v>
      </c>
      <c r="E243" s="86"/>
      <c r="F243" s="86"/>
      <c r="G243" s="86"/>
      <c r="H243" s="86"/>
      <c r="I243" s="86"/>
      <c r="J243" s="392"/>
      <c r="L243" s="121" t="s">
        <v>2894</v>
      </c>
      <c r="M243" s="121" t="s">
        <v>2894</v>
      </c>
      <c r="O243" s="227" t="s">
        <v>2258</v>
      </c>
    </row>
    <row r="244" spans="1:15" ht="24.6" customHeight="1" outlineLevel="2">
      <c r="A244" s="561"/>
      <c r="B244" s="746" t="s">
        <v>718</v>
      </c>
      <c r="C244" s="86">
        <v>1</v>
      </c>
      <c r="D244" s="561" t="s">
        <v>3</v>
      </c>
      <c r="E244" s="86"/>
      <c r="F244" s="86"/>
      <c r="G244" s="86"/>
      <c r="H244" s="86"/>
      <c r="I244" s="86"/>
      <c r="J244" s="392"/>
      <c r="L244" s="121" t="s">
        <v>2894</v>
      </c>
      <c r="M244" s="121" t="s">
        <v>2894</v>
      </c>
      <c r="O244" s="227" t="s">
        <v>2259</v>
      </c>
    </row>
    <row r="245" spans="1:15" ht="24.6" customHeight="1" outlineLevel="2">
      <c r="A245" s="561"/>
      <c r="B245" s="746" t="s">
        <v>719</v>
      </c>
      <c r="C245" s="86"/>
      <c r="D245" s="561"/>
      <c r="E245" s="68"/>
      <c r="F245" s="68"/>
      <c r="G245" s="63"/>
      <c r="H245" s="55"/>
      <c r="I245" s="67"/>
      <c r="J245" s="561"/>
      <c r="L245" s="169"/>
      <c r="M245" s="169"/>
      <c r="O245" s="227"/>
    </row>
    <row r="246" spans="1:15" ht="24.6" customHeight="1" outlineLevel="2">
      <c r="A246" s="561"/>
      <c r="B246" s="746" t="s">
        <v>716</v>
      </c>
      <c r="C246" s="86">
        <v>1</v>
      </c>
      <c r="D246" s="561" t="s">
        <v>18</v>
      </c>
      <c r="E246" s="86"/>
      <c r="F246" s="86"/>
      <c r="G246" s="86"/>
      <c r="H246" s="86"/>
      <c r="I246" s="86"/>
      <c r="J246" s="392"/>
      <c r="L246" s="121" t="s">
        <v>2894</v>
      </c>
      <c r="M246" s="121" t="s">
        <v>2894</v>
      </c>
      <c r="O246" s="227" t="s">
        <v>2260</v>
      </c>
    </row>
    <row r="247" spans="1:15" ht="24.6" customHeight="1" outlineLevel="2">
      <c r="A247" s="561"/>
      <c r="B247" s="746" t="s">
        <v>717</v>
      </c>
      <c r="C247" s="86">
        <v>1</v>
      </c>
      <c r="D247" s="561" t="s">
        <v>18</v>
      </c>
      <c r="E247" s="86"/>
      <c r="F247" s="86"/>
      <c r="G247" s="86"/>
      <c r="H247" s="86"/>
      <c r="I247" s="86"/>
      <c r="J247" s="392"/>
      <c r="L247" s="121" t="s">
        <v>2894</v>
      </c>
      <c r="M247" s="121" t="s">
        <v>2894</v>
      </c>
      <c r="O247" s="227" t="s">
        <v>2261</v>
      </c>
    </row>
    <row r="248" spans="1:15" ht="24.6" customHeight="1" outlineLevel="2">
      <c r="A248" s="561"/>
      <c r="B248" s="746" t="s">
        <v>720</v>
      </c>
      <c r="C248" s="86"/>
      <c r="D248" s="561"/>
      <c r="E248" s="68"/>
      <c r="F248" s="68"/>
      <c r="G248" s="63"/>
      <c r="H248" s="55"/>
      <c r="I248" s="67"/>
      <c r="J248" s="561"/>
      <c r="L248" s="169"/>
      <c r="M248" s="169"/>
      <c r="O248" s="227"/>
    </row>
    <row r="249" spans="1:15" ht="24.6" customHeight="1" outlineLevel="2">
      <c r="A249" s="561"/>
      <c r="B249" s="746" t="s">
        <v>721</v>
      </c>
      <c r="C249" s="86">
        <v>2</v>
      </c>
      <c r="D249" s="561" t="s">
        <v>3</v>
      </c>
      <c r="E249" s="86"/>
      <c r="F249" s="86"/>
      <c r="G249" s="86"/>
      <c r="H249" s="86"/>
      <c r="I249" s="86"/>
      <c r="J249" s="392"/>
      <c r="L249" s="121" t="s">
        <v>2894</v>
      </c>
      <c r="M249" s="121" t="s">
        <v>2894</v>
      </c>
      <c r="O249" s="227" t="s">
        <v>2262</v>
      </c>
    </row>
    <row r="250" spans="1:15" ht="24.6" customHeight="1" outlineLevel="2">
      <c r="A250" s="561"/>
      <c r="B250" s="746" t="s">
        <v>722</v>
      </c>
      <c r="C250" s="86">
        <v>2</v>
      </c>
      <c r="D250" s="561" t="s">
        <v>3</v>
      </c>
      <c r="E250" s="86"/>
      <c r="F250" s="86"/>
      <c r="G250" s="86"/>
      <c r="H250" s="86"/>
      <c r="I250" s="86"/>
      <c r="J250" s="392"/>
      <c r="L250" s="121" t="s">
        <v>2894</v>
      </c>
      <c r="M250" s="121" t="s">
        <v>2894</v>
      </c>
      <c r="O250" s="227" t="s">
        <v>2263</v>
      </c>
    </row>
    <row r="251" spans="1:15" ht="24.6" customHeight="1" outlineLevel="2">
      <c r="A251" s="561"/>
      <c r="B251" s="746" t="s">
        <v>723</v>
      </c>
      <c r="C251" s="86">
        <v>1</v>
      </c>
      <c r="D251" s="561" t="s">
        <v>18</v>
      </c>
      <c r="E251" s="86"/>
      <c r="F251" s="86"/>
      <c r="G251" s="86"/>
      <c r="H251" s="86"/>
      <c r="I251" s="86"/>
      <c r="J251" s="392"/>
      <c r="L251" s="121" t="s">
        <v>2894</v>
      </c>
      <c r="M251" s="121" t="s">
        <v>2894</v>
      </c>
      <c r="O251" s="227" t="s">
        <v>2264</v>
      </c>
    </row>
    <row r="252" spans="1:15" ht="24.6" customHeight="1" outlineLevel="2">
      <c r="A252" s="561"/>
      <c r="B252" s="745" t="s">
        <v>1978</v>
      </c>
      <c r="C252" s="86"/>
      <c r="D252" s="561"/>
      <c r="E252" s="82"/>
      <c r="F252" s="68"/>
      <c r="G252" s="63"/>
      <c r="H252" s="55"/>
      <c r="I252" s="67"/>
      <c r="J252" s="561"/>
      <c r="L252" s="169"/>
      <c r="M252" s="169"/>
      <c r="O252" s="227"/>
    </row>
    <row r="253" spans="1:15" ht="24.6" customHeight="1" outlineLevel="2">
      <c r="A253" s="561"/>
      <c r="B253" s="745" t="s">
        <v>664</v>
      </c>
      <c r="C253" s="86">
        <v>1</v>
      </c>
      <c r="D253" s="670" t="s">
        <v>3</v>
      </c>
      <c r="E253" s="86"/>
      <c r="F253" s="86"/>
      <c r="G253" s="86"/>
      <c r="H253" s="86"/>
      <c r="I253" s="86"/>
      <c r="J253" s="392"/>
      <c r="L253" s="121" t="e">
        <f>VLOOKUP($O253,#REF!,6,FALSE)</f>
        <v>#REF!</v>
      </c>
      <c r="M253" s="121" t="e">
        <f>VLOOKUP($O253,#REF!,7,FALSE)</f>
        <v>#REF!</v>
      </c>
      <c r="O253" s="227" t="s">
        <v>2265</v>
      </c>
    </row>
    <row r="254" spans="1:15" ht="24.6" customHeight="1" outlineLevel="2">
      <c r="A254" s="561"/>
      <c r="B254" s="750" t="s">
        <v>731</v>
      </c>
      <c r="C254" s="86"/>
      <c r="D254" s="561"/>
      <c r="E254" s="82"/>
      <c r="F254" s="68"/>
      <c r="G254" s="63"/>
      <c r="H254" s="55"/>
      <c r="I254" s="67"/>
      <c r="J254" s="561"/>
      <c r="L254" s="169"/>
      <c r="M254" s="169"/>
      <c r="O254" s="227"/>
    </row>
    <row r="255" spans="1:15" ht="24.6" customHeight="1" outlineLevel="2">
      <c r="A255" s="561"/>
      <c r="B255" s="750" t="s">
        <v>104</v>
      </c>
      <c r="C255" s="86"/>
      <c r="D255" s="670" t="s">
        <v>3</v>
      </c>
      <c r="E255" s="86"/>
      <c r="F255" s="86"/>
      <c r="G255" s="86"/>
      <c r="H255" s="86"/>
      <c r="I255" s="86"/>
      <c r="J255" s="392"/>
      <c r="L255" s="121" t="e">
        <f>VLOOKUP($O255,#REF!,6,FALSE)</f>
        <v>#REF!</v>
      </c>
      <c r="M255" s="121" t="e">
        <f>VLOOKUP($O255,#REF!,7,FALSE)</f>
        <v>#REF!</v>
      </c>
      <c r="O255" s="227" t="s">
        <v>2266</v>
      </c>
    </row>
    <row r="256" spans="1:15" ht="24.6" customHeight="1" outlineLevel="2">
      <c r="A256" s="561"/>
      <c r="B256" s="750" t="s">
        <v>1979</v>
      </c>
      <c r="C256" s="86">
        <v>1</v>
      </c>
      <c r="D256" s="670" t="s">
        <v>1792</v>
      </c>
      <c r="E256" s="86"/>
      <c r="F256" s="86"/>
      <c r="G256" s="86"/>
      <c r="H256" s="86"/>
      <c r="I256" s="86"/>
      <c r="J256" s="392"/>
      <c r="L256" s="121" t="s">
        <v>2894</v>
      </c>
      <c r="M256" s="121" t="s">
        <v>2894</v>
      </c>
      <c r="O256" s="227" t="s">
        <v>2267</v>
      </c>
    </row>
    <row r="257" spans="1:15" ht="24.6" customHeight="1" outlineLevel="2">
      <c r="A257" s="561"/>
      <c r="B257" s="746"/>
      <c r="C257" s="86"/>
      <c r="D257" s="561"/>
      <c r="E257" s="82"/>
      <c r="F257" s="68"/>
      <c r="G257" s="63"/>
      <c r="H257" s="55"/>
      <c r="I257" s="67"/>
      <c r="J257" s="561"/>
      <c r="L257" s="169"/>
      <c r="M257" s="169"/>
      <c r="O257" s="227"/>
    </row>
    <row r="258" spans="1:15" ht="24.6" customHeight="1" outlineLevel="1">
      <c r="A258" s="582"/>
      <c r="B258" s="758" t="s">
        <v>876</v>
      </c>
      <c r="C258" s="478"/>
      <c r="D258" s="582"/>
      <c r="E258" s="478"/>
      <c r="F258" s="640"/>
      <c r="G258" s="640"/>
      <c r="H258" s="640"/>
      <c r="I258" s="640"/>
      <c r="J258" s="753"/>
      <c r="L258" s="715"/>
      <c r="M258" s="715"/>
      <c r="O258" s="717"/>
    </row>
    <row r="259" spans="1:15" ht="24.6" customHeight="1">
      <c r="A259" s="582"/>
      <c r="B259" s="752" t="s">
        <v>1510</v>
      </c>
      <c r="C259" s="478"/>
      <c r="D259" s="582"/>
      <c r="E259" s="478"/>
      <c r="F259" s="640"/>
      <c r="G259" s="640"/>
      <c r="H259" s="640"/>
      <c r="I259" s="640"/>
      <c r="J259" s="753"/>
      <c r="L259" s="722"/>
      <c r="M259" s="722"/>
      <c r="O259" s="723"/>
    </row>
    <row r="260" spans="1:15" ht="24.6" customHeight="1">
      <c r="A260" s="142">
        <v>2</v>
      </c>
      <c r="B260" s="143" t="s">
        <v>1604</v>
      </c>
      <c r="C260" s="144"/>
      <c r="D260" s="741"/>
      <c r="E260" s="145"/>
      <c r="F260" s="146"/>
      <c r="G260" s="147"/>
      <c r="H260" s="148"/>
      <c r="I260" s="67"/>
      <c r="J260" s="741"/>
      <c r="L260" s="169"/>
      <c r="M260" s="169"/>
      <c r="O260" s="227"/>
    </row>
    <row r="261" spans="1:15" ht="24.6" customHeight="1" outlineLevel="1">
      <c r="A261" s="588">
        <v>2.1</v>
      </c>
      <c r="B261" s="742" t="s">
        <v>724</v>
      </c>
      <c r="C261" s="89"/>
      <c r="D261" s="488"/>
      <c r="E261" s="89"/>
      <c r="F261" s="89"/>
      <c r="G261" s="82"/>
      <c r="H261" s="89"/>
      <c r="I261" s="89"/>
      <c r="J261" s="561"/>
      <c r="L261" s="167"/>
      <c r="M261" s="167"/>
      <c r="O261" s="216"/>
    </row>
    <row r="262" spans="1:15" ht="24.6" customHeight="1" outlineLevel="2">
      <c r="A262" s="561"/>
      <c r="B262" s="745" t="s">
        <v>725</v>
      </c>
      <c r="C262" s="86"/>
      <c r="D262" s="561"/>
      <c r="E262" s="86"/>
      <c r="F262" s="86"/>
      <c r="G262" s="149"/>
      <c r="H262" s="86"/>
      <c r="I262" s="86"/>
      <c r="J262" s="561"/>
      <c r="L262" s="121"/>
      <c r="M262" s="121"/>
      <c r="O262" s="213"/>
    </row>
    <row r="263" spans="1:15" ht="24.6" customHeight="1" outlineLevel="2">
      <c r="A263" s="488"/>
      <c r="B263" s="750" t="s">
        <v>667</v>
      </c>
      <c r="C263" s="86">
        <v>12</v>
      </c>
      <c r="D263" s="561" t="s">
        <v>651</v>
      </c>
      <c r="E263" s="86"/>
      <c r="F263" s="86"/>
      <c r="G263" s="86"/>
      <c r="H263" s="86"/>
      <c r="I263" s="86"/>
      <c r="J263" s="392"/>
      <c r="L263" s="121" t="e">
        <f>VLOOKUP($O263,#REF!,6,FALSE)</f>
        <v>#REF!</v>
      </c>
      <c r="M263" s="121" t="s">
        <v>2894</v>
      </c>
      <c r="O263" s="216" t="s">
        <v>2268</v>
      </c>
    </row>
    <row r="264" spans="1:15" ht="24.6" customHeight="1" outlineLevel="2">
      <c r="A264" s="488"/>
      <c r="B264" s="750" t="s">
        <v>107</v>
      </c>
      <c r="C264" s="86">
        <v>32</v>
      </c>
      <c r="D264" s="488" t="s">
        <v>651</v>
      </c>
      <c r="E264" s="86"/>
      <c r="F264" s="86"/>
      <c r="G264" s="86"/>
      <c r="H264" s="86"/>
      <c r="I264" s="86"/>
      <c r="J264" s="392"/>
      <c r="L264" s="121" t="e">
        <f>VLOOKUP($O264,#REF!,6,FALSE)</f>
        <v>#REF!</v>
      </c>
      <c r="M264" s="121" t="e">
        <f>VLOOKUP($O264,#REF!,7,FALSE)</f>
        <v>#REF!</v>
      </c>
      <c r="O264" s="227" t="s">
        <v>2269</v>
      </c>
    </row>
    <row r="265" spans="1:15" ht="24.6" customHeight="1" outlineLevel="2">
      <c r="A265" s="561"/>
      <c r="B265" s="745" t="s">
        <v>103</v>
      </c>
      <c r="C265" s="86">
        <v>19</v>
      </c>
      <c r="D265" s="561" t="s">
        <v>651</v>
      </c>
      <c r="E265" s="86"/>
      <c r="F265" s="86"/>
      <c r="G265" s="86"/>
      <c r="H265" s="86"/>
      <c r="I265" s="86"/>
      <c r="J265" s="392"/>
      <c r="L265" s="121" t="e">
        <f>VLOOKUP($O265,#REF!,6,FALSE)</f>
        <v>#REF!</v>
      </c>
      <c r="M265" s="121" t="e">
        <f>VLOOKUP($O265,#REF!,7,FALSE)</f>
        <v>#REF!</v>
      </c>
      <c r="O265" s="227" t="s">
        <v>2270</v>
      </c>
    </row>
    <row r="266" spans="1:15" ht="24.6" customHeight="1" outlineLevel="2">
      <c r="A266" s="561"/>
      <c r="B266" s="745" t="s">
        <v>104</v>
      </c>
      <c r="C266" s="86">
        <v>46</v>
      </c>
      <c r="D266" s="561" t="s">
        <v>651</v>
      </c>
      <c r="E266" s="86"/>
      <c r="F266" s="86"/>
      <c r="G266" s="86"/>
      <c r="H266" s="86"/>
      <c r="I266" s="86"/>
      <c r="J266" s="392"/>
      <c r="L266" s="121" t="e">
        <f>VLOOKUP($O266,#REF!,6,FALSE)</f>
        <v>#REF!</v>
      </c>
      <c r="M266" s="121" t="e">
        <f>VLOOKUP($O266,#REF!,7,FALSE)</f>
        <v>#REF!</v>
      </c>
      <c r="O266" s="227" t="s">
        <v>2271</v>
      </c>
    </row>
    <row r="267" spans="1:15" ht="24.6" customHeight="1" outlineLevel="2">
      <c r="A267" s="561"/>
      <c r="B267" s="745" t="s">
        <v>105</v>
      </c>
      <c r="C267" s="86">
        <v>169</v>
      </c>
      <c r="D267" s="561" t="s">
        <v>651</v>
      </c>
      <c r="E267" s="86"/>
      <c r="F267" s="86"/>
      <c r="G267" s="86"/>
      <c r="H267" s="86"/>
      <c r="I267" s="86"/>
      <c r="J267" s="392"/>
      <c r="L267" s="121" t="e">
        <f>VLOOKUP($O267,#REF!,6,FALSE)</f>
        <v>#REF!</v>
      </c>
      <c r="M267" s="121" t="e">
        <f>VLOOKUP($O267,#REF!,7,FALSE)</f>
        <v>#REF!</v>
      </c>
      <c r="O267" s="227" t="s">
        <v>2272</v>
      </c>
    </row>
    <row r="268" spans="1:15" ht="24.6" customHeight="1" outlineLevel="2">
      <c r="A268" s="561"/>
      <c r="B268" s="745" t="s">
        <v>106</v>
      </c>
      <c r="C268" s="86">
        <v>31</v>
      </c>
      <c r="D268" s="561" t="s">
        <v>651</v>
      </c>
      <c r="E268" s="86"/>
      <c r="F268" s="86"/>
      <c r="G268" s="86"/>
      <c r="H268" s="86"/>
      <c r="I268" s="86"/>
      <c r="J268" s="392"/>
      <c r="L268" s="121" t="e">
        <f>VLOOKUP($O268,#REF!,6,FALSE)</f>
        <v>#REF!</v>
      </c>
      <c r="M268" s="121" t="e">
        <f>VLOOKUP($O268,#REF!,7,FALSE)</f>
        <v>#REF!</v>
      </c>
      <c r="O268" s="227" t="s">
        <v>2273</v>
      </c>
    </row>
    <row r="269" spans="1:15" ht="24.6" customHeight="1" outlineLevel="2">
      <c r="A269" s="561"/>
      <c r="B269" s="745" t="s">
        <v>726</v>
      </c>
      <c r="C269" s="86"/>
      <c r="D269" s="561"/>
      <c r="E269" s="68"/>
      <c r="F269" s="68"/>
      <c r="G269" s="63"/>
      <c r="H269" s="67"/>
      <c r="I269" s="67"/>
      <c r="J269" s="561"/>
      <c r="L269" s="169"/>
      <c r="M269" s="169"/>
      <c r="O269" s="227"/>
    </row>
    <row r="270" spans="1:15" ht="24.6" customHeight="1" outlineLevel="2">
      <c r="A270" s="561"/>
      <c r="B270" s="745" t="s">
        <v>104</v>
      </c>
      <c r="C270" s="86">
        <v>11</v>
      </c>
      <c r="D270" s="561" t="s">
        <v>651</v>
      </c>
      <c r="E270" s="86"/>
      <c r="F270" s="86"/>
      <c r="G270" s="86"/>
      <c r="H270" s="86"/>
      <c r="I270" s="86"/>
      <c r="J270" s="392"/>
      <c r="L270" s="121" t="e">
        <f>VLOOKUP($O270,#REF!,6,FALSE)</f>
        <v>#REF!</v>
      </c>
      <c r="M270" s="121" t="e">
        <f>VLOOKUP($O270,#REF!,7,FALSE)</f>
        <v>#REF!</v>
      </c>
      <c r="O270" s="227" t="s">
        <v>2274</v>
      </c>
    </row>
    <row r="271" spans="1:15" ht="24.6" customHeight="1" outlineLevel="2">
      <c r="A271" s="561"/>
      <c r="B271" s="745" t="s">
        <v>105</v>
      </c>
      <c r="C271" s="86">
        <v>80</v>
      </c>
      <c r="D271" s="561" t="s">
        <v>651</v>
      </c>
      <c r="E271" s="86"/>
      <c r="F271" s="86"/>
      <c r="G271" s="86"/>
      <c r="H271" s="86"/>
      <c r="I271" s="86"/>
      <c r="J271" s="392"/>
      <c r="L271" s="121" t="e">
        <f>VLOOKUP($O271,#REF!,6,FALSE)</f>
        <v>#REF!</v>
      </c>
      <c r="M271" s="121" t="e">
        <f>VLOOKUP($O271,#REF!,7,FALSE)</f>
        <v>#REF!</v>
      </c>
      <c r="O271" s="227" t="s">
        <v>2240</v>
      </c>
    </row>
    <row r="272" spans="1:15" ht="24.6" customHeight="1" outlineLevel="2">
      <c r="A272" s="561"/>
      <c r="B272" s="745" t="s">
        <v>702</v>
      </c>
      <c r="C272" s="86">
        <v>1</v>
      </c>
      <c r="D272" s="561" t="s">
        <v>18</v>
      </c>
      <c r="E272" s="113"/>
      <c r="F272" s="86"/>
      <c r="G272" s="105"/>
      <c r="H272" s="86"/>
      <c r="I272" s="67"/>
      <c r="J272" s="561"/>
      <c r="L272" s="169" t="s">
        <v>2892</v>
      </c>
      <c r="M272" s="169" t="s">
        <v>2892</v>
      </c>
      <c r="O272" s="227"/>
    </row>
    <row r="273" spans="1:15" ht="24.6" customHeight="1" outlineLevel="2">
      <c r="A273" s="561"/>
      <c r="B273" s="745" t="s">
        <v>703</v>
      </c>
      <c r="C273" s="86">
        <v>1</v>
      </c>
      <c r="D273" s="561" t="s">
        <v>18</v>
      </c>
      <c r="E273" s="113"/>
      <c r="F273" s="86"/>
      <c r="G273" s="105"/>
      <c r="H273" s="86"/>
      <c r="I273" s="67"/>
      <c r="J273" s="561"/>
      <c r="L273" s="169" t="s">
        <v>2892</v>
      </c>
      <c r="M273" s="169" t="s">
        <v>2892</v>
      </c>
      <c r="O273" s="227"/>
    </row>
    <row r="274" spans="1:15" ht="24.6" customHeight="1" outlineLevel="2">
      <c r="A274" s="561"/>
      <c r="B274" s="745" t="s">
        <v>704</v>
      </c>
      <c r="C274" s="86">
        <v>1</v>
      </c>
      <c r="D274" s="561" t="s">
        <v>18</v>
      </c>
      <c r="E274" s="113"/>
      <c r="F274" s="86"/>
      <c r="G274" s="105"/>
      <c r="H274" s="86"/>
      <c r="I274" s="67"/>
      <c r="J274" s="561"/>
      <c r="L274" s="169" t="s">
        <v>2892</v>
      </c>
      <c r="M274" s="169" t="s">
        <v>2892</v>
      </c>
      <c r="O274" s="227"/>
    </row>
    <row r="275" spans="1:15" ht="24.6" customHeight="1" outlineLevel="2">
      <c r="A275" s="670"/>
      <c r="B275" s="750" t="s">
        <v>727</v>
      </c>
      <c r="C275" s="137"/>
      <c r="D275" s="670"/>
      <c r="E275" s="68"/>
      <c r="F275" s="68"/>
      <c r="G275" s="63"/>
      <c r="H275" s="67"/>
      <c r="I275" s="67"/>
      <c r="J275" s="561"/>
      <c r="L275" s="169"/>
      <c r="M275" s="169"/>
      <c r="O275" s="227"/>
    </row>
    <row r="276" spans="1:15" ht="24.6" customHeight="1" outlineLevel="2">
      <c r="A276" s="488"/>
      <c r="B276" s="750"/>
      <c r="C276" s="86"/>
      <c r="D276" s="670"/>
      <c r="E276" s="86"/>
      <c r="F276" s="86"/>
      <c r="G276" s="86"/>
      <c r="H276" s="86"/>
      <c r="I276" s="86"/>
      <c r="J276" s="392"/>
      <c r="L276" s="121" t="e">
        <f>VLOOKUP($O276,#REF!,6,FALSE)</f>
        <v>#REF!</v>
      </c>
      <c r="M276" s="121" t="e">
        <f>VLOOKUP($O276,#REF!,7,FALSE)</f>
        <v>#REF!</v>
      </c>
      <c r="O276" s="227" t="s">
        <v>2275</v>
      </c>
    </row>
    <row r="277" spans="1:15" ht="24.6" customHeight="1" outlineLevel="2">
      <c r="A277" s="488"/>
      <c r="B277" s="750"/>
      <c r="C277" s="86"/>
      <c r="D277" s="670"/>
      <c r="E277" s="86"/>
      <c r="F277" s="86"/>
      <c r="G277" s="86"/>
      <c r="H277" s="86"/>
      <c r="I277" s="86"/>
      <c r="J277" s="392"/>
      <c r="L277" s="121" t="e">
        <f>VLOOKUP($O277,#REF!,6,FALSE)</f>
        <v>#REF!</v>
      </c>
      <c r="M277" s="121" t="e">
        <f>VLOOKUP($O277,#REF!,7,FALSE)</f>
        <v>#REF!</v>
      </c>
      <c r="O277" s="227" t="s">
        <v>2276</v>
      </c>
    </row>
    <row r="278" spans="1:15" ht="24.6" customHeight="1" outlineLevel="2">
      <c r="A278" s="561"/>
      <c r="B278" s="745" t="s">
        <v>685</v>
      </c>
      <c r="C278" s="86">
        <v>4</v>
      </c>
      <c r="D278" s="561" t="s">
        <v>651</v>
      </c>
      <c r="E278" s="86"/>
      <c r="F278" s="86"/>
      <c r="G278" s="86"/>
      <c r="H278" s="86"/>
      <c r="I278" s="86"/>
      <c r="J278" s="392"/>
      <c r="L278" s="121" t="e">
        <f>VLOOKUP($O278,#REF!,6,FALSE)</f>
        <v>#REF!</v>
      </c>
      <c r="M278" s="121" t="e">
        <f>VLOOKUP($O278,#REF!,7,FALSE)</f>
        <v>#REF!</v>
      </c>
      <c r="O278" s="227" t="s">
        <v>2237</v>
      </c>
    </row>
    <row r="279" spans="1:15" ht="24.6" customHeight="1" outlineLevel="2">
      <c r="A279" s="561"/>
      <c r="B279" s="745" t="s">
        <v>700</v>
      </c>
      <c r="C279" s="86">
        <v>152</v>
      </c>
      <c r="D279" s="561" t="s">
        <v>651</v>
      </c>
      <c r="E279" s="86"/>
      <c r="F279" s="86"/>
      <c r="G279" s="86"/>
      <c r="H279" s="86"/>
      <c r="I279" s="86"/>
      <c r="J279" s="392"/>
      <c r="L279" s="121" t="e">
        <f>VLOOKUP($O279,#REF!,6,FALSE)</f>
        <v>#REF!</v>
      </c>
      <c r="M279" s="121" t="e">
        <f>VLOOKUP($O279,#REF!,7,FALSE)</f>
        <v>#REF!</v>
      </c>
      <c r="O279" s="227" t="s">
        <v>2277</v>
      </c>
    </row>
    <row r="280" spans="1:15" ht="24.6" customHeight="1" outlineLevel="2">
      <c r="A280" s="561"/>
      <c r="B280" s="745" t="s">
        <v>728</v>
      </c>
      <c r="C280" s="86">
        <v>23</v>
      </c>
      <c r="D280" s="561" t="s">
        <v>651</v>
      </c>
      <c r="E280" s="86"/>
      <c r="F280" s="86"/>
      <c r="G280" s="86"/>
      <c r="H280" s="86"/>
      <c r="I280" s="86"/>
      <c r="J280" s="392"/>
      <c r="L280" s="121" t="e">
        <f>VLOOKUP($O280,#REF!,6,FALSE)</f>
        <v>#REF!</v>
      </c>
      <c r="M280" s="121" t="e">
        <f>VLOOKUP($O280,#REF!,7,FALSE)</f>
        <v>#REF!</v>
      </c>
      <c r="O280" s="227" t="s">
        <v>2278</v>
      </c>
    </row>
    <row r="281" spans="1:15" ht="24.6" customHeight="1" outlineLevel="2">
      <c r="A281" s="670"/>
      <c r="B281" s="750" t="s">
        <v>729</v>
      </c>
      <c r="C281" s="137"/>
      <c r="D281" s="670"/>
      <c r="E281" s="68"/>
      <c r="F281" s="68"/>
      <c r="G281" s="63"/>
      <c r="H281" s="67"/>
      <c r="I281" s="67"/>
      <c r="J281" s="561"/>
      <c r="L281" s="169"/>
      <c r="M281" s="169"/>
      <c r="O281" s="227"/>
    </row>
    <row r="282" spans="1:15" ht="24.6" customHeight="1" outlineLevel="2">
      <c r="A282" s="561"/>
      <c r="B282" s="745" t="s">
        <v>656</v>
      </c>
      <c r="C282" s="86">
        <v>3</v>
      </c>
      <c r="D282" s="670" t="s">
        <v>651</v>
      </c>
      <c r="E282" s="86"/>
      <c r="F282" s="86"/>
      <c r="G282" s="86"/>
      <c r="H282" s="86"/>
      <c r="I282" s="86"/>
      <c r="J282" s="392"/>
      <c r="L282" s="121" t="e">
        <f>VLOOKUP($O282,#REF!,6,FALSE)</f>
        <v>#REF!</v>
      </c>
      <c r="M282" s="121" t="e">
        <f>VLOOKUP($O282,#REF!,7,FALSE)</f>
        <v>#REF!</v>
      </c>
      <c r="O282" s="227" t="s">
        <v>2279</v>
      </c>
    </row>
    <row r="283" spans="1:15" ht="24.6" customHeight="1" outlineLevel="2">
      <c r="A283" s="561"/>
      <c r="B283" s="745"/>
      <c r="C283" s="86"/>
      <c r="D283" s="561"/>
      <c r="E283" s="86"/>
      <c r="F283" s="86"/>
      <c r="G283" s="86"/>
      <c r="H283" s="86"/>
      <c r="I283" s="86"/>
      <c r="J283" s="392"/>
      <c r="L283" s="121" t="e">
        <f>VLOOKUP($O283,#REF!,6,FALSE)</f>
        <v>#REF!</v>
      </c>
      <c r="M283" s="121" t="e">
        <f>VLOOKUP($O283,#REF!,7,FALSE)</f>
        <v>#REF!</v>
      </c>
      <c r="O283" s="227" t="s">
        <v>2280</v>
      </c>
    </row>
    <row r="284" spans="1:15" ht="24.6" customHeight="1" outlineLevel="2">
      <c r="A284" s="488"/>
      <c r="B284" s="750"/>
      <c r="C284" s="86"/>
      <c r="D284" s="561"/>
      <c r="E284" s="86"/>
      <c r="F284" s="86"/>
      <c r="G284" s="86"/>
      <c r="H284" s="86"/>
      <c r="I284" s="86"/>
      <c r="J284" s="392"/>
      <c r="L284" s="121" t="e">
        <f>VLOOKUP($O284,#REF!,6,FALSE)</f>
        <v>#REF!</v>
      </c>
      <c r="M284" s="121" t="e">
        <f>VLOOKUP($O284,#REF!,7,FALSE)</f>
        <v>#REF!</v>
      </c>
      <c r="O284" s="227" t="s">
        <v>2281</v>
      </c>
    </row>
    <row r="285" spans="1:15" ht="24.6" customHeight="1" outlineLevel="2">
      <c r="A285" s="561"/>
      <c r="B285" s="745" t="s">
        <v>700</v>
      </c>
      <c r="C285" s="86">
        <v>10</v>
      </c>
      <c r="D285" s="561" t="s">
        <v>651</v>
      </c>
      <c r="E285" s="86"/>
      <c r="F285" s="86"/>
      <c r="G285" s="86"/>
      <c r="H285" s="86"/>
      <c r="I285" s="86"/>
      <c r="J285" s="392"/>
      <c r="L285" s="121" t="e">
        <f>VLOOKUP($O285,#REF!,6,FALSE)</f>
        <v>#REF!</v>
      </c>
      <c r="M285" s="121" t="e">
        <f>VLOOKUP($O285,#REF!,7,FALSE)</f>
        <v>#REF!</v>
      </c>
      <c r="O285" s="227" t="s">
        <v>2282</v>
      </c>
    </row>
    <row r="286" spans="1:15" ht="24.6" customHeight="1" outlineLevel="2">
      <c r="A286" s="670"/>
      <c r="B286" s="747" t="s">
        <v>696</v>
      </c>
      <c r="C286" s="86">
        <v>1</v>
      </c>
      <c r="D286" s="670" t="s">
        <v>18</v>
      </c>
      <c r="E286" s="113"/>
      <c r="F286" s="86"/>
      <c r="G286" s="105"/>
      <c r="H286" s="86"/>
      <c r="I286" s="67"/>
      <c r="J286" s="561"/>
      <c r="L286" s="169" t="s">
        <v>2891</v>
      </c>
      <c r="M286" s="169" t="s">
        <v>2891</v>
      </c>
      <c r="O286" s="227"/>
    </row>
    <row r="287" spans="1:15" ht="24.6" customHeight="1" outlineLevel="2">
      <c r="A287" s="561"/>
      <c r="B287" s="745" t="s">
        <v>697</v>
      </c>
      <c r="C287" s="86">
        <v>1</v>
      </c>
      <c r="D287" s="561" t="s">
        <v>18</v>
      </c>
      <c r="E287" s="113"/>
      <c r="F287" s="86"/>
      <c r="G287" s="105"/>
      <c r="H287" s="86"/>
      <c r="I287" s="67"/>
      <c r="J287" s="561"/>
      <c r="L287" s="169" t="s">
        <v>2891</v>
      </c>
      <c r="M287" s="169" t="s">
        <v>2891</v>
      </c>
      <c r="O287" s="227"/>
    </row>
    <row r="288" spans="1:15" ht="24.6" customHeight="1" outlineLevel="2">
      <c r="A288" s="561"/>
      <c r="B288" s="745" t="s">
        <v>698</v>
      </c>
      <c r="C288" s="86">
        <v>1</v>
      </c>
      <c r="D288" s="561" t="s">
        <v>18</v>
      </c>
      <c r="E288" s="113"/>
      <c r="F288" s="86"/>
      <c r="G288" s="105"/>
      <c r="H288" s="86"/>
      <c r="I288" s="67"/>
      <c r="J288" s="561"/>
      <c r="L288" s="169" t="s">
        <v>2891</v>
      </c>
      <c r="M288" s="169" t="s">
        <v>2891</v>
      </c>
      <c r="O288" s="227"/>
    </row>
    <row r="289" spans="1:15" ht="24.6" customHeight="1" outlineLevel="2">
      <c r="A289" s="670"/>
      <c r="B289" s="750" t="s">
        <v>660</v>
      </c>
      <c r="C289" s="137"/>
      <c r="D289" s="670"/>
      <c r="E289" s="68"/>
      <c r="F289" s="68"/>
      <c r="G289" s="63"/>
      <c r="H289" s="67"/>
      <c r="I289" s="67"/>
      <c r="J289" s="561"/>
      <c r="L289" s="169"/>
      <c r="M289" s="169"/>
      <c r="O289" s="227"/>
    </row>
    <row r="290" spans="1:15" ht="24.6" customHeight="1" outlineLevel="2">
      <c r="A290" s="670"/>
      <c r="B290" s="750" t="s">
        <v>730</v>
      </c>
      <c r="C290" s="137"/>
      <c r="D290" s="670"/>
      <c r="E290" s="68"/>
      <c r="F290" s="68"/>
      <c r="G290" s="63"/>
      <c r="H290" s="67"/>
      <c r="I290" s="67"/>
      <c r="J290" s="561"/>
      <c r="L290" s="169"/>
      <c r="M290" s="169"/>
      <c r="O290" s="227"/>
    </row>
    <row r="291" spans="1:15" ht="24.6" customHeight="1" outlineLevel="2">
      <c r="A291" s="670"/>
      <c r="B291" s="750" t="s">
        <v>103</v>
      </c>
      <c r="C291" s="86">
        <v>1</v>
      </c>
      <c r="D291" s="670" t="s">
        <v>3</v>
      </c>
      <c r="E291" s="86"/>
      <c r="F291" s="86"/>
      <c r="G291" s="86"/>
      <c r="H291" s="86"/>
      <c r="I291" s="86"/>
      <c r="J291" s="392"/>
      <c r="L291" s="121" t="e">
        <f>VLOOKUP($O291,#REF!,6,FALSE)</f>
        <v>#REF!</v>
      </c>
      <c r="M291" s="121" t="e">
        <f>VLOOKUP($O291,#REF!,7,FALSE)</f>
        <v>#REF!</v>
      </c>
      <c r="O291" s="227" t="s">
        <v>2283</v>
      </c>
    </row>
    <row r="292" spans="1:15" ht="24.6" customHeight="1" outlineLevel="2">
      <c r="A292" s="670"/>
      <c r="B292" s="750" t="s">
        <v>104</v>
      </c>
      <c r="C292" s="86">
        <v>1</v>
      </c>
      <c r="D292" s="670" t="s">
        <v>3</v>
      </c>
      <c r="E292" s="86"/>
      <c r="F292" s="86"/>
      <c r="G292" s="86"/>
      <c r="H292" s="86"/>
      <c r="I292" s="86"/>
      <c r="J292" s="392"/>
      <c r="L292" s="121" t="e">
        <f>VLOOKUP($O292,#REF!,6,FALSE)</f>
        <v>#REF!</v>
      </c>
      <c r="M292" s="121" t="e">
        <f>VLOOKUP($O292,#REF!,7,FALSE)</f>
        <v>#REF!</v>
      </c>
      <c r="O292" s="227" t="s">
        <v>2284</v>
      </c>
    </row>
    <row r="293" spans="1:15" ht="24.6" customHeight="1" outlineLevel="2">
      <c r="A293" s="670"/>
      <c r="B293" s="750" t="s">
        <v>105</v>
      </c>
      <c r="C293" s="86">
        <v>19</v>
      </c>
      <c r="D293" s="670" t="s">
        <v>3</v>
      </c>
      <c r="E293" s="86"/>
      <c r="F293" s="86"/>
      <c r="G293" s="86"/>
      <c r="H293" s="86"/>
      <c r="I293" s="86"/>
      <c r="J293" s="392"/>
      <c r="L293" s="121" t="e">
        <f>VLOOKUP($O293,#REF!,6,FALSE)</f>
        <v>#REF!</v>
      </c>
      <c r="M293" s="121" t="e">
        <f>VLOOKUP($O293,#REF!,7,FALSE)</f>
        <v>#REF!</v>
      </c>
      <c r="O293" s="227" t="s">
        <v>2285</v>
      </c>
    </row>
    <row r="294" spans="1:15" ht="24.6" customHeight="1" outlineLevel="2">
      <c r="A294" s="670"/>
      <c r="B294" s="750" t="s">
        <v>106</v>
      </c>
      <c r="C294" s="86">
        <v>5</v>
      </c>
      <c r="D294" s="670" t="s">
        <v>3</v>
      </c>
      <c r="E294" s="86"/>
      <c r="F294" s="86"/>
      <c r="G294" s="86"/>
      <c r="H294" s="86"/>
      <c r="I294" s="86"/>
      <c r="J294" s="392"/>
      <c r="L294" s="121" t="e">
        <f>VLOOKUP($O294,#REF!,6,FALSE)</f>
        <v>#REF!</v>
      </c>
      <c r="M294" s="121" t="e">
        <f>VLOOKUP($O294,#REF!,7,FALSE)</f>
        <v>#REF!</v>
      </c>
      <c r="O294" s="227" t="s">
        <v>2286</v>
      </c>
    </row>
    <row r="295" spans="1:15" ht="24.6" customHeight="1" outlineLevel="2">
      <c r="A295" s="670"/>
      <c r="B295" s="750" t="s">
        <v>731</v>
      </c>
      <c r="C295" s="137"/>
      <c r="D295" s="670"/>
      <c r="E295" s="68"/>
      <c r="F295" s="68"/>
      <c r="G295" s="63"/>
      <c r="H295" s="67"/>
      <c r="I295" s="67"/>
      <c r="J295" s="561"/>
      <c r="L295" s="169"/>
      <c r="M295" s="169"/>
      <c r="O295" s="227"/>
    </row>
    <row r="296" spans="1:15" ht="24.6" customHeight="1" outlineLevel="2">
      <c r="A296" s="670"/>
      <c r="B296" s="750" t="s">
        <v>679</v>
      </c>
      <c r="C296" s="86">
        <v>2</v>
      </c>
      <c r="D296" s="670" t="s">
        <v>3</v>
      </c>
      <c r="E296" s="86"/>
      <c r="F296" s="86"/>
      <c r="G296" s="86"/>
      <c r="H296" s="86"/>
      <c r="I296" s="86"/>
      <c r="J296" s="392"/>
      <c r="L296" s="121" t="e">
        <f>VLOOKUP($O296,#REF!,6,FALSE)</f>
        <v>#REF!</v>
      </c>
      <c r="M296" s="121" t="e">
        <f>VLOOKUP($O296,#REF!,7,FALSE)</f>
        <v>#REF!</v>
      </c>
      <c r="O296" s="227" t="s">
        <v>2287</v>
      </c>
    </row>
    <row r="297" spans="1:15" ht="24.6" customHeight="1" outlineLevel="2">
      <c r="A297" s="670"/>
      <c r="B297" s="750" t="s">
        <v>105</v>
      </c>
      <c r="C297" s="86">
        <v>6</v>
      </c>
      <c r="D297" s="670" t="s">
        <v>3</v>
      </c>
      <c r="E297" s="86"/>
      <c r="F297" s="86"/>
      <c r="G297" s="86"/>
      <c r="H297" s="86"/>
      <c r="I297" s="86"/>
      <c r="J297" s="392"/>
      <c r="L297" s="121" t="e">
        <f>VLOOKUP($O297,#REF!,6,FALSE)</f>
        <v>#REF!</v>
      </c>
      <c r="M297" s="121" t="e">
        <f>VLOOKUP($O297,#REF!,7,FALSE)</f>
        <v>#REF!</v>
      </c>
      <c r="O297" s="227" t="s">
        <v>2288</v>
      </c>
    </row>
    <row r="298" spans="1:15" ht="24.6" customHeight="1" outlineLevel="2">
      <c r="A298" s="670"/>
      <c r="B298" s="750" t="s">
        <v>106</v>
      </c>
      <c r="C298" s="86">
        <v>3</v>
      </c>
      <c r="D298" s="670" t="s">
        <v>3</v>
      </c>
      <c r="E298" s="86"/>
      <c r="F298" s="86"/>
      <c r="G298" s="86"/>
      <c r="H298" s="86"/>
      <c r="I298" s="86"/>
      <c r="J298" s="392"/>
      <c r="L298" s="121" t="e">
        <f>VLOOKUP($O298,#REF!,6,FALSE)</f>
        <v>#REF!</v>
      </c>
      <c r="M298" s="121" t="e">
        <f>VLOOKUP($O298,#REF!,7,FALSE)</f>
        <v>#REF!</v>
      </c>
      <c r="O298" s="227" t="s">
        <v>2289</v>
      </c>
    </row>
    <row r="299" spans="1:15" s="576" customFormat="1" ht="24.6" customHeight="1" outlineLevel="2">
      <c r="A299" s="759"/>
      <c r="B299" s="756" t="s">
        <v>732</v>
      </c>
      <c r="C299" s="760"/>
      <c r="D299" s="759"/>
      <c r="E299" s="129"/>
      <c r="F299" s="129"/>
      <c r="G299" s="134"/>
      <c r="H299" s="130"/>
      <c r="I299" s="130"/>
      <c r="J299" s="588"/>
      <c r="L299" s="128"/>
      <c r="M299" s="128"/>
      <c r="O299" s="229"/>
    </row>
    <row r="300" spans="1:15" ht="24.6" customHeight="1" outlineLevel="2">
      <c r="A300" s="670"/>
      <c r="B300" s="750" t="s">
        <v>725</v>
      </c>
      <c r="C300" s="137"/>
      <c r="D300" s="670"/>
      <c r="E300" s="68"/>
      <c r="F300" s="68"/>
      <c r="G300" s="63"/>
      <c r="H300" s="67"/>
      <c r="I300" s="67"/>
      <c r="J300" s="561"/>
      <c r="L300" s="169"/>
      <c r="M300" s="169"/>
      <c r="O300" s="227"/>
    </row>
    <row r="301" spans="1:15" ht="24.6" customHeight="1" outlineLevel="2">
      <c r="A301" s="670"/>
      <c r="B301" s="750" t="s">
        <v>667</v>
      </c>
      <c r="C301" s="86">
        <v>50</v>
      </c>
      <c r="D301" s="670" t="s">
        <v>651</v>
      </c>
      <c r="E301" s="86"/>
      <c r="F301" s="86"/>
      <c r="G301" s="86"/>
      <c r="H301" s="86"/>
      <c r="I301" s="86"/>
      <c r="J301" s="392"/>
      <c r="L301" s="121" t="e">
        <f>VLOOKUP($O301,#REF!,6,FALSE)</f>
        <v>#REF!</v>
      </c>
      <c r="M301" s="121" t="s">
        <v>2894</v>
      </c>
      <c r="O301" s="227" t="s">
        <v>2268</v>
      </c>
    </row>
    <row r="302" spans="1:15" ht="24.6" customHeight="1" outlineLevel="2">
      <c r="A302" s="670"/>
      <c r="B302" s="750" t="s">
        <v>102</v>
      </c>
      <c r="C302" s="86">
        <v>76</v>
      </c>
      <c r="D302" s="670" t="s">
        <v>651</v>
      </c>
      <c r="E302" s="86"/>
      <c r="F302" s="86"/>
      <c r="G302" s="86"/>
      <c r="H302" s="86"/>
      <c r="I302" s="86"/>
      <c r="J302" s="392"/>
      <c r="L302" s="121" t="e">
        <f>VLOOKUP($O302,#REF!,6,FALSE)</f>
        <v>#REF!</v>
      </c>
      <c r="M302" s="121" t="e">
        <f>VLOOKUP($O302,#REF!,7,FALSE)</f>
        <v>#REF!</v>
      </c>
      <c r="O302" s="227" t="s">
        <v>2290</v>
      </c>
    </row>
    <row r="303" spans="1:15" ht="24.6" customHeight="1" outlineLevel="2">
      <c r="A303" s="670"/>
      <c r="B303" s="750" t="s">
        <v>107</v>
      </c>
      <c r="C303" s="86">
        <v>192</v>
      </c>
      <c r="D303" s="670" t="s">
        <v>651</v>
      </c>
      <c r="E303" s="86"/>
      <c r="F303" s="86"/>
      <c r="G303" s="86"/>
      <c r="H303" s="86"/>
      <c r="I303" s="86"/>
      <c r="J303" s="392"/>
      <c r="L303" s="121" t="e">
        <f>VLOOKUP($O303,#REF!,6,FALSE)</f>
        <v>#REF!</v>
      </c>
      <c r="M303" s="121" t="e">
        <f>VLOOKUP($O303,#REF!,7,FALSE)</f>
        <v>#REF!</v>
      </c>
      <c r="O303" s="227" t="s">
        <v>2269</v>
      </c>
    </row>
    <row r="304" spans="1:15" ht="24.6" customHeight="1" outlineLevel="2">
      <c r="A304" s="670"/>
      <c r="B304" s="750" t="s">
        <v>104</v>
      </c>
      <c r="C304" s="86">
        <v>48</v>
      </c>
      <c r="D304" s="670" t="s">
        <v>651</v>
      </c>
      <c r="E304" s="86"/>
      <c r="F304" s="86"/>
      <c r="G304" s="86"/>
      <c r="H304" s="86"/>
      <c r="I304" s="86"/>
      <c r="J304" s="392"/>
      <c r="L304" s="121" t="e">
        <f>VLOOKUP($O304,#REF!,6,FALSE)</f>
        <v>#REF!</v>
      </c>
      <c r="M304" s="121" t="e">
        <f>VLOOKUP($O304,#REF!,7,FALSE)</f>
        <v>#REF!</v>
      </c>
      <c r="O304" s="227" t="s">
        <v>2271</v>
      </c>
    </row>
    <row r="305" spans="1:15" ht="24.6" customHeight="1" outlineLevel="2">
      <c r="A305" s="670"/>
      <c r="B305" s="750" t="s">
        <v>105</v>
      </c>
      <c r="C305" s="86">
        <v>83</v>
      </c>
      <c r="D305" s="670" t="s">
        <v>651</v>
      </c>
      <c r="E305" s="86"/>
      <c r="F305" s="86"/>
      <c r="G305" s="86"/>
      <c r="H305" s="86"/>
      <c r="I305" s="86"/>
      <c r="J305" s="392"/>
      <c r="L305" s="121" t="e">
        <f>VLOOKUP($O305,#REF!,6,FALSE)</f>
        <v>#REF!</v>
      </c>
      <c r="M305" s="121" t="e">
        <f>VLOOKUP($O305,#REF!,7,FALSE)</f>
        <v>#REF!</v>
      </c>
      <c r="O305" s="227" t="s">
        <v>2272</v>
      </c>
    </row>
    <row r="306" spans="1:15" ht="24.6" customHeight="1" outlineLevel="2">
      <c r="A306" s="670"/>
      <c r="B306" s="750" t="s">
        <v>702</v>
      </c>
      <c r="C306" s="86">
        <v>1</v>
      </c>
      <c r="D306" s="670" t="s">
        <v>18</v>
      </c>
      <c r="E306" s="68"/>
      <c r="F306" s="86"/>
      <c r="G306" s="63"/>
      <c r="H306" s="86"/>
      <c r="I306" s="67"/>
      <c r="J306" s="561"/>
      <c r="L306" s="169" t="s">
        <v>2892</v>
      </c>
      <c r="M306" s="169" t="s">
        <v>2892</v>
      </c>
      <c r="O306" s="227"/>
    </row>
    <row r="307" spans="1:15" ht="24.6" customHeight="1" outlineLevel="2">
      <c r="A307" s="670"/>
      <c r="B307" s="750" t="s">
        <v>703</v>
      </c>
      <c r="C307" s="86">
        <v>1</v>
      </c>
      <c r="D307" s="670" t="s">
        <v>18</v>
      </c>
      <c r="E307" s="68"/>
      <c r="F307" s="86"/>
      <c r="G307" s="63"/>
      <c r="H307" s="86"/>
      <c r="I307" s="67"/>
      <c r="J307" s="561"/>
      <c r="L307" s="169" t="s">
        <v>2892</v>
      </c>
      <c r="M307" s="169" t="s">
        <v>2892</v>
      </c>
      <c r="O307" s="227"/>
    </row>
    <row r="308" spans="1:15" ht="24.6" customHeight="1" outlineLevel="2">
      <c r="A308" s="670"/>
      <c r="B308" s="750" t="s">
        <v>704</v>
      </c>
      <c r="C308" s="86">
        <v>1</v>
      </c>
      <c r="D308" s="670" t="s">
        <v>18</v>
      </c>
      <c r="E308" s="68"/>
      <c r="F308" s="86"/>
      <c r="G308" s="63"/>
      <c r="H308" s="86"/>
      <c r="I308" s="67"/>
      <c r="J308" s="561"/>
      <c r="L308" s="169" t="s">
        <v>2892</v>
      </c>
      <c r="M308" s="169" t="s">
        <v>2892</v>
      </c>
      <c r="O308" s="227"/>
    </row>
    <row r="309" spans="1:15" ht="24.6" customHeight="1" outlineLevel="2">
      <c r="A309" s="670"/>
      <c r="B309" s="750" t="s">
        <v>660</v>
      </c>
      <c r="C309" s="137"/>
      <c r="D309" s="670"/>
      <c r="E309" s="68"/>
      <c r="F309" s="68"/>
      <c r="G309" s="63"/>
      <c r="H309" s="67"/>
      <c r="I309" s="67"/>
      <c r="J309" s="561"/>
      <c r="L309" s="169"/>
      <c r="M309" s="169"/>
      <c r="O309" s="227"/>
    </row>
    <row r="310" spans="1:15" ht="24.6" customHeight="1" outlineLevel="2">
      <c r="A310" s="670"/>
      <c r="B310" s="750" t="s">
        <v>752</v>
      </c>
      <c r="C310" s="137"/>
      <c r="D310" s="670"/>
      <c r="E310" s="68"/>
      <c r="F310" s="68"/>
      <c r="G310" s="63"/>
      <c r="H310" s="67"/>
      <c r="I310" s="67"/>
      <c r="J310" s="561"/>
      <c r="L310" s="169"/>
      <c r="M310" s="169"/>
      <c r="O310" s="227"/>
    </row>
    <row r="311" spans="1:15" ht="24.6" customHeight="1" outlineLevel="2">
      <c r="A311" s="670"/>
      <c r="B311" s="750"/>
      <c r="C311" s="86"/>
      <c r="D311" s="670"/>
      <c r="E311" s="86"/>
      <c r="F311" s="86"/>
      <c r="G311" s="86"/>
      <c r="H311" s="86"/>
      <c r="I311" s="86"/>
      <c r="J311" s="392"/>
      <c r="L311" s="121"/>
      <c r="M311" s="121"/>
      <c r="O311" s="227"/>
    </row>
    <row r="312" spans="1:15" ht="24.6" customHeight="1" outlineLevel="2">
      <c r="A312" s="670"/>
      <c r="B312" s="750" t="s">
        <v>105</v>
      </c>
      <c r="C312" s="86">
        <v>5</v>
      </c>
      <c r="D312" s="670" t="s">
        <v>3</v>
      </c>
      <c r="E312" s="86"/>
      <c r="F312" s="86"/>
      <c r="G312" s="86"/>
      <c r="H312" s="86"/>
      <c r="I312" s="86"/>
      <c r="J312" s="392"/>
      <c r="L312" s="121" t="e">
        <f>VLOOKUP($O312,#REF!,6,FALSE)</f>
        <v>#REF!</v>
      </c>
      <c r="M312" s="121" t="e">
        <f>VLOOKUP($O312,#REF!,7,FALSE)</f>
        <v>#REF!</v>
      </c>
      <c r="O312" s="227" t="s">
        <v>2292</v>
      </c>
    </row>
    <row r="313" spans="1:15" ht="24.6" customHeight="1" outlineLevel="2">
      <c r="A313" s="670"/>
      <c r="B313" s="750" t="s">
        <v>734</v>
      </c>
      <c r="C313" s="137"/>
      <c r="D313" s="670"/>
      <c r="E313" s="68"/>
      <c r="F313" s="68"/>
      <c r="G313" s="63"/>
      <c r="H313" s="67"/>
      <c r="I313" s="67"/>
      <c r="J313" s="561"/>
      <c r="L313" s="169"/>
      <c r="M313" s="169"/>
      <c r="O313" s="227"/>
    </row>
    <row r="314" spans="1:15" ht="24.6" customHeight="1" outlineLevel="2">
      <c r="A314" s="561"/>
      <c r="B314" s="745"/>
      <c r="C314" s="86">
        <v>31</v>
      </c>
      <c r="D314" s="561"/>
      <c r="E314" s="86"/>
      <c r="F314" s="86"/>
      <c r="G314" s="86"/>
      <c r="H314" s="86"/>
      <c r="I314" s="86"/>
      <c r="J314" s="392"/>
      <c r="L314" s="121" t="e">
        <f>VLOOKUP($O314,#REF!,6,FALSE)</f>
        <v>#REF!</v>
      </c>
      <c r="M314" s="121" t="e">
        <f>VLOOKUP($O314,#REF!,7,FALSE)</f>
        <v>#REF!</v>
      </c>
      <c r="O314" s="228" t="s">
        <v>2293</v>
      </c>
    </row>
    <row r="315" spans="1:15" ht="24.6" customHeight="1" outlineLevel="2">
      <c r="A315" s="488"/>
      <c r="B315" s="750" t="s">
        <v>730</v>
      </c>
      <c r="C315" s="137"/>
      <c r="D315" s="670"/>
      <c r="E315" s="177"/>
      <c r="F315" s="138"/>
      <c r="G315" s="138"/>
      <c r="H315" s="73"/>
      <c r="I315" s="73"/>
      <c r="J315" s="561"/>
      <c r="L315" s="85"/>
      <c r="M315" s="85"/>
      <c r="O315" s="230"/>
    </row>
    <row r="316" spans="1:15" ht="24.6" customHeight="1" outlineLevel="2">
      <c r="A316" s="488"/>
      <c r="B316" s="750"/>
      <c r="C316" s="86"/>
      <c r="D316" s="670"/>
      <c r="E316" s="86"/>
      <c r="F316" s="86"/>
      <c r="G316" s="86"/>
      <c r="H316" s="86"/>
      <c r="I316" s="86"/>
      <c r="J316" s="392"/>
      <c r="L316" s="121" t="e">
        <f>VLOOKUP($O316,#REF!,6,FALSE)</f>
        <v>#REF!</v>
      </c>
      <c r="M316" s="121" t="e">
        <f>VLOOKUP($O316,#REF!,7,FALSE)</f>
        <v>#REF!</v>
      </c>
      <c r="O316" s="230" t="s">
        <v>2284</v>
      </c>
    </row>
    <row r="317" spans="1:15" ht="24.6" customHeight="1" outlineLevel="2">
      <c r="A317" s="488"/>
      <c r="B317" s="750"/>
      <c r="C317" s="86"/>
      <c r="D317" s="670"/>
      <c r="E317" s="86"/>
      <c r="F317" s="86"/>
      <c r="G317" s="86"/>
      <c r="H317" s="86"/>
      <c r="I317" s="86"/>
      <c r="J317" s="392"/>
      <c r="L317" s="121" t="e">
        <f>VLOOKUP($O317,#REF!,6,FALSE)</f>
        <v>#REF!</v>
      </c>
      <c r="M317" s="121" t="e">
        <f>VLOOKUP($O317,#REF!,7,FALSE)</f>
        <v>#REF!</v>
      </c>
      <c r="O317" s="230" t="s">
        <v>2285</v>
      </c>
    </row>
    <row r="318" spans="1:15" ht="24.6" customHeight="1" outlineLevel="2">
      <c r="A318" s="761"/>
      <c r="B318" s="762"/>
      <c r="C318" s="139"/>
      <c r="D318" s="761"/>
      <c r="E318" s="136"/>
      <c r="F318" s="136"/>
      <c r="G318" s="136"/>
      <c r="H318" s="135"/>
      <c r="I318" s="135"/>
      <c r="J318" s="561"/>
      <c r="L318" s="162"/>
      <c r="M318" s="162"/>
      <c r="O318" s="271"/>
    </row>
    <row r="319" spans="1:15" ht="24.6" customHeight="1" outlineLevel="1">
      <c r="A319" s="582"/>
      <c r="B319" s="752" t="s">
        <v>131</v>
      </c>
      <c r="C319" s="478"/>
      <c r="D319" s="582"/>
      <c r="E319" s="478"/>
      <c r="F319" s="640"/>
      <c r="G319" s="640"/>
      <c r="H319" s="640"/>
      <c r="I319" s="640"/>
      <c r="J319" s="753"/>
      <c r="L319" s="715"/>
      <c r="M319" s="715"/>
      <c r="O319" s="717"/>
    </row>
    <row r="320" spans="1:15" ht="24.6" customHeight="1" outlineLevel="1">
      <c r="A320" s="588">
        <v>2.2000000000000002</v>
      </c>
      <c r="B320" s="754" t="s">
        <v>735</v>
      </c>
      <c r="C320" s="214"/>
      <c r="D320" s="755"/>
      <c r="E320" s="220"/>
      <c r="F320" s="220"/>
      <c r="G320" s="220"/>
      <c r="H320" s="220"/>
      <c r="I320" s="220"/>
      <c r="J320" s="488"/>
      <c r="L320" s="221"/>
      <c r="M320" s="221"/>
      <c r="O320" s="370"/>
    </row>
    <row r="321" spans="1:15" ht="24.6" customHeight="1" outlineLevel="2">
      <c r="A321" s="561"/>
      <c r="B321" s="745" t="s">
        <v>725</v>
      </c>
      <c r="C321" s="86"/>
      <c r="D321" s="561"/>
      <c r="E321" s="86"/>
      <c r="F321" s="86"/>
      <c r="G321" s="149"/>
      <c r="H321" s="86"/>
      <c r="I321" s="86"/>
      <c r="J321" s="561"/>
      <c r="L321" s="121"/>
      <c r="M321" s="121"/>
      <c r="O321" s="213"/>
    </row>
    <row r="322" spans="1:15" ht="24.6" customHeight="1" outlineLevel="2">
      <c r="A322" s="488"/>
      <c r="B322" s="750" t="s">
        <v>667</v>
      </c>
      <c r="C322" s="86">
        <v>2</v>
      </c>
      <c r="D322" s="561" t="s">
        <v>651</v>
      </c>
      <c r="E322" s="86"/>
      <c r="F322" s="86"/>
      <c r="G322" s="86"/>
      <c r="H322" s="86"/>
      <c r="I322" s="86"/>
      <c r="J322" s="392"/>
      <c r="L322" s="121" t="e">
        <f>VLOOKUP($O322,#REF!,6,FALSE)</f>
        <v>#REF!</v>
      </c>
      <c r="M322" s="121" t="s">
        <v>2894</v>
      </c>
      <c r="O322" s="216" t="s">
        <v>2268</v>
      </c>
    </row>
    <row r="323" spans="1:15" ht="24.6" customHeight="1" outlineLevel="2">
      <c r="A323" s="488"/>
      <c r="B323" s="750" t="s">
        <v>107</v>
      </c>
      <c r="C323" s="86">
        <v>6</v>
      </c>
      <c r="D323" s="561" t="s">
        <v>651</v>
      </c>
      <c r="E323" s="86"/>
      <c r="F323" s="86"/>
      <c r="G323" s="86"/>
      <c r="H323" s="86"/>
      <c r="I323" s="86"/>
      <c r="J323" s="392"/>
      <c r="L323" s="121" t="e">
        <f>VLOOKUP($O323,#REF!,6,FALSE)</f>
        <v>#REF!</v>
      </c>
      <c r="M323" s="121" t="e">
        <f>VLOOKUP($O323,#REF!,7,FALSE)</f>
        <v>#REF!</v>
      </c>
      <c r="O323" s="216" t="s">
        <v>2269</v>
      </c>
    </row>
    <row r="324" spans="1:15" ht="24.6" customHeight="1" outlineLevel="2">
      <c r="A324" s="488"/>
      <c r="B324" s="750" t="s">
        <v>104</v>
      </c>
      <c r="C324" s="86">
        <v>29</v>
      </c>
      <c r="D324" s="561" t="s">
        <v>651</v>
      </c>
      <c r="E324" s="86"/>
      <c r="F324" s="86"/>
      <c r="G324" s="86"/>
      <c r="H324" s="86"/>
      <c r="I324" s="86"/>
      <c r="J324" s="392"/>
      <c r="L324" s="121" t="e">
        <f>VLOOKUP($O324,#REF!,6,FALSE)</f>
        <v>#REF!</v>
      </c>
      <c r="M324" s="121" t="e">
        <f>VLOOKUP($O324,#REF!,7,FALSE)</f>
        <v>#REF!</v>
      </c>
      <c r="O324" s="216" t="s">
        <v>2271</v>
      </c>
    </row>
    <row r="325" spans="1:15" ht="24.6" customHeight="1" outlineLevel="2">
      <c r="A325" s="561"/>
      <c r="B325" s="745" t="s">
        <v>105</v>
      </c>
      <c r="C325" s="86">
        <v>227</v>
      </c>
      <c r="D325" s="561" t="s">
        <v>651</v>
      </c>
      <c r="E325" s="86"/>
      <c r="F325" s="86"/>
      <c r="G325" s="86"/>
      <c r="H325" s="86"/>
      <c r="I325" s="86"/>
      <c r="J325" s="392"/>
      <c r="L325" s="121" t="e">
        <f>VLOOKUP($O325,#REF!,6,FALSE)</f>
        <v>#REF!</v>
      </c>
      <c r="M325" s="121" t="e">
        <f>VLOOKUP($O325,#REF!,7,FALSE)</f>
        <v>#REF!</v>
      </c>
      <c r="O325" s="227" t="s">
        <v>2272</v>
      </c>
    </row>
    <row r="326" spans="1:15" ht="24.6" customHeight="1" outlineLevel="2">
      <c r="A326" s="488"/>
      <c r="B326" s="750" t="s">
        <v>726</v>
      </c>
      <c r="C326" s="86"/>
      <c r="D326" s="561"/>
      <c r="E326" s="82"/>
      <c r="F326" s="67"/>
      <c r="G326" s="63"/>
      <c r="H326" s="55"/>
      <c r="I326" s="67"/>
      <c r="J326" s="561"/>
      <c r="L326" s="169"/>
      <c r="M326" s="169"/>
      <c r="O326" s="227"/>
    </row>
    <row r="327" spans="1:15" ht="24.6" customHeight="1" outlineLevel="2">
      <c r="A327" s="488"/>
      <c r="B327" s="750" t="s">
        <v>107</v>
      </c>
      <c r="C327" s="86">
        <v>12</v>
      </c>
      <c r="D327" s="561" t="s">
        <v>651</v>
      </c>
      <c r="E327" s="86"/>
      <c r="F327" s="86"/>
      <c r="G327" s="86"/>
      <c r="H327" s="86"/>
      <c r="I327" s="86"/>
      <c r="J327" s="392"/>
      <c r="L327" s="121" t="e">
        <f>VLOOKUP($O327,#REF!,6,FALSE)</f>
        <v>#REF!</v>
      </c>
      <c r="M327" s="121" t="e">
        <f>VLOOKUP($O327,#REF!,7,FALSE)</f>
        <v>#REF!</v>
      </c>
      <c r="O327" s="227" t="s">
        <v>2239</v>
      </c>
    </row>
    <row r="328" spans="1:15" ht="24.6" customHeight="1" outlineLevel="2">
      <c r="A328" s="488"/>
      <c r="B328" s="750" t="s">
        <v>104</v>
      </c>
      <c r="C328" s="86">
        <v>3</v>
      </c>
      <c r="D328" s="561" t="s">
        <v>651</v>
      </c>
      <c r="E328" s="86"/>
      <c r="F328" s="86"/>
      <c r="G328" s="86"/>
      <c r="H328" s="86"/>
      <c r="I328" s="86"/>
      <c r="J328" s="392"/>
      <c r="L328" s="121" t="e">
        <f>VLOOKUP($O328,#REF!,6,FALSE)</f>
        <v>#REF!</v>
      </c>
      <c r="M328" s="121" t="e">
        <f>VLOOKUP($O328,#REF!,7,FALSE)</f>
        <v>#REF!</v>
      </c>
      <c r="O328" s="227" t="s">
        <v>2274</v>
      </c>
    </row>
    <row r="329" spans="1:15" ht="24.6" customHeight="1" outlineLevel="2">
      <c r="A329" s="488"/>
      <c r="B329" s="750" t="s">
        <v>105</v>
      </c>
      <c r="C329" s="86">
        <v>45</v>
      </c>
      <c r="D329" s="561" t="s">
        <v>651</v>
      </c>
      <c r="E329" s="86"/>
      <c r="F329" s="86"/>
      <c r="G329" s="86"/>
      <c r="H329" s="86"/>
      <c r="I329" s="86"/>
      <c r="J329" s="392"/>
      <c r="L329" s="121" t="e">
        <f>VLOOKUP($O329,#REF!,6,FALSE)</f>
        <v>#REF!</v>
      </c>
      <c r="M329" s="121" t="e">
        <f>VLOOKUP($O329,#REF!,7,FALSE)</f>
        <v>#REF!</v>
      </c>
      <c r="O329" s="227" t="s">
        <v>2240</v>
      </c>
    </row>
    <row r="330" spans="1:15" ht="24.6" customHeight="1" outlineLevel="2">
      <c r="A330" s="561"/>
      <c r="B330" s="745" t="s">
        <v>702</v>
      </c>
      <c r="C330" s="86">
        <v>1</v>
      </c>
      <c r="D330" s="561" t="s">
        <v>18</v>
      </c>
      <c r="E330" s="113"/>
      <c r="F330" s="86"/>
      <c r="G330" s="105"/>
      <c r="H330" s="86"/>
      <c r="I330" s="67"/>
      <c r="J330" s="561"/>
      <c r="L330" s="169" t="s">
        <v>2892</v>
      </c>
      <c r="M330" s="169" t="s">
        <v>2892</v>
      </c>
      <c r="O330" s="227"/>
    </row>
    <row r="331" spans="1:15" ht="24.6" customHeight="1" outlineLevel="2">
      <c r="A331" s="561"/>
      <c r="B331" s="745" t="s">
        <v>703</v>
      </c>
      <c r="C331" s="86">
        <v>1</v>
      </c>
      <c r="D331" s="561" t="s">
        <v>18</v>
      </c>
      <c r="E331" s="113"/>
      <c r="F331" s="86"/>
      <c r="G331" s="105"/>
      <c r="H331" s="86"/>
      <c r="I331" s="67"/>
      <c r="J331" s="561"/>
      <c r="L331" s="169" t="s">
        <v>2892</v>
      </c>
      <c r="M331" s="169" t="s">
        <v>2892</v>
      </c>
      <c r="O331" s="227"/>
    </row>
    <row r="332" spans="1:15" ht="24.6" customHeight="1" outlineLevel="2">
      <c r="A332" s="561"/>
      <c r="B332" s="745" t="s">
        <v>704</v>
      </c>
      <c r="C332" s="86">
        <v>1</v>
      </c>
      <c r="D332" s="561" t="s">
        <v>18</v>
      </c>
      <c r="E332" s="113"/>
      <c r="F332" s="86"/>
      <c r="G332" s="105"/>
      <c r="H332" s="86"/>
      <c r="I332" s="67"/>
      <c r="J332" s="561"/>
      <c r="L332" s="169" t="s">
        <v>2892</v>
      </c>
      <c r="M332" s="169" t="s">
        <v>2892</v>
      </c>
      <c r="O332" s="227"/>
    </row>
    <row r="333" spans="1:15" ht="24.6" customHeight="1" outlineLevel="2">
      <c r="A333" s="561"/>
      <c r="B333" s="745" t="s">
        <v>660</v>
      </c>
      <c r="C333" s="86"/>
      <c r="D333" s="561"/>
      <c r="E333" s="68"/>
      <c r="F333" s="68"/>
      <c r="G333" s="63"/>
      <c r="H333" s="55"/>
      <c r="I333" s="67"/>
      <c r="J333" s="561"/>
      <c r="L333" s="169"/>
      <c r="M333" s="169"/>
      <c r="O333" s="227"/>
    </row>
    <row r="334" spans="1:15" ht="24.6" customHeight="1" outlineLevel="2">
      <c r="A334" s="561"/>
      <c r="B334" s="745" t="s">
        <v>733</v>
      </c>
      <c r="C334" s="86"/>
      <c r="D334" s="561"/>
      <c r="E334" s="68"/>
      <c r="F334" s="55"/>
      <c r="G334" s="63"/>
      <c r="H334" s="55"/>
      <c r="I334" s="67"/>
      <c r="J334" s="561"/>
      <c r="L334" s="169"/>
      <c r="M334" s="169"/>
      <c r="O334" s="227"/>
    </row>
    <row r="335" spans="1:15" s="576" customFormat="1" ht="24.6" customHeight="1" outlineLevel="2">
      <c r="A335" s="561"/>
      <c r="B335" s="745" t="s">
        <v>105</v>
      </c>
      <c r="C335" s="86">
        <v>22</v>
      </c>
      <c r="D335" s="561" t="s">
        <v>3</v>
      </c>
      <c r="E335" s="86"/>
      <c r="F335" s="86"/>
      <c r="G335" s="86"/>
      <c r="H335" s="86"/>
      <c r="I335" s="86"/>
      <c r="J335" s="392"/>
      <c r="K335" s="432"/>
      <c r="L335" s="121" t="e">
        <f>VLOOKUP($O335,#REF!,6,FALSE)</f>
        <v>#REF!</v>
      </c>
      <c r="M335" s="121" t="e">
        <f>VLOOKUP($O335,#REF!,7,FALSE)</f>
        <v>#REF!</v>
      </c>
      <c r="O335" s="229" t="s">
        <v>2292</v>
      </c>
    </row>
    <row r="336" spans="1:15" ht="24.6" customHeight="1" outlineLevel="2">
      <c r="A336" s="588"/>
      <c r="B336" s="744" t="s">
        <v>736</v>
      </c>
      <c r="C336" s="763"/>
      <c r="D336" s="588"/>
      <c r="E336" s="129"/>
      <c r="F336" s="68"/>
      <c r="G336" s="134"/>
      <c r="H336" s="55"/>
      <c r="I336" s="67"/>
      <c r="J336" s="561"/>
      <c r="L336" s="169"/>
      <c r="M336" s="169"/>
      <c r="O336" s="227"/>
    </row>
    <row r="337" spans="1:15" ht="24.6" customHeight="1" outlineLevel="2">
      <c r="A337" s="561"/>
      <c r="B337" s="745" t="s">
        <v>725</v>
      </c>
      <c r="C337" s="86"/>
      <c r="D337" s="561"/>
      <c r="E337" s="68"/>
      <c r="F337" s="68"/>
      <c r="G337" s="63"/>
      <c r="H337" s="55"/>
      <c r="I337" s="67"/>
      <c r="J337" s="561"/>
      <c r="L337" s="169"/>
      <c r="M337" s="169"/>
      <c r="O337" s="227"/>
    </row>
    <row r="338" spans="1:15" ht="24.6" customHeight="1" outlineLevel="2">
      <c r="A338" s="561"/>
      <c r="B338" s="745" t="s">
        <v>667</v>
      </c>
      <c r="C338" s="86">
        <v>84</v>
      </c>
      <c r="D338" s="561" t="s">
        <v>651</v>
      </c>
      <c r="E338" s="86"/>
      <c r="F338" s="86"/>
      <c r="G338" s="86"/>
      <c r="H338" s="86"/>
      <c r="I338" s="86"/>
      <c r="J338" s="392"/>
      <c r="L338" s="121" t="e">
        <f>VLOOKUP($O338,#REF!,6,FALSE)</f>
        <v>#REF!</v>
      </c>
      <c r="M338" s="121" t="s">
        <v>2894</v>
      </c>
      <c r="O338" s="227" t="s">
        <v>2268</v>
      </c>
    </row>
    <row r="339" spans="1:15" ht="24.6" customHeight="1" outlineLevel="2">
      <c r="A339" s="561"/>
      <c r="B339" s="745" t="s">
        <v>102</v>
      </c>
      <c r="C339" s="86">
        <v>108</v>
      </c>
      <c r="D339" s="561" t="s">
        <v>651</v>
      </c>
      <c r="E339" s="86"/>
      <c r="F339" s="86"/>
      <c r="G339" s="86"/>
      <c r="H339" s="86"/>
      <c r="I339" s="86"/>
      <c r="J339" s="392"/>
      <c r="L339" s="121" t="e">
        <f>VLOOKUP($O339,#REF!,6,FALSE)</f>
        <v>#REF!</v>
      </c>
      <c r="M339" s="121" t="e">
        <f>VLOOKUP($O339,#REF!,7,FALSE)</f>
        <v>#REF!</v>
      </c>
      <c r="O339" s="227" t="s">
        <v>2290</v>
      </c>
    </row>
    <row r="340" spans="1:15" ht="24.6" customHeight="1" outlineLevel="2">
      <c r="A340" s="561"/>
      <c r="B340" s="745" t="s">
        <v>107</v>
      </c>
      <c r="C340" s="86">
        <v>422</v>
      </c>
      <c r="D340" s="561" t="s">
        <v>651</v>
      </c>
      <c r="E340" s="86"/>
      <c r="F340" s="86"/>
      <c r="G340" s="86"/>
      <c r="H340" s="86"/>
      <c r="I340" s="86"/>
      <c r="J340" s="392"/>
      <c r="L340" s="121" t="e">
        <f>VLOOKUP($O340,#REF!,6,FALSE)</f>
        <v>#REF!</v>
      </c>
      <c r="M340" s="121" t="e">
        <f>VLOOKUP($O340,#REF!,7,FALSE)</f>
        <v>#REF!</v>
      </c>
      <c r="O340" s="227" t="s">
        <v>2269</v>
      </c>
    </row>
    <row r="341" spans="1:15" ht="24.6" customHeight="1" outlineLevel="2">
      <c r="A341" s="561"/>
      <c r="B341" s="745" t="s">
        <v>104</v>
      </c>
      <c r="C341" s="86">
        <v>95</v>
      </c>
      <c r="D341" s="561" t="s">
        <v>651</v>
      </c>
      <c r="E341" s="86"/>
      <c r="F341" s="86"/>
      <c r="G341" s="86"/>
      <c r="H341" s="86"/>
      <c r="I341" s="86"/>
      <c r="J341" s="392"/>
      <c r="L341" s="121" t="e">
        <f>VLOOKUP($O341,#REF!,6,FALSE)</f>
        <v>#REF!</v>
      </c>
      <c r="M341" s="121" t="e">
        <f>VLOOKUP($O341,#REF!,7,FALSE)</f>
        <v>#REF!</v>
      </c>
      <c r="O341" s="227" t="s">
        <v>2271</v>
      </c>
    </row>
    <row r="342" spans="1:15" ht="24.6" customHeight="1" outlineLevel="2">
      <c r="A342" s="561"/>
      <c r="B342" s="745" t="s">
        <v>105</v>
      </c>
      <c r="C342" s="86">
        <v>105</v>
      </c>
      <c r="D342" s="561" t="s">
        <v>651</v>
      </c>
      <c r="E342" s="86"/>
      <c r="F342" s="86"/>
      <c r="G342" s="86"/>
      <c r="H342" s="86"/>
      <c r="I342" s="86"/>
      <c r="J342" s="392"/>
      <c r="L342" s="121" t="e">
        <f>VLOOKUP($O342,#REF!,6,FALSE)</f>
        <v>#REF!</v>
      </c>
      <c r="M342" s="121" t="e">
        <f>VLOOKUP($O342,#REF!,7,FALSE)</f>
        <v>#REF!</v>
      </c>
      <c r="O342" s="227" t="s">
        <v>2272</v>
      </c>
    </row>
    <row r="343" spans="1:15" ht="24.6" customHeight="1" outlineLevel="2">
      <c r="A343" s="561"/>
      <c r="B343" s="745" t="s">
        <v>702</v>
      </c>
      <c r="C343" s="86">
        <v>1</v>
      </c>
      <c r="D343" s="561" t="s">
        <v>18</v>
      </c>
      <c r="E343" s="68"/>
      <c r="F343" s="86"/>
      <c r="G343" s="63"/>
      <c r="H343" s="86"/>
      <c r="I343" s="67"/>
      <c r="J343" s="561"/>
      <c r="L343" s="169" t="s">
        <v>2892</v>
      </c>
      <c r="M343" s="169" t="s">
        <v>2892</v>
      </c>
      <c r="O343" s="227"/>
    </row>
    <row r="344" spans="1:15" ht="24.6" customHeight="1" outlineLevel="2">
      <c r="A344" s="561"/>
      <c r="B344" s="745" t="s">
        <v>703</v>
      </c>
      <c r="C344" s="86">
        <v>1</v>
      </c>
      <c r="D344" s="561" t="s">
        <v>18</v>
      </c>
      <c r="E344" s="68"/>
      <c r="F344" s="86"/>
      <c r="G344" s="63"/>
      <c r="H344" s="86"/>
      <c r="I344" s="67"/>
      <c r="J344" s="561"/>
      <c r="L344" s="169" t="s">
        <v>2892</v>
      </c>
      <c r="M344" s="169" t="s">
        <v>2892</v>
      </c>
      <c r="O344" s="227"/>
    </row>
    <row r="345" spans="1:15" ht="24.6" customHeight="1" outlineLevel="2">
      <c r="A345" s="561"/>
      <c r="B345" s="745" t="s">
        <v>704</v>
      </c>
      <c r="C345" s="86">
        <v>1</v>
      </c>
      <c r="D345" s="561" t="s">
        <v>18</v>
      </c>
      <c r="E345" s="68"/>
      <c r="F345" s="86"/>
      <c r="G345" s="63"/>
      <c r="H345" s="86"/>
      <c r="I345" s="67"/>
      <c r="J345" s="561"/>
      <c r="L345" s="169" t="s">
        <v>2892</v>
      </c>
      <c r="M345" s="169" t="s">
        <v>2892</v>
      </c>
      <c r="O345" s="227"/>
    </row>
    <row r="346" spans="1:15" ht="24.6" customHeight="1" outlineLevel="2">
      <c r="A346" s="561"/>
      <c r="B346" s="745" t="s">
        <v>660</v>
      </c>
      <c r="C346" s="86"/>
      <c r="D346" s="561"/>
      <c r="E346" s="68"/>
      <c r="F346" s="68"/>
      <c r="G346" s="63"/>
      <c r="H346" s="55"/>
      <c r="I346" s="67"/>
      <c r="J346" s="561"/>
      <c r="L346" s="169"/>
      <c r="M346" s="169"/>
      <c r="O346" s="227"/>
    </row>
    <row r="347" spans="1:15" ht="24.6" customHeight="1" outlineLevel="2">
      <c r="A347" s="561"/>
      <c r="B347" s="745" t="s">
        <v>733</v>
      </c>
      <c r="C347" s="86"/>
      <c r="D347" s="561"/>
      <c r="E347" s="68"/>
      <c r="F347" s="68"/>
      <c r="G347" s="63"/>
      <c r="H347" s="55"/>
      <c r="I347" s="67"/>
      <c r="J347" s="561"/>
      <c r="L347" s="169"/>
      <c r="M347" s="169"/>
      <c r="O347" s="227"/>
    </row>
    <row r="348" spans="1:15" ht="24.6" customHeight="1" outlineLevel="2">
      <c r="A348" s="561"/>
      <c r="B348" s="745" t="s">
        <v>679</v>
      </c>
      <c r="C348" s="86">
        <v>1</v>
      </c>
      <c r="D348" s="561" t="s">
        <v>3</v>
      </c>
      <c r="E348" s="86"/>
      <c r="F348" s="86"/>
      <c r="G348" s="86"/>
      <c r="H348" s="86"/>
      <c r="I348" s="86"/>
      <c r="J348" s="392"/>
      <c r="L348" s="121" t="e">
        <f>VLOOKUP($O348,#REF!,6,FALSE)</f>
        <v>#REF!</v>
      </c>
      <c r="M348" s="121" t="e">
        <f>VLOOKUP($O348,#REF!,7,FALSE)</f>
        <v>#REF!</v>
      </c>
      <c r="O348" s="227" t="s">
        <v>2294</v>
      </c>
    </row>
    <row r="349" spans="1:15" ht="24.6" customHeight="1" outlineLevel="2">
      <c r="A349" s="561"/>
      <c r="B349" s="745" t="s">
        <v>104</v>
      </c>
      <c r="C349" s="86">
        <v>14</v>
      </c>
      <c r="D349" s="561" t="s">
        <v>3</v>
      </c>
      <c r="E349" s="86"/>
      <c r="F349" s="86"/>
      <c r="G349" s="86"/>
      <c r="H349" s="86"/>
      <c r="I349" s="86"/>
      <c r="J349" s="392"/>
      <c r="L349" s="121" t="e">
        <f>VLOOKUP($O349,#REF!,6,FALSE)</f>
        <v>#REF!</v>
      </c>
      <c r="M349" s="121" t="e">
        <f>VLOOKUP($O349,#REF!,7,FALSE)</f>
        <v>#REF!</v>
      </c>
      <c r="O349" s="227" t="s">
        <v>2291</v>
      </c>
    </row>
    <row r="350" spans="1:15" ht="24.6" customHeight="1" outlineLevel="2">
      <c r="A350" s="561"/>
      <c r="B350" s="745" t="s">
        <v>105</v>
      </c>
      <c r="C350" s="86">
        <v>11</v>
      </c>
      <c r="D350" s="561" t="s">
        <v>3</v>
      </c>
      <c r="E350" s="86"/>
      <c r="F350" s="86"/>
      <c r="G350" s="86"/>
      <c r="H350" s="86"/>
      <c r="I350" s="86"/>
      <c r="J350" s="392"/>
      <c r="L350" s="121" t="e">
        <f>VLOOKUP($O350,#REF!,6,FALSE)</f>
        <v>#REF!</v>
      </c>
      <c r="M350" s="121" t="e">
        <f>VLOOKUP($O350,#REF!,7,FALSE)</f>
        <v>#REF!</v>
      </c>
      <c r="O350" s="227" t="s">
        <v>2292</v>
      </c>
    </row>
    <row r="351" spans="1:15" ht="24.6" customHeight="1" outlineLevel="2">
      <c r="A351" s="561"/>
      <c r="B351" s="745" t="s">
        <v>734</v>
      </c>
      <c r="C351" s="86"/>
      <c r="D351" s="561"/>
      <c r="E351" s="68"/>
      <c r="F351" s="68"/>
      <c r="G351" s="63"/>
      <c r="H351" s="55"/>
      <c r="I351" s="67"/>
      <c r="J351" s="561"/>
      <c r="L351" s="169"/>
      <c r="M351" s="169"/>
      <c r="O351" s="227"/>
    </row>
    <row r="352" spans="1:15" ht="24.6" customHeight="1" outlineLevel="2">
      <c r="A352" s="561"/>
      <c r="B352" s="745" t="s">
        <v>679</v>
      </c>
      <c r="C352" s="86">
        <v>68</v>
      </c>
      <c r="D352" s="561" t="s">
        <v>3</v>
      </c>
      <c r="E352" s="86"/>
      <c r="F352" s="86"/>
      <c r="G352" s="86"/>
      <c r="H352" s="86"/>
      <c r="I352" s="86"/>
      <c r="J352" s="392"/>
      <c r="L352" s="121" t="e">
        <f>VLOOKUP($O352,#REF!,6,FALSE)</f>
        <v>#REF!</v>
      </c>
      <c r="M352" s="121" t="e">
        <f>VLOOKUP($O352,#REF!,7,FALSE)</f>
        <v>#REF!</v>
      </c>
      <c r="O352" s="227" t="s">
        <v>2293</v>
      </c>
    </row>
    <row r="353" spans="1:15" ht="24.6" customHeight="1" outlineLevel="2">
      <c r="A353" s="561"/>
      <c r="B353" s="745" t="s">
        <v>104</v>
      </c>
      <c r="C353" s="86">
        <v>2</v>
      </c>
      <c r="D353" s="561" t="s">
        <v>3</v>
      </c>
      <c r="E353" s="86"/>
      <c r="F353" s="86"/>
      <c r="G353" s="86"/>
      <c r="H353" s="86"/>
      <c r="I353" s="86"/>
      <c r="J353" s="392"/>
      <c r="L353" s="121" t="e">
        <f>VLOOKUP($O353,#REF!,6,FALSE)</f>
        <v>#REF!</v>
      </c>
      <c r="M353" s="121" t="e">
        <f>VLOOKUP($O353,#REF!,7,FALSE)</f>
        <v>#REF!</v>
      </c>
      <c r="O353" s="227" t="s">
        <v>2293</v>
      </c>
    </row>
    <row r="354" spans="1:15" ht="24.6" customHeight="1" outlineLevel="2">
      <c r="A354" s="488"/>
      <c r="B354" s="750" t="s">
        <v>2005</v>
      </c>
      <c r="C354" s="86"/>
      <c r="D354" s="561"/>
      <c r="E354" s="82"/>
      <c r="F354" s="68"/>
      <c r="G354" s="63"/>
      <c r="H354" s="55"/>
      <c r="I354" s="67"/>
      <c r="J354" s="561"/>
      <c r="L354" s="169"/>
      <c r="M354" s="169"/>
      <c r="O354" s="227"/>
    </row>
    <row r="355" spans="1:15" ht="24.6" customHeight="1" outlineLevel="2">
      <c r="A355" s="488"/>
      <c r="B355" s="750" t="s">
        <v>107</v>
      </c>
      <c r="C355" s="86">
        <v>6</v>
      </c>
      <c r="D355" s="670" t="s">
        <v>3</v>
      </c>
      <c r="E355" s="86"/>
      <c r="F355" s="86"/>
      <c r="G355" s="86"/>
      <c r="H355" s="86"/>
      <c r="I355" s="86"/>
      <c r="J355" s="392"/>
      <c r="L355" s="121" t="s">
        <v>2894</v>
      </c>
      <c r="M355" s="121" t="s">
        <v>2894</v>
      </c>
      <c r="O355" s="227" t="s">
        <v>2295</v>
      </c>
    </row>
    <row r="356" spans="1:15" ht="24.6" customHeight="1" outlineLevel="2">
      <c r="A356" s="561"/>
      <c r="B356" s="745"/>
      <c r="C356" s="86"/>
      <c r="D356" s="561"/>
      <c r="E356" s="82"/>
      <c r="F356" s="68"/>
      <c r="G356" s="63"/>
      <c r="H356" s="55"/>
      <c r="I356" s="67"/>
      <c r="J356" s="561"/>
      <c r="L356" s="169"/>
      <c r="M356" s="169"/>
      <c r="O356" s="227"/>
    </row>
    <row r="357" spans="1:15" ht="24.6" customHeight="1" outlineLevel="1">
      <c r="A357" s="582"/>
      <c r="B357" s="752" t="s">
        <v>133</v>
      </c>
      <c r="C357" s="478"/>
      <c r="D357" s="582"/>
      <c r="E357" s="478"/>
      <c r="F357" s="640"/>
      <c r="G357" s="640"/>
      <c r="H357" s="640"/>
      <c r="I357" s="640"/>
      <c r="J357" s="753"/>
      <c r="L357" s="715"/>
      <c r="M357" s="715"/>
      <c r="O357" s="717"/>
    </row>
    <row r="358" spans="1:15" ht="24.6" customHeight="1" outlineLevel="1">
      <c r="A358" s="588">
        <v>2.2999999999999998</v>
      </c>
      <c r="B358" s="754" t="s">
        <v>737</v>
      </c>
      <c r="C358" s="89"/>
      <c r="D358" s="488"/>
      <c r="E358" s="89"/>
      <c r="F358" s="89"/>
      <c r="G358" s="82"/>
      <c r="H358" s="89"/>
      <c r="I358" s="89"/>
      <c r="J358" s="488"/>
      <c r="L358" s="167"/>
      <c r="M358" s="167"/>
      <c r="O358" s="216"/>
    </row>
    <row r="359" spans="1:15" ht="24.6" customHeight="1" outlineLevel="2">
      <c r="A359" s="561"/>
      <c r="B359" s="745" t="s">
        <v>738</v>
      </c>
      <c r="C359" s="86"/>
      <c r="D359" s="561"/>
      <c r="E359" s="86"/>
      <c r="F359" s="86"/>
      <c r="G359" s="149"/>
      <c r="H359" s="86"/>
      <c r="I359" s="86"/>
      <c r="J359" s="561"/>
      <c r="L359" s="121"/>
      <c r="M359" s="121"/>
      <c r="O359" s="213"/>
    </row>
    <row r="360" spans="1:15" ht="24.6" customHeight="1" outlineLevel="2">
      <c r="A360" s="488"/>
      <c r="B360" s="750" t="s">
        <v>667</v>
      </c>
      <c r="C360" s="86">
        <v>2</v>
      </c>
      <c r="D360" s="561" t="s">
        <v>651</v>
      </c>
      <c r="E360" s="86"/>
      <c r="F360" s="86"/>
      <c r="G360" s="86"/>
      <c r="H360" s="86"/>
      <c r="I360" s="86"/>
      <c r="J360" s="392"/>
      <c r="L360" s="121" t="e">
        <f>VLOOKUP($O360,#REF!,6,FALSE)</f>
        <v>#REF!</v>
      </c>
      <c r="M360" s="121" t="s">
        <v>2894</v>
      </c>
      <c r="O360" s="216" t="s">
        <v>2268</v>
      </c>
    </row>
    <row r="361" spans="1:15" ht="24.6" customHeight="1" outlineLevel="2">
      <c r="A361" s="561"/>
      <c r="B361" s="745" t="s">
        <v>107</v>
      </c>
      <c r="C361" s="86">
        <v>6</v>
      </c>
      <c r="D361" s="561" t="s">
        <v>651</v>
      </c>
      <c r="E361" s="86"/>
      <c r="F361" s="86"/>
      <c r="G361" s="86"/>
      <c r="H361" s="86"/>
      <c r="I361" s="86"/>
      <c r="J361" s="392"/>
      <c r="L361" s="121" t="e">
        <f>VLOOKUP($O361,#REF!,6,FALSE)</f>
        <v>#REF!</v>
      </c>
      <c r="M361" s="121" t="e">
        <f>VLOOKUP($O361,#REF!,7,FALSE)</f>
        <v>#REF!</v>
      </c>
      <c r="O361" s="227" t="s">
        <v>2269</v>
      </c>
    </row>
    <row r="362" spans="1:15" ht="24.6" customHeight="1" outlineLevel="2">
      <c r="A362" s="488"/>
      <c r="B362" s="750" t="s">
        <v>104</v>
      </c>
      <c r="C362" s="86">
        <v>62</v>
      </c>
      <c r="D362" s="561" t="s">
        <v>651</v>
      </c>
      <c r="E362" s="86"/>
      <c r="F362" s="86"/>
      <c r="G362" s="86"/>
      <c r="H362" s="86"/>
      <c r="I362" s="86"/>
      <c r="J362" s="392"/>
      <c r="L362" s="121" t="e">
        <f>VLOOKUP($O362,#REF!,6,FALSE)</f>
        <v>#REF!</v>
      </c>
      <c r="M362" s="121" t="e">
        <f>VLOOKUP($O362,#REF!,7,FALSE)</f>
        <v>#REF!</v>
      </c>
      <c r="O362" s="227" t="s">
        <v>2271</v>
      </c>
    </row>
    <row r="363" spans="1:15" ht="24.6" customHeight="1" outlineLevel="2">
      <c r="A363" s="561"/>
      <c r="B363" s="745" t="s">
        <v>105</v>
      </c>
      <c r="C363" s="86">
        <v>37</v>
      </c>
      <c r="D363" s="561" t="s">
        <v>651</v>
      </c>
      <c r="E363" s="86"/>
      <c r="F363" s="86"/>
      <c r="G363" s="86"/>
      <c r="H363" s="86"/>
      <c r="I363" s="86"/>
      <c r="J363" s="392"/>
      <c r="L363" s="121" t="e">
        <f>VLOOKUP($O363,#REF!,6,FALSE)</f>
        <v>#REF!</v>
      </c>
      <c r="M363" s="121" t="e">
        <f>VLOOKUP($O363,#REF!,7,FALSE)</f>
        <v>#REF!</v>
      </c>
      <c r="O363" s="227" t="s">
        <v>2272</v>
      </c>
    </row>
    <row r="364" spans="1:15" ht="24.6" customHeight="1" outlineLevel="2">
      <c r="A364" s="561"/>
      <c r="B364" s="745" t="s">
        <v>106</v>
      </c>
      <c r="C364" s="86">
        <v>131</v>
      </c>
      <c r="D364" s="561" t="s">
        <v>651</v>
      </c>
      <c r="E364" s="86"/>
      <c r="F364" s="86"/>
      <c r="G364" s="86"/>
      <c r="H364" s="86"/>
      <c r="I364" s="86"/>
      <c r="J364" s="392"/>
      <c r="L364" s="121" t="e">
        <f>VLOOKUP($O364,#REF!,6,FALSE)</f>
        <v>#REF!</v>
      </c>
      <c r="M364" s="121" t="e">
        <f>VLOOKUP($O364,#REF!,7,FALSE)</f>
        <v>#REF!</v>
      </c>
      <c r="O364" s="227" t="s">
        <v>2273</v>
      </c>
    </row>
    <row r="365" spans="1:15" ht="24.6" customHeight="1" outlineLevel="2">
      <c r="A365" s="488"/>
      <c r="B365" s="750" t="s">
        <v>726</v>
      </c>
      <c r="C365" s="86"/>
      <c r="D365" s="561"/>
      <c r="E365" s="82"/>
      <c r="F365" s="67"/>
      <c r="G365" s="63"/>
      <c r="H365" s="55"/>
      <c r="I365" s="67"/>
      <c r="J365" s="561"/>
      <c r="L365" s="169"/>
      <c r="M365" s="169"/>
      <c r="O365" s="227"/>
    </row>
    <row r="366" spans="1:15" ht="24.6" customHeight="1" outlineLevel="2">
      <c r="A366" s="488"/>
      <c r="B366" s="750" t="s">
        <v>104</v>
      </c>
      <c r="C366" s="86">
        <v>3</v>
      </c>
      <c r="D366" s="561" t="s">
        <v>651</v>
      </c>
      <c r="E366" s="86"/>
      <c r="F366" s="86"/>
      <c r="G366" s="86"/>
      <c r="H366" s="86"/>
      <c r="I366" s="86"/>
      <c r="J366" s="392"/>
      <c r="L366" s="121" t="e">
        <f>VLOOKUP($O366,#REF!,6,FALSE)</f>
        <v>#REF!</v>
      </c>
      <c r="M366" s="121" t="e">
        <f>VLOOKUP($O366,#REF!,7,FALSE)</f>
        <v>#REF!</v>
      </c>
      <c r="O366" s="227" t="s">
        <v>2274</v>
      </c>
    </row>
    <row r="367" spans="1:15" ht="24.6" customHeight="1" outlineLevel="2">
      <c r="A367" s="488"/>
      <c r="B367" s="750" t="s">
        <v>105</v>
      </c>
      <c r="C367" s="86">
        <v>3</v>
      </c>
      <c r="D367" s="561" t="s">
        <v>651</v>
      </c>
      <c r="E367" s="86"/>
      <c r="F367" s="86"/>
      <c r="G367" s="86"/>
      <c r="H367" s="86"/>
      <c r="I367" s="86"/>
      <c r="J367" s="392"/>
      <c r="L367" s="121" t="e">
        <f>VLOOKUP($O367,#REF!,6,FALSE)</f>
        <v>#REF!</v>
      </c>
      <c r="M367" s="121" t="e">
        <f>VLOOKUP($O367,#REF!,7,FALSE)</f>
        <v>#REF!</v>
      </c>
      <c r="O367" s="227" t="s">
        <v>2240</v>
      </c>
    </row>
    <row r="368" spans="1:15" ht="24.6" customHeight="1" outlineLevel="2">
      <c r="A368" s="561"/>
      <c r="B368" s="745" t="s">
        <v>739</v>
      </c>
      <c r="C368" s="86">
        <v>1</v>
      </c>
      <c r="D368" s="561" t="s">
        <v>18</v>
      </c>
      <c r="E368" s="113"/>
      <c r="F368" s="86"/>
      <c r="G368" s="105"/>
      <c r="H368" s="86"/>
      <c r="I368" s="67"/>
      <c r="J368" s="561"/>
      <c r="L368" s="169" t="s">
        <v>2892</v>
      </c>
      <c r="M368" s="169" t="s">
        <v>2892</v>
      </c>
      <c r="O368" s="227"/>
    </row>
    <row r="369" spans="1:15" ht="24.6" customHeight="1" outlineLevel="2">
      <c r="A369" s="561"/>
      <c r="B369" s="745" t="s">
        <v>703</v>
      </c>
      <c r="C369" s="86">
        <v>1</v>
      </c>
      <c r="D369" s="561" t="s">
        <v>18</v>
      </c>
      <c r="E369" s="113"/>
      <c r="F369" s="86"/>
      <c r="G369" s="105"/>
      <c r="H369" s="86"/>
      <c r="I369" s="67"/>
      <c r="J369" s="561"/>
      <c r="L369" s="169" t="s">
        <v>2892</v>
      </c>
      <c r="M369" s="169" t="s">
        <v>2892</v>
      </c>
      <c r="O369" s="227"/>
    </row>
    <row r="370" spans="1:15" ht="24.6" customHeight="1" outlineLevel="2">
      <c r="A370" s="561"/>
      <c r="B370" s="745" t="s">
        <v>740</v>
      </c>
      <c r="C370" s="86">
        <v>1</v>
      </c>
      <c r="D370" s="561" t="s">
        <v>18</v>
      </c>
      <c r="E370" s="113"/>
      <c r="F370" s="86"/>
      <c r="G370" s="105"/>
      <c r="H370" s="86"/>
      <c r="I370" s="67"/>
      <c r="J370" s="561"/>
      <c r="L370" s="169" t="s">
        <v>2892</v>
      </c>
      <c r="M370" s="169" t="s">
        <v>2892</v>
      </c>
      <c r="O370" s="227"/>
    </row>
    <row r="371" spans="1:15" ht="24.6" customHeight="1" outlineLevel="2">
      <c r="A371" s="561"/>
      <c r="B371" s="745" t="s">
        <v>660</v>
      </c>
      <c r="C371" s="86"/>
      <c r="D371" s="561"/>
      <c r="E371" s="68"/>
      <c r="F371" s="68"/>
      <c r="G371" s="63"/>
      <c r="H371" s="55"/>
      <c r="I371" s="67"/>
      <c r="J371" s="561"/>
      <c r="L371" s="169"/>
      <c r="M371" s="169"/>
      <c r="O371" s="227"/>
    </row>
    <row r="372" spans="1:15" ht="24.6" customHeight="1" outlineLevel="2">
      <c r="A372" s="561"/>
      <c r="B372" s="745" t="s">
        <v>741</v>
      </c>
      <c r="C372" s="86"/>
      <c r="D372" s="561"/>
      <c r="E372" s="68"/>
      <c r="F372" s="68"/>
      <c r="G372" s="63"/>
      <c r="H372" s="55"/>
      <c r="I372" s="67"/>
      <c r="J372" s="561"/>
      <c r="L372" s="169"/>
      <c r="M372" s="169"/>
      <c r="O372" s="227"/>
    </row>
    <row r="373" spans="1:15" ht="24.6" customHeight="1" outlineLevel="2">
      <c r="A373" s="561"/>
      <c r="B373" s="745" t="s">
        <v>679</v>
      </c>
      <c r="C373" s="86">
        <v>1</v>
      </c>
      <c r="D373" s="561" t="s">
        <v>3</v>
      </c>
      <c r="E373" s="86"/>
      <c r="F373" s="86"/>
      <c r="G373" s="86"/>
      <c r="H373" s="86"/>
      <c r="I373" s="86"/>
      <c r="J373" s="392"/>
      <c r="L373" s="121" t="e">
        <f>VLOOKUP($O373,#REF!,6,FALSE)</f>
        <v>#REF!</v>
      </c>
      <c r="M373" s="121" t="s">
        <v>2894</v>
      </c>
      <c r="O373" s="227" t="s">
        <v>2296</v>
      </c>
    </row>
    <row r="374" spans="1:15" ht="24.6" customHeight="1" outlineLevel="2">
      <c r="A374" s="561"/>
      <c r="B374" s="742" t="s">
        <v>742</v>
      </c>
      <c r="C374" s="86"/>
      <c r="D374" s="488"/>
      <c r="E374" s="68"/>
      <c r="F374" s="68"/>
      <c r="G374" s="63"/>
      <c r="H374" s="55"/>
      <c r="I374" s="67"/>
      <c r="J374" s="561"/>
      <c r="L374" s="169"/>
      <c r="M374" s="169"/>
      <c r="O374" s="227"/>
    </row>
    <row r="375" spans="1:15" ht="24.6" customHeight="1" outlineLevel="2">
      <c r="A375" s="561"/>
      <c r="B375" s="745" t="s">
        <v>743</v>
      </c>
      <c r="C375" s="86"/>
      <c r="D375" s="561"/>
      <c r="E375" s="68"/>
      <c r="F375" s="68"/>
      <c r="G375" s="63"/>
      <c r="H375" s="55"/>
      <c r="I375" s="67"/>
      <c r="J375" s="561"/>
      <c r="L375" s="169"/>
      <c r="M375" s="169"/>
      <c r="O375" s="227"/>
    </row>
    <row r="376" spans="1:15" ht="24.6" customHeight="1" outlineLevel="2">
      <c r="A376" s="561"/>
      <c r="B376" s="745" t="s">
        <v>667</v>
      </c>
      <c r="C376" s="86">
        <v>94</v>
      </c>
      <c r="D376" s="561" t="s">
        <v>651</v>
      </c>
      <c r="E376" s="86"/>
      <c r="F376" s="86"/>
      <c r="G376" s="86"/>
      <c r="H376" s="86"/>
      <c r="I376" s="86"/>
      <c r="J376" s="392"/>
      <c r="L376" s="121" t="e">
        <f>VLOOKUP($O376,#REF!,6,FALSE)</f>
        <v>#REF!</v>
      </c>
      <c r="M376" s="121" t="s">
        <v>2894</v>
      </c>
      <c r="O376" s="227" t="s">
        <v>2268</v>
      </c>
    </row>
    <row r="377" spans="1:15" ht="24.6" customHeight="1" outlineLevel="2">
      <c r="A377" s="561"/>
      <c r="B377" s="745" t="s">
        <v>102</v>
      </c>
      <c r="C377" s="86">
        <v>98</v>
      </c>
      <c r="D377" s="561" t="s">
        <v>651</v>
      </c>
      <c r="E377" s="86"/>
      <c r="F377" s="86"/>
      <c r="G377" s="86"/>
      <c r="H377" s="86"/>
      <c r="I377" s="86"/>
      <c r="J377" s="392"/>
      <c r="L377" s="121" t="e">
        <f>VLOOKUP($O377,#REF!,6,FALSE)</f>
        <v>#REF!</v>
      </c>
      <c r="M377" s="121" t="e">
        <f>VLOOKUP($O377,#REF!,7,FALSE)</f>
        <v>#REF!</v>
      </c>
      <c r="O377" s="227" t="s">
        <v>2290</v>
      </c>
    </row>
    <row r="378" spans="1:15" ht="24.6" customHeight="1" outlineLevel="2">
      <c r="A378" s="561"/>
      <c r="B378" s="745" t="s">
        <v>107</v>
      </c>
      <c r="C378" s="86">
        <v>368</v>
      </c>
      <c r="D378" s="561" t="s">
        <v>651</v>
      </c>
      <c r="E378" s="86"/>
      <c r="F378" s="86"/>
      <c r="G378" s="86"/>
      <c r="H378" s="86"/>
      <c r="I378" s="86"/>
      <c r="J378" s="392"/>
      <c r="L378" s="121" t="e">
        <f>VLOOKUP($O378,#REF!,6,FALSE)</f>
        <v>#REF!</v>
      </c>
      <c r="M378" s="121" t="e">
        <f>VLOOKUP($O378,#REF!,7,FALSE)</f>
        <v>#REF!</v>
      </c>
      <c r="O378" s="227" t="s">
        <v>2269</v>
      </c>
    </row>
    <row r="379" spans="1:15" ht="24.6" customHeight="1" outlineLevel="2">
      <c r="A379" s="561"/>
      <c r="B379" s="745" t="s">
        <v>104</v>
      </c>
      <c r="C379" s="86">
        <v>92</v>
      </c>
      <c r="D379" s="561" t="s">
        <v>651</v>
      </c>
      <c r="E379" s="86"/>
      <c r="F379" s="86"/>
      <c r="G379" s="86"/>
      <c r="H379" s="86"/>
      <c r="I379" s="86"/>
      <c r="J379" s="392"/>
      <c r="L379" s="121" t="e">
        <f>VLOOKUP($O379,#REF!,6,FALSE)</f>
        <v>#REF!</v>
      </c>
      <c r="M379" s="121" t="e">
        <f>VLOOKUP($O379,#REF!,7,FALSE)</f>
        <v>#REF!</v>
      </c>
      <c r="O379" s="227" t="s">
        <v>2271</v>
      </c>
    </row>
    <row r="380" spans="1:15" ht="24.6" customHeight="1" outlineLevel="2">
      <c r="A380" s="561"/>
      <c r="B380" s="745" t="s">
        <v>105</v>
      </c>
      <c r="C380" s="86">
        <v>111</v>
      </c>
      <c r="D380" s="561" t="s">
        <v>651</v>
      </c>
      <c r="E380" s="86"/>
      <c r="F380" s="86"/>
      <c r="G380" s="86"/>
      <c r="H380" s="86"/>
      <c r="I380" s="86"/>
      <c r="J380" s="392"/>
      <c r="L380" s="121" t="e">
        <f>VLOOKUP($O380,#REF!,6,FALSE)</f>
        <v>#REF!</v>
      </c>
      <c r="M380" s="121" t="e">
        <f>VLOOKUP($O380,#REF!,7,FALSE)</f>
        <v>#REF!</v>
      </c>
      <c r="O380" s="227" t="s">
        <v>2272</v>
      </c>
    </row>
    <row r="381" spans="1:15" ht="24.6" customHeight="1" outlineLevel="2">
      <c r="A381" s="561"/>
      <c r="B381" s="745" t="s">
        <v>744</v>
      </c>
      <c r="C381" s="86"/>
      <c r="D381" s="561"/>
      <c r="E381" s="68"/>
      <c r="F381" s="68"/>
      <c r="G381" s="63"/>
      <c r="H381" s="55"/>
      <c r="I381" s="67"/>
      <c r="J381" s="561"/>
      <c r="L381" s="169"/>
      <c r="M381" s="169"/>
      <c r="O381" s="227"/>
    </row>
    <row r="382" spans="1:15" ht="24.6" customHeight="1" outlineLevel="2">
      <c r="A382" s="561"/>
      <c r="B382" s="745" t="s">
        <v>679</v>
      </c>
      <c r="C382" s="86">
        <v>11</v>
      </c>
      <c r="D382" s="561" t="s">
        <v>651</v>
      </c>
      <c r="E382" s="86"/>
      <c r="F382" s="86"/>
      <c r="G382" s="86"/>
      <c r="H382" s="86"/>
      <c r="I382" s="86"/>
      <c r="J382" s="392"/>
      <c r="L382" s="121" t="e">
        <f>VLOOKUP($O382,#REF!,6,FALSE)</f>
        <v>#REF!</v>
      </c>
      <c r="M382" s="121" t="e">
        <f>VLOOKUP($O382,#REF!,7,FALSE)</f>
        <v>#REF!</v>
      </c>
      <c r="O382" s="227" t="s">
        <v>2239</v>
      </c>
    </row>
    <row r="383" spans="1:15" ht="24.6" customHeight="1" outlineLevel="2">
      <c r="A383" s="561"/>
      <c r="B383" s="745" t="s">
        <v>702</v>
      </c>
      <c r="C383" s="86">
        <v>1</v>
      </c>
      <c r="D383" s="561" t="s">
        <v>18</v>
      </c>
      <c r="E383" s="68"/>
      <c r="F383" s="86"/>
      <c r="G383" s="63"/>
      <c r="H383" s="86"/>
      <c r="I383" s="67"/>
      <c r="J383" s="561"/>
      <c r="L383" s="169" t="s">
        <v>2892</v>
      </c>
      <c r="M383" s="169" t="s">
        <v>2892</v>
      </c>
      <c r="O383" s="227"/>
    </row>
    <row r="384" spans="1:15" ht="24.6" customHeight="1" outlineLevel="2">
      <c r="A384" s="561"/>
      <c r="B384" s="745" t="s">
        <v>703</v>
      </c>
      <c r="C384" s="86">
        <v>1</v>
      </c>
      <c r="D384" s="561" t="s">
        <v>18</v>
      </c>
      <c r="E384" s="68"/>
      <c r="F384" s="86"/>
      <c r="G384" s="63"/>
      <c r="H384" s="86"/>
      <c r="I384" s="67"/>
      <c r="J384" s="561"/>
      <c r="L384" s="169" t="s">
        <v>2892</v>
      </c>
      <c r="M384" s="169" t="s">
        <v>2892</v>
      </c>
      <c r="O384" s="227"/>
    </row>
    <row r="385" spans="1:15" ht="24.6" customHeight="1" outlineLevel="2">
      <c r="A385" s="561"/>
      <c r="B385" s="745" t="s">
        <v>704</v>
      </c>
      <c r="C385" s="86">
        <v>1</v>
      </c>
      <c r="D385" s="561" t="s">
        <v>18</v>
      </c>
      <c r="E385" s="68"/>
      <c r="F385" s="86"/>
      <c r="G385" s="63"/>
      <c r="H385" s="86"/>
      <c r="I385" s="67"/>
      <c r="J385" s="561"/>
      <c r="L385" s="169" t="s">
        <v>2892</v>
      </c>
      <c r="M385" s="169" t="s">
        <v>2892</v>
      </c>
      <c r="O385" s="227"/>
    </row>
    <row r="386" spans="1:15" ht="24.6" customHeight="1" outlineLevel="2">
      <c r="A386" s="561"/>
      <c r="B386" s="745" t="s">
        <v>733</v>
      </c>
      <c r="C386" s="86"/>
      <c r="D386" s="561"/>
      <c r="E386" s="68"/>
      <c r="F386" s="68"/>
      <c r="G386" s="63"/>
      <c r="H386" s="55"/>
      <c r="I386" s="67"/>
      <c r="J386" s="561"/>
      <c r="L386" s="169"/>
      <c r="M386" s="169"/>
      <c r="O386" s="227"/>
    </row>
    <row r="387" spans="1:15" ht="24.6" customHeight="1" outlineLevel="2">
      <c r="A387" s="561"/>
      <c r="B387" s="745" t="s">
        <v>679</v>
      </c>
      <c r="C387" s="86">
        <v>1</v>
      </c>
      <c r="D387" s="561" t="s">
        <v>3</v>
      </c>
      <c r="E387" s="86"/>
      <c r="F387" s="86"/>
      <c r="G387" s="86"/>
      <c r="H387" s="86"/>
      <c r="I387" s="86"/>
      <c r="J387" s="392"/>
      <c r="L387" s="121" t="e">
        <f>VLOOKUP($O387,#REF!,6,FALSE)</f>
        <v>#REF!</v>
      </c>
      <c r="M387" s="121" t="e">
        <f>VLOOKUP($O387,#REF!,7,FALSE)</f>
        <v>#REF!</v>
      </c>
      <c r="O387" s="227" t="s">
        <v>2294</v>
      </c>
    </row>
    <row r="388" spans="1:15" ht="24.6" customHeight="1" outlineLevel="2">
      <c r="A388" s="561"/>
      <c r="B388" s="745" t="s">
        <v>104</v>
      </c>
      <c r="C388" s="86">
        <v>14</v>
      </c>
      <c r="D388" s="561" t="s">
        <v>3</v>
      </c>
      <c r="E388" s="86"/>
      <c r="F388" s="86"/>
      <c r="G388" s="86"/>
      <c r="H388" s="86"/>
      <c r="I388" s="86"/>
      <c r="J388" s="392"/>
      <c r="L388" s="121" t="e">
        <f>VLOOKUP($O388,#REF!,6,FALSE)</f>
        <v>#REF!</v>
      </c>
      <c r="M388" s="121" t="e">
        <f>VLOOKUP($O388,#REF!,7,FALSE)</f>
        <v>#REF!</v>
      </c>
      <c r="O388" s="227" t="s">
        <v>2291</v>
      </c>
    </row>
    <row r="389" spans="1:15" ht="24.6" customHeight="1" outlineLevel="2">
      <c r="A389" s="561"/>
      <c r="B389" s="745" t="s">
        <v>105</v>
      </c>
      <c r="C389" s="86">
        <v>12</v>
      </c>
      <c r="D389" s="561" t="s">
        <v>3</v>
      </c>
      <c r="E389" s="86"/>
      <c r="F389" s="86"/>
      <c r="G389" s="86"/>
      <c r="H389" s="86"/>
      <c r="I389" s="86"/>
      <c r="J389" s="392"/>
      <c r="L389" s="121" t="e">
        <f>VLOOKUP($O389,#REF!,6,FALSE)</f>
        <v>#REF!</v>
      </c>
      <c r="M389" s="121" t="e">
        <f>VLOOKUP($O389,#REF!,7,FALSE)</f>
        <v>#REF!</v>
      </c>
      <c r="O389" s="227" t="s">
        <v>2292</v>
      </c>
    </row>
    <row r="390" spans="1:15" ht="24.6" customHeight="1" outlineLevel="2">
      <c r="A390" s="561"/>
      <c r="B390" s="745" t="s">
        <v>734</v>
      </c>
      <c r="C390" s="86"/>
      <c r="D390" s="561"/>
      <c r="E390" s="68"/>
      <c r="F390" s="68"/>
      <c r="G390" s="63"/>
      <c r="H390" s="55"/>
      <c r="I390" s="67"/>
      <c r="J390" s="561"/>
      <c r="L390" s="169"/>
      <c r="M390" s="169"/>
      <c r="O390" s="227"/>
    </row>
    <row r="391" spans="1:15" ht="24.6" customHeight="1" outlineLevel="2">
      <c r="A391" s="561"/>
      <c r="B391" s="745" t="s">
        <v>107</v>
      </c>
      <c r="C391" s="86">
        <v>63</v>
      </c>
      <c r="D391" s="561" t="s">
        <v>3</v>
      </c>
      <c r="E391" s="86"/>
      <c r="F391" s="86"/>
      <c r="G391" s="86"/>
      <c r="H391" s="86"/>
      <c r="I391" s="86"/>
      <c r="J391" s="392"/>
      <c r="L391" s="121" t="e">
        <f>VLOOKUP($O391,#REF!,6,FALSE)</f>
        <v>#REF!</v>
      </c>
      <c r="M391" s="121" t="e">
        <f>VLOOKUP($O391,#REF!,7,FALSE)</f>
        <v>#REF!</v>
      </c>
      <c r="O391" s="227" t="s">
        <v>2293</v>
      </c>
    </row>
    <row r="392" spans="1:15" ht="24.6" customHeight="1" outlineLevel="2">
      <c r="A392" s="561"/>
      <c r="B392" s="745" t="s">
        <v>104</v>
      </c>
      <c r="C392" s="86">
        <v>1</v>
      </c>
      <c r="D392" s="561" t="s">
        <v>3</v>
      </c>
      <c r="E392" s="86"/>
      <c r="F392" s="86"/>
      <c r="G392" s="86"/>
      <c r="H392" s="86"/>
      <c r="I392" s="86"/>
      <c r="J392" s="392"/>
      <c r="L392" s="121" t="e">
        <f>VLOOKUP($O392,#REF!,6,FALSE)</f>
        <v>#REF!</v>
      </c>
      <c r="M392" s="121" t="e">
        <f>VLOOKUP($O392,#REF!,7,FALSE)</f>
        <v>#REF!</v>
      </c>
      <c r="O392" s="227" t="s">
        <v>2293</v>
      </c>
    </row>
    <row r="393" spans="1:15" ht="24.6" customHeight="1" outlineLevel="2">
      <c r="A393" s="488"/>
      <c r="B393" s="750" t="s">
        <v>2005</v>
      </c>
      <c r="C393" s="86"/>
      <c r="D393" s="561"/>
      <c r="E393" s="82"/>
      <c r="F393" s="68"/>
      <c r="G393" s="63"/>
      <c r="H393" s="55"/>
      <c r="I393" s="67"/>
      <c r="J393" s="561"/>
      <c r="L393" s="169"/>
      <c r="M393" s="169"/>
      <c r="O393" s="227"/>
    </row>
    <row r="394" spans="1:15" ht="24.6" customHeight="1" outlineLevel="2">
      <c r="A394" s="488"/>
      <c r="B394" s="750"/>
      <c r="C394" s="86"/>
      <c r="D394" s="670"/>
      <c r="E394" s="86"/>
      <c r="F394" s="86"/>
      <c r="G394" s="86"/>
      <c r="H394" s="86"/>
      <c r="I394" s="86"/>
      <c r="J394" s="392"/>
      <c r="L394" s="121" t="s">
        <v>2894</v>
      </c>
      <c r="M394" s="121" t="s">
        <v>2894</v>
      </c>
      <c r="O394" s="227" t="s">
        <v>2295</v>
      </c>
    </row>
    <row r="395" spans="1:15" ht="24.6" customHeight="1" outlineLevel="2">
      <c r="A395" s="561"/>
      <c r="B395" s="745"/>
      <c r="C395" s="86"/>
      <c r="D395" s="561"/>
      <c r="E395" s="82"/>
      <c r="F395" s="68"/>
      <c r="G395" s="63"/>
      <c r="H395" s="55"/>
      <c r="I395" s="67"/>
      <c r="J395" s="561"/>
      <c r="L395" s="169"/>
      <c r="M395" s="169"/>
      <c r="O395" s="227"/>
    </row>
    <row r="396" spans="1:15" ht="24.6" customHeight="1" outlineLevel="1">
      <c r="A396" s="582"/>
      <c r="B396" s="752" t="s">
        <v>135</v>
      </c>
      <c r="C396" s="478"/>
      <c r="D396" s="582"/>
      <c r="E396" s="478"/>
      <c r="F396" s="640"/>
      <c r="G396" s="640"/>
      <c r="H396" s="640"/>
      <c r="I396" s="640"/>
      <c r="J396" s="753"/>
      <c r="L396" s="715"/>
      <c r="M396" s="715"/>
      <c r="O396" s="717"/>
    </row>
    <row r="397" spans="1:15" ht="24.6" customHeight="1" outlineLevel="1">
      <c r="A397" s="588">
        <v>2.4</v>
      </c>
      <c r="B397" s="754" t="s">
        <v>745</v>
      </c>
      <c r="C397" s="89"/>
      <c r="D397" s="488"/>
      <c r="E397" s="89"/>
      <c r="F397" s="89"/>
      <c r="G397" s="82"/>
      <c r="H397" s="89"/>
      <c r="I397" s="89"/>
      <c r="J397" s="488"/>
      <c r="L397" s="167"/>
      <c r="M397" s="167"/>
      <c r="O397" s="216"/>
    </row>
    <row r="398" spans="1:15" ht="24.6" customHeight="1" outlineLevel="2">
      <c r="A398" s="561"/>
      <c r="B398" s="745" t="s">
        <v>738</v>
      </c>
      <c r="C398" s="86"/>
      <c r="D398" s="561"/>
      <c r="E398" s="86"/>
      <c r="F398" s="86"/>
      <c r="G398" s="149"/>
      <c r="H398" s="86"/>
      <c r="I398" s="86"/>
      <c r="J398" s="561"/>
      <c r="L398" s="121"/>
      <c r="M398" s="121"/>
      <c r="O398" s="213"/>
    </row>
    <row r="399" spans="1:15" ht="24.6" customHeight="1" outlineLevel="2">
      <c r="A399" s="561"/>
      <c r="B399" s="745" t="s">
        <v>104</v>
      </c>
      <c r="C399" s="86">
        <v>26</v>
      </c>
      <c r="D399" s="561" t="s">
        <v>651</v>
      </c>
      <c r="E399" s="86"/>
      <c r="F399" s="86"/>
      <c r="G399" s="86"/>
      <c r="H399" s="86"/>
      <c r="I399" s="86"/>
      <c r="J399" s="392"/>
      <c r="L399" s="121" t="e">
        <f>VLOOKUP($O399,#REF!,6,FALSE)</f>
        <v>#REF!</v>
      </c>
      <c r="M399" s="121" t="e">
        <f>VLOOKUP($O399,#REF!,7,FALSE)</f>
        <v>#REF!</v>
      </c>
      <c r="O399" s="227" t="s">
        <v>2271</v>
      </c>
    </row>
    <row r="400" spans="1:15" ht="24.6" customHeight="1" outlineLevel="2">
      <c r="A400" s="561"/>
      <c r="B400" s="745" t="s">
        <v>105</v>
      </c>
      <c r="C400" s="86">
        <v>123</v>
      </c>
      <c r="D400" s="561" t="s">
        <v>651</v>
      </c>
      <c r="E400" s="86"/>
      <c r="F400" s="86"/>
      <c r="G400" s="86"/>
      <c r="H400" s="86"/>
      <c r="I400" s="86"/>
      <c r="J400" s="392"/>
      <c r="L400" s="121" t="e">
        <f>VLOOKUP($O400,#REF!,6,FALSE)</f>
        <v>#REF!</v>
      </c>
      <c r="M400" s="121" t="e">
        <f>VLOOKUP($O400,#REF!,7,FALSE)</f>
        <v>#REF!</v>
      </c>
      <c r="O400" s="227" t="s">
        <v>2272</v>
      </c>
    </row>
    <row r="401" spans="1:15" ht="24.6" customHeight="1" outlineLevel="2">
      <c r="A401" s="561"/>
      <c r="B401" s="745" t="s">
        <v>746</v>
      </c>
      <c r="C401" s="86"/>
      <c r="D401" s="561"/>
      <c r="E401" s="68"/>
      <c r="F401" s="68"/>
      <c r="G401" s="63"/>
      <c r="H401" s="55"/>
      <c r="I401" s="67"/>
      <c r="J401" s="561"/>
      <c r="L401" s="169"/>
      <c r="M401" s="169"/>
      <c r="O401" s="227"/>
    </row>
    <row r="402" spans="1:15" ht="24.6" customHeight="1" outlineLevel="2">
      <c r="A402" s="561"/>
      <c r="B402" s="745" t="s">
        <v>104</v>
      </c>
      <c r="C402" s="86">
        <v>21</v>
      </c>
      <c r="D402" s="561" t="s">
        <v>651</v>
      </c>
      <c r="E402" s="86"/>
      <c r="F402" s="86"/>
      <c r="G402" s="86"/>
      <c r="H402" s="86"/>
      <c r="I402" s="86"/>
      <c r="J402" s="392"/>
      <c r="L402" s="121" t="e">
        <f>VLOOKUP($O402,#REF!,6,FALSE)</f>
        <v>#REF!</v>
      </c>
      <c r="M402" s="121" t="e">
        <f>VLOOKUP($O402,#REF!,7,FALSE)</f>
        <v>#REF!</v>
      </c>
      <c r="O402" s="227" t="s">
        <v>2274</v>
      </c>
    </row>
    <row r="403" spans="1:15" ht="24.6" customHeight="1" outlineLevel="2">
      <c r="A403" s="561"/>
      <c r="B403" s="745" t="s">
        <v>105</v>
      </c>
      <c r="C403" s="86">
        <v>57</v>
      </c>
      <c r="D403" s="561" t="s">
        <v>651</v>
      </c>
      <c r="E403" s="86"/>
      <c r="F403" s="86"/>
      <c r="G403" s="86"/>
      <c r="H403" s="86"/>
      <c r="I403" s="86"/>
      <c r="J403" s="392"/>
      <c r="L403" s="121" t="e">
        <f>VLOOKUP($O403,#REF!,6,FALSE)</f>
        <v>#REF!</v>
      </c>
      <c r="M403" s="121" t="e">
        <f>VLOOKUP($O403,#REF!,7,FALSE)</f>
        <v>#REF!</v>
      </c>
      <c r="O403" s="227" t="s">
        <v>2240</v>
      </c>
    </row>
    <row r="404" spans="1:15" ht="24.6" customHeight="1" outlineLevel="2">
      <c r="A404" s="561"/>
      <c r="B404" s="745" t="s">
        <v>739</v>
      </c>
      <c r="C404" s="86">
        <v>1</v>
      </c>
      <c r="D404" s="561" t="s">
        <v>18</v>
      </c>
      <c r="E404" s="113"/>
      <c r="F404" s="86"/>
      <c r="G404" s="105"/>
      <c r="H404" s="86"/>
      <c r="I404" s="67"/>
      <c r="J404" s="561"/>
      <c r="L404" s="169" t="s">
        <v>2892</v>
      </c>
      <c r="M404" s="169" t="s">
        <v>2892</v>
      </c>
      <c r="O404" s="227"/>
    </row>
    <row r="405" spans="1:15" ht="24.6" customHeight="1" outlineLevel="2">
      <c r="A405" s="561"/>
      <c r="B405" s="745" t="s">
        <v>703</v>
      </c>
      <c r="C405" s="86">
        <v>1</v>
      </c>
      <c r="D405" s="561" t="s">
        <v>18</v>
      </c>
      <c r="E405" s="113"/>
      <c r="F405" s="86"/>
      <c r="G405" s="105"/>
      <c r="H405" s="86"/>
      <c r="I405" s="67"/>
      <c r="J405" s="561"/>
      <c r="L405" s="169" t="s">
        <v>2892</v>
      </c>
      <c r="M405" s="169" t="s">
        <v>2892</v>
      </c>
      <c r="O405" s="227"/>
    </row>
    <row r="406" spans="1:15" ht="24.6" customHeight="1" outlineLevel="2">
      <c r="A406" s="561"/>
      <c r="B406" s="745" t="s">
        <v>740</v>
      </c>
      <c r="C406" s="86">
        <v>1</v>
      </c>
      <c r="D406" s="561" t="s">
        <v>18</v>
      </c>
      <c r="E406" s="113"/>
      <c r="F406" s="86"/>
      <c r="G406" s="105"/>
      <c r="H406" s="86"/>
      <c r="I406" s="67"/>
      <c r="J406" s="561"/>
      <c r="L406" s="169" t="s">
        <v>2892</v>
      </c>
      <c r="M406" s="169" t="s">
        <v>2892</v>
      </c>
      <c r="O406" s="227"/>
    </row>
    <row r="407" spans="1:15" ht="24.6" customHeight="1" outlineLevel="2">
      <c r="A407" s="561"/>
      <c r="B407" s="745" t="s">
        <v>660</v>
      </c>
      <c r="C407" s="86"/>
      <c r="D407" s="561"/>
      <c r="E407" s="68"/>
      <c r="F407" s="68"/>
      <c r="G407" s="63"/>
      <c r="H407" s="55"/>
      <c r="I407" s="67"/>
      <c r="J407" s="561"/>
      <c r="L407" s="169"/>
      <c r="M407" s="169"/>
      <c r="O407" s="227"/>
    </row>
    <row r="408" spans="1:15" ht="24.6" customHeight="1" outlineLevel="2">
      <c r="A408" s="561"/>
      <c r="B408" s="745" t="s">
        <v>733</v>
      </c>
      <c r="C408" s="86"/>
      <c r="D408" s="561"/>
      <c r="E408" s="68"/>
      <c r="F408" s="68"/>
      <c r="G408" s="63"/>
      <c r="H408" s="55"/>
      <c r="I408" s="67"/>
      <c r="J408" s="561"/>
      <c r="L408" s="169"/>
      <c r="M408" s="169"/>
      <c r="O408" s="227"/>
    </row>
    <row r="409" spans="1:15" ht="24.6" customHeight="1" outlineLevel="2">
      <c r="A409" s="561"/>
      <c r="B409" s="745" t="s">
        <v>104</v>
      </c>
      <c r="C409" s="86">
        <v>11</v>
      </c>
      <c r="D409" s="561" t="s">
        <v>3</v>
      </c>
      <c r="E409" s="86"/>
      <c r="F409" s="86"/>
      <c r="G409" s="86"/>
      <c r="H409" s="86"/>
      <c r="I409" s="86"/>
      <c r="J409" s="392"/>
      <c r="L409" s="121" t="e">
        <f>VLOOKUP($O409,#REF!,6,FALSE)</f>
        <v>#REF!</v>
      </c>
      <c r="M409" s="121" t="e">
        <f>VLOOKUP($O409,#REF!,7,FALSE)</f>
        <v>#REF!</v>
      </c>
      <c r="O409" s="227" t="s">
        <v>2291</v>
      </c>
    </row>
    <row r="410" spans="1:15" ht="24.6" customHeight="1" outlineLevel="2">
      <c r="A410" s="561"/>
      <c r="B410" s="745" t="s">
        <v>105</v>
      </c>
      <c r="C410" s="86">
        <v>5</v>
      </c>
      <c r="D410" s="561" t="s">
        <v>3</v>
      </c>
      <c r="E410" s="86"/>
      <c r="F410" s="86"/>
      <c r="G410" s="86"/>
      <c r="H410" s="86"/>
      <c r="I410" s="86"/>
      <c r="J410" s="392"/>
      <c r="L410" s="121" t="e">
        <f>VLOOKUP($O410,#REF!,6,FALSE)</f>
        <v>#REF!</v>
      </c>
      <c r="M410" s="121" t="e">
        <f>VLOOKUP($O410,#REF!,7,FALSE)</f>
        <v>#REF!</v>
      </c>
      <c r="O410" s="227" t="s">
        <v>2292</v>
      </c>
    </row>
    <row r="411" spans="1:15" s="576" customFormat="1" ht="24.6" customHeight="1" outlineLevel="2">
      <c r="A411" s="588"/>
      <c r="B411" s="744" t="s">
        <v>747</v>
      </c>
      <c r="C411" s="763"/>
      <c r="D411" s="588"/>
      <c r="E411" s="129"/>
      <c r="F411" s="129"/>
      <c r="G411" s="134"/>
      <c r="H411" s="133"/>
      <c r="I411" s="130"/>
      <c r="J411" s="588"/>
      <c r="L411" s="128"/>
      <c r="M411" s="128"/>
      <c r="O411" s="229"/>
    </row>
    <row r="412" spans="1:15" ht="24.6" customHeight="1" outlineLevel="2">
      <c r="A412" s="561"/>
      <c r="B412" s="745" t="s">
        <v>748</v>
      </c>
      <c r="C412" s="86"/>
      <c r="D412" s="561"/>
      <c r="E412" s="68"/>
      <c r="F412" s="68"/>
      <c r="G412" s="63"/>
      <c r="H412" s="55"/>
      <c r="I412" s="67"/>
      <c r="J412" s="561"/>
      <c r="L412" s="169"/>
      <c r="M412" s="169"/>
      <c r="O412" s="227"/>
    </row>
    <row r="413" spans="1:15" ht="24.6" customHeight="1" outlineLevel="2">
      <c r="A413" s="561"/>
      <c r="B413" s="745" t="s">
        <v>667</v>
      </c>
      <c r="C413" s="86">
        <v>102</v>
      </c>
      <c r="D413" s="561" t="s">
        <v>651</v>
      </c>
      <c r="E413" s="86"/>
      <c r="F413" s="86"/>
      <c r="G413" s="86"/>
      <c r="H413" s="86"/>
      <c r="I413" s="86"/>
      <c r="J413" s="392"/>
      <c r="L413" s="121" t="e">
        <f>VLOOKUP($O413,#REF!,6,FALSE)</f>
        <v>#REF!</v>
      </c>
      <c r="M413" s="121" t="s">
        <v>2895</v>
      </c>
      <c r="O413" s="227" t="s">
        <v>2268</v>
      </c>
    </row>
    <row r="414" spans="1:15" ht="24.6" customHeight="1" outlineLevel="2">
      <c r="A414" s="561"/>
      <c r="B414" s="745" t="s">
        <v>102</v>
      </c>
      <c r="C414" s="86">
        <v>129</v>
      </c>
      <c r="D414" s="561" t="s">
        <v>651</v>
      </c>
      <c r="E414" s="86"/>
      <c r="F414" s="86"/>
      <c r="G414" s="86"/>
      <c r="H414" s="86"/>
      <c r="I414" s="86"/>
      <c r="J414" s="392"/>
      <c r="L414" s="121" t="e">
        <f>VLOOKUP($O414,#REF!,6,FALSE)</f>
        <v>#REF!</v>
      </c>
      <c r="M414" s="121" t="e">
        <f>VLOOKUP($O414,#REF!,7,FALSE)</f>
        <v>#REF!</v>
      </c>
      <c r="O414" s="227" t="s">
        <v>2290</v>
      </c>
    </row>
    <row r="415" spans="1:15" ht="24.6" customHeight="1" outlineLevel="2">
      <c r="A415" s="561"/>
      <c r="B415" s="745" t="s">
        <v>107</v>
      </c>
      <c r="C415" s="86">
        <v>72</v>
      </c>
      <c r="D415" s="561" t="s">
        <v>651</v>
      </c>
      <c r="E415" s="86"/>
      <c r="F415" s="86"/>
      <c r="G415" s="86"/>
      <c r="H415" s="86"/>
      <c r="I415" s="86"/>
      <c r="J415" s="392"/>
      <c r="L415" s="121" t="e">
        <f>VLOOKUP($O415,#REF!,6,FALSE)</f>
        <v>#REF!</v>
      </c>
      <c r="M415" s="121" t="e">
        <f>VLOOKUP($O415,#REF!,7,FALSE)</f>
        <v>#REF!</v>
      </c>
      <c r="O415" s="227" t="s">
        <v>2269</v>
      </c>
    </row>
    <row r="416" spans="1:15" ht="24.6" customHeight="1" outlineLevel="2">
      <c r="A416" s="561"/>
      <c r="B416" s="745" t="s">
        <v>104</v>
      </c>
      <c r="C416" s="86">
        <v>515</v>
      </c>
      <c r="D416" s="561" t="s">
        <v>651</v>
      </c>
      <c r="E416" s="86"/>
      <c r="F416" s="86"/>
      <c r="G416" s="86"/>
      <c r="H416" s="86"/>
      <c r="I416" s="86"/>
      <c r="J416" s="392"/>
      <c r="L416" s="121" t="e">
        <f>VLOOKUP($O416,#REF!,6,FALSE)</f>
        <v>#REF!</v>
      </c>
      <c r="M416" s="121" t="e">
        <f>VLOOKUP($O416,#REF!,7,FALSE)</f>
        <v>#REF!</v>
      </c>
      <c r="O416" s="227" t="s">
        <v>2271</v>
      </c>
    </row>
    <row r="417" spans="1:15" ht="24.6" customHeight="1" outlineLevel="2">
      <c r="A417" s="561"/>
      <c r="B417" s="745" t="s">
        <v>105</v>
      </c>
      <c r="C417" s="86">
        <v>78</v>
      </c>
      <c r="D417" s="561" t="s">
        <v>651</v>
      </c>
      <c r="E417" s="86"/>
      <c r="F417" s="86"/>
      <c r="G417" s="86"/>
      <c r="H417" s="86"/>
      <c r="I417" s="86"/>
      <c r="J417" s="392"/>
      <c r="L417" s="121" t="e">
        <f>VLOOKUP($O417,#REF!,6,FALSE)</f>
        <v>#REF!</v>
      </c>
      <c r="M417" s="121" t="e">
        <f>VLOOKUP($O417,#REF!,7,FALSE)</f>
        <v>#REF!</v>
      </c>
      <c r="O417" s="227" t="s">
        <v>2272</v>
      </c>
    </row>
    <row r="418" spans="1:15" ht="24.6" customHeight="1" outlineLevel="2">
      <c r="A418" s="561"/>
      <c r="B418" s="745" t="s">
        <v>744</v>
      </c>
      <c r="C418" s="86"/>
      <c r="D418" s="561"/>
      <c r="E418" s="68"/>
      <c r="F418" s="68"/>
      <c r="G418" s="63"/>
      <c r="H418" s="55"/>
      <c r="I418" s="67"/>
      <c r="J418" s="561"/>
      <c r="L418" s="169"/>
      <c r="M418" s="169"/>
      <c r="O418" s="227"/>
    </row>
    <row r="419" spans="1:15" ht="24.6" customHeight="1" outlineLevel="2">
      <c r="A419" s="561"/>
      <c r="B419" s="745" t="s">
        <v>107</v>
      </c>
      <c r="C419" s="86">
        <v>48</v>
      </c>
      <c r="D419" s="561" t="s">
        <v>651</v>
      </c>
      <c r="E419" s="86"/>
      <c r="F419" s="86"/>
      <c r="G419" s="86"/>
      <c r="H419" s="86"/>
      <c r="I419" s="86"/>
      <c r="J419" s="392"/>
      <c r="L419" s="121" t="e">
        <f>VLOOKUP($O419,#REF!,6,FALSE)</f>
        <v>#REF!</v>
      </c>
      <c r="M419" s="121" t="e">
        <f>VLOOKUP($O419,#REF!,7,FALSE)</f>
        <v>#REF!</v>
      </c>
      <c r="O419" s="227" t="s">
        <v>2239</v>
      </c>
    </row>
    <row r="420" spans="1:15" ht="24.6" customHeight="1" outlineLevel="2">
      <c r="A420" s="561"/>
      <c r="B420" s="745" t="s">
        <v>104</v>
      </c>
      <c r="C420" s="86">
        <v>78</v>
      </c>
      <c r="D420" s="561" t="s">
        <v>651</v>
      </c>
      <c r="E420" s="86"/>
      <c r="F420" s="86"/>
      <c r="G420" s="86"/>
      <c r="H420" s="86"/>
      <c r="I420" s="86"/>
      <c r="J420" s="392"/>
      <c r="L420" s="121" t="e">
        <f>VLOOKUP($O420,#REF!,6,FALSE)</f>
        <v>#REF!</v>
      </c>
      <c r="M420" s="121" t="e">
        <f>VLOOKUP($O420,#REF!,7,FALSE)</f>
        <v>#REF!</v>
      </c>
      <c r="O420" s="227" t="s">
        <v>2274</v>
      </c>
    </row>
    <row r="421" spans="1:15" ht="24.6" customHeight="1" outlineLevel="2">
      <c r="A421" s="561"/>
      <c r="B421" s="745" t="s">
        <v>702</v>
      </c>
      <c r="C421" s="86">
        <v>1</v>
      </c>
      <c r="D421" s="561" t="s">
        <v>18</v>
      </c>
      <c r="E421" s="68"/>
      <c r="F421" s="86"/>
      <c r="G421" s="63"/>
      <c r="H421" s="86"/>
      <c r="I421" s="67"/>
      <c r="J421" s="561"/>
      <c r="L421" s="169" t="s">
        <v>2892</v>
      </c>
      <c r="M421" s="169" t="s">
        <v>2892</v>
      </c>
      <c r="O421" s="227"/>
    </row>
    <row r="422" spans="1:15" ht="24.6" customHeight="1" outlineLevel="2">
      <c r="A422" s="561"/>
      <c r="B422" s="745" t="s">
        <v>703</v>
      </c>
      <c r="C422" s="86">
        <v>1</v>
      </c>
      <c r="D422" s="561" t="s">
        <v>18</v>
      </c>
      <c r="E422" s="68"/>
      <c r="F422" s="86"/>
      <c r="G422" s="63"/>
      <c r="H422" s="86"/>
      <c r="I422" s="67"/>
      <c r="J422" s="561"/>
      <c r="L422" s="169" t="s">
        <v>2892</v>
      </c>
      <c r="M422" s="169" t="s">
        <v>2892</v>
      </c>
      <c r="O422" s="227"/>
    </row>
    <row r="423" spans="1:15" ht="24.6" customHeight="1" outlineLevel="2">
      <c r="A423" s="561"/>
      <c r="B423" s="745" t="s">
        <v>704</v>
      </c>
      <c r="C423" s="86">
        <v>1</v>
      </c>
      <c r="D423" s="561" t="s">
        <v>18</v>
      </c>
      <c r="E423" s="68"/>
      <c r="F423" s="86"/>
      <c r="G423" s="63"/>
      <c r="H423" s="86"/>
      <c r="I423" s="67"/>
      <c r="J423" s="561"/>
      <c r="L423" s="169" t="s">
        <v>2892</v>
      </c>
      <c r="M423" s="169" t="s">
        <v>2892</v>
      </c>
      <c r="O423" s="227"/>
    </row>
    <row r="424" spans="1:15" ht="24.6" customHeight="1" outlineLevel="2">
      <c r="A424" s="561"/>
      <c r="B424" s="745" t="s">
        <v>733</v>
      </c>
      <c r="C424" s="86"/>
      <c r="D424" s="561"/>
      <c r="E424" s="68"/>
      <c r="F424" s="68"/>
      <c r="G424" s="63"/>
      <c r="H424" s="55"/>
      <c r="I424" s="67"/>
      <c r="J424" s="561"/>
      <c r="L424" s="169"/>
      <c r="M424" s="169"/>
      <c r="O424" s="227"/>
    </row>
    <row r="425" spans="1:15" ht="24.6" customHeight="1" outlineLevel="2">
      <c r="A425" s="561"/>
      <c r="B425" s="745" t="s">
        <v>679</v>
      </c>
      <c r="C425" s="86">
        <v>1</v>
      </c>
      <c r="D425" s="561" t="s">
        <v>3</v>
      </c>
      <c r="E425" s="86"/>
      <c r="F425" s="86"/>
      <c r="G425" s="86"/>
      <c r="H425" s="86"/>
      <c r="I425" s="86"/>
      <c r="J425" s="392"/>
      <c r="L425" s="121" t="e">
        <f>VLOOKUP($O425,#REF!,6,FALSE)</f>
        <v>#REF!</v>
      </c>
      <c r="M425" s="121" t="e">
        <f>VLOOKUP($O425,#REF!,7,FALSE)</f>
        <v>#REF!</v>
      </c>
      <c r="O425" s="227" t="s">
        <v>2294</v>
      </c>
    </row>
    <row r="426" spans="1:15" ht="24.6" customHeight="1" outlineLevel="2">
      <c r="A426" s="561"/>
      <c r="B426" s="745" t="s">
        <v>104</v>
      </c>
      <c r="C426" s="86">
        <v>54</v>
      </c>
      <c r="D426" s="561" t="s">
        <v>3</v>
      </c>
      <c r="E426" s="86"/>
      <c r="F426" s="86"/>
      <c r="G426" s="86"/>
      <c r="H426" s="86"/>
      <c r="I426" s="86"/>
      <c r="J426" s="392"/>
      <c r="L426" s="121" t="e">
        <f>VLOOKUP($O426,#REF!,6,FALSE)</f>
        <v>#REF!</v>
      </c>
      <c r="M426" s="121" t="e">
        <f>VLOOKUP($O426,#REF!,7,FALSE)</f>
        <v>#REF!</v>
      </c>
      <c r="O426" s="227" t="s">
        <v>2291</v>
      </c>
    </row>
    <row r="427" spans="1:15" ht="24.6" customHeight="1" outlineLevel="2">
      <c r="A427" s="561"/>
      <c r="B427" s="745" t="s">
        <v>105</v>
      </c>
      <c r="C427" s="86">
        <v>1</v>
      </c>
      <c r="D427" s="561" t="s">
        <v>3</v>
      </c>
      <c r="E427" s="86"/>
      <c r="F427" s="86"/>
      <c r="G427" s="86"/>
      <c r="H427" s="86"/>
      <c r="I427" s="86"/>
      <c r="J427" s="392"/>
      <c r="L427" s="121" t="e">
        <f>VLOOKUP($O427,#REF!,6,FALSE)</f>
        <v>#REF!</v>
      </c>
      <c r="M427" s="121" t="e">
        <f>VLOOKUP($O427,#REF!,7,FALSE)</f>
        <v>#REF!</v>
      </c>
      <c r="O427" s="227" t="s">
        <v>2292</v>
      </c>
    </row>
    <row r="428" spans="1:15" ht="24.6" customHeight="1" outlineLevel="2">
      <c r="A428" s="561"/>
      <c r="B428" s="745" t="s">
        <v>734</v>
      </c>
      <c r="C428" s="86"/>
      <c r="D428" s="561"/>
      <c r="E428" s="68"/>
      <c r="F428" s="68"/>
      <c r="G428" s="63"/>
      <c r="H428" s="55"/>
      <c r="I428" s="67"/>
      <c r="J428" s="561"/>
      <c r="L428" s="169"/>
      <c r="M428" s="169"/>
      <c r="O428" s="227"/>
    </row>
    <row r="429" spans="1:15" ht="24.6" customHeight="1" outlineLevel="2">
      <c r="A429" s="561"/>
      <c r="B429" s="745" t="s">
        <v>679</v>
      </c>
      <c r="C429" s="86">
        <v>59</v>
      </c>
      <c r="D429" s="561" t="s">
        <v>3</v>
      </c>
      <c r="E429" s="86"/>
      <c r="F429" s="86"/>
      <c r="G429" s="86"/>
      <c r="H429" s="86"/>
      <c r="I429" s="86"/>
      <c r="J429" s="392"/>
      <c r="L429" s="121" t="e">
        <f>VLOOKUP($O429,#REF!,6,FALSE)</f>
        <v>#REF!</v>
      </c>
      <c r="M429" s="121" t="e">
        <f>VLOOKUP($O429,#REF!,7,FALSE)</f>
        <v>#REF!</v>
      </c>
      <c r="O429" s="227" t="s">
        <v>3011</v>
      </c>
    </row>
    <row r="430" spans="1:15" ht="24.6" customHeight="1" outlineLevel="2">
      <c r="A430" s="488"/>
      <c r="B430" s="750" t="s">
        <v>104</v>
      </c>
      <c r="C430" s="86">
        <v>1</v>
      </c>
      <c r="D430" s="561" t="s">
        <v>3</v>
      </c>
      <c r="E430" s="86"/>
      <c r="F430" s="86"/>
      <c r="G430" s="86"/>
      <c r="H430" s="86"/>
      <c r="I430" s="86"/>
      <c r="J430" s="392"/>
      <c r="L430" s="121" t="e">
        <f>VLOOKUP($O430,#REF!,6,FALSE)</f>
        <v>#REF!</v>
      </c>
      <c r="M430" s="121" t="e">
        <f>VLOOKUP($O430,#REF!,7,FALSE)</f>
        <v>#REF!</v>
      </c>
      <c r="O430" s="227" t="s">
        <v>3012</v>
      </c>
    </row>
    <row r="431" spans="1:15" ht="22.9" customHeight="1" outlineLevel="2">
      <c r="A431" s="488"/>
      <c r="B431" s="750" t="s">
        <v>2005</v>
      </c>
      <c r="C431" s="86"/>
      <c r="D431" s="561"/>
      <c r="E431" s="82"/>
      <c r="F431" s="68"/>
      <c r="G431" s="63"/>
      <c r="H431" s="67"/>
      <c r="I431" s="67"/>
      <c r="J431" s="561"/>
      <c r="L431" s="169"/>
      <c r="M431" s="169"/>
      <c r="O431" s="227"/>
    </row>
    <row r="432" spans="1:15" ht="24.6" customHeight="1" outlineLevel="2">
      <c r="A432" s="488"/>
      <c r="B432" s="750"/>
      <c r="C432" s="86"/>
      <c r="D432" s="670"/>
      <c r="E432" s="86"/>
      <c r="F432" s="86"/>
      <c r="G432" s="86"/>
      <c r="H432" s="86"/>
      <c r="I432" s="86"/>
      <c r="J432" s="392"/>
      <c r="L432" s="121" t="s">
        <v>2895</v>
      </c>
      <c r="M432" s="121" t="s">
        <v>2895</v>
      </c>
      <c r="O432" s="227" t="s">
        <v>2295</v>
      </c>
    </row>
    <row r="433" spans="1:15" ht="24.6" customHeight="1" outlineLevel="2">
      <c r="A433" s="561"/>
      <c r="B433" s="745"/>
      <c r="C433" s="86"/>
      <c r="D433" s="561"/>
      <c r="E433" s="68"/>
      <c r="F433" s="68"/>
      <c r="G433" s="63"/>
      <c r="H433" s="67"/>
      <c r="I433" s="67"/>
      <c r="J433" s="561"/>
      <c r="L433" s="169"/>
      <c r="M433" s="169"/>
      <c r="O433" s="227"/>
    </row>
    <row r="434" spans="1:15" ht="24.6" customHeight="1" outlineLevel="1">
      <c r="A434" s="582"/>
      <c r="B434" s="752" t="s">
        <v>137</v>
      </c>
      <c r="C434" s="478"/>
      <c r="D434" s="582"/>
      <c r="E434" s="478"/>
      <c r="F434" s="640"/>
      <c r="G434" s="640"/>
      <c r="H434" s="640"/>
      <c r="I434" s="640"/>
      <c r="J434" s="753"/>
      <c r="L434" s="715"/>
      <c r="M434" s="715"/>
      <c r="O434" s="717"/>
    </row>
    <row r="435" spans="1:15" ht="24.6" customHeight="1" outlineLevel="1">
      <c r="A435" s="588">
        <v>2.5</v>
      </c>
      <c r="B435" s="754" t="s">
        <v>3043</v>
      </c>
      <c r="C435" s="89"/>
      <c r="D435" s="488"/>
      <c r="E435" s="89"/>
      <c r="F435" s="89"/>
      <c r="G435" s="82"/>
      <c r="H435" s="89"/>
      <c r="I435" s="89"/>
      <c r="J435" s="488"/>
      <c r="L435" s="167"/>
      <c r="M435" s="167"/>
      <c r="O435" s="216"/>
    </row>
    <row r="436" spans="1:15" ht="24.6" customHeight="1" outlineLevel="2">
      <c r="A436" s="561"/>
      <c r="B436" s="742" t="s">
        <v>2063</v>
      </c>
      <c r="C436" s="86"/>
      <c r="D436" s="488"/>
      <c r="E436" s="55"/>
      <c r="F436" s="55"/>
      <c r="G436" s="63"/>
      <c r="H436" s="55"/>
      <c r="I436" s="67"/>
      <c r="J436" s="561"/>
      <c r="L436" s="169"/>
      <c r="M436" s="169"/>
      <c r="O436" s="227"/>
    </row>
    <row r="437" spans="1:15" ht="24.6" customHeight="1" outlineLevel="2">
      <c r="A437" s="561"/>
      <c r="B437" s="745" t="s">
        <v>743</v>
      </c>
      <c r="C437" s="86"/>
      <c r="D437" s="561"/>
      <c r="E437" s="55"/>
      <c r="F437" s="55"/>
      <c r="G437" s="63"/>
      <c r="H437" s="55"/>
      <c r="I437" s="67"/>
      <c r="J437" s="561"/>
      <c r="L437" s="169"/>
      <c r="M437" s="169"/>
      <c r="O437" s="227"/>
    </row>
    <row r="438" spans="1:15" ht="24.6" customHeight="1" outlineLevel="2">
      <c r="A438" s="561"/>
      <c r="B438" s="750" t="s">
        <v>667</v>
      </c>
      <c r="C438" s="86">
        <v>73</v>
      </c>
      <c r="D438" s="488" t="s">
        <v>651</v>
      </c>
      <c r="E438" s="86"/>
      <c r="F438" s="86"/>
      <c r="G438" s="86"/>
      <c r="H438" s="86"/>
      <c r="I438" s="86"/>
      <c r="J438" s="392"/>
      <c r="L438" s="121" t="e">
        <f>VLOOKUP($O438,#REF!,6,FALSE)</f>
        <v>#REF!</v>
      </c>
      <c r="M438" s="121" t="s">
        <v>2895</v>
      </c>
      <c r="O438" s="227" t="s">
        <v>2268</v>
      </c>
    </row>
    <row r="439" spans="1:15" ht="24.6" customHeight="1" outlineLevel="2">
      <c r="A439" s="561"/>
      <c r="B439" s="750" t="s">
        <v>102</v>
      </c>
      <c r="C439" s="86">
        <v>81</v>
      </c>
      <c r="D439" s="488" t="s">
        <v>651</v>
      </c>
      <c r="E439" s="86"/>
      <c r="F439" s="86"/>
      <c r="G439" s="86"/>
      <c r="H439" s="86"/>
      <c r="I439" s="86"/>
      <c r="J439" s="392"/>
      <c r="L439" s="121" t="e">
        <f>VLOOKUP($O439,#REF!,6,FALSE)</f>
        <v>#REF!</v>
      </c>
      <c r="M439" s="121" t="e">
        <f>VLOOKUP($O439,#REF!,7,FALSE)</f>
        <v>#REF!</v>
      </c>
      <c r="O439" s="227" t="s">
        <v>2290</v>
      </c>
    </row>
    <row r="440" spans="1:15" ht="24.6" customHeight="1" outlineLevel="2">
      <c r="A440" s="561"/>
      <c r="B440" s="750" t="s">
        <v>107</v>
      </c>
      <c r="C440" s="86">
        <v>178</v>
      </c>
      <c r="D440" s="488" t="s">
        <v>651</v>
      </c>
      <c r="E440" s="86"/>
      <c r="F440" s="86"/>
      <c r="G440" s="86"/>
      <c r="H440" s="86"/>
      <c r="I440" s="86"/>
      <c r="J440" s="392"/>
      <c r="L440" s="121" t="e">
        <f>VLOOKUP($O440,#REF!,6,FALSE)</f>
        <v>#REF!</v>
      </c>
      <c r="M440" s="121" t="e">
        <f>VLOOKUP($O440,#REF!,7,FALSE)</f>
        <v>#REF!</v>
      </c>
      <c r="O440" s="227" t="s">
        <v>2269</v>
      </c>
    </row>
    <row r="441" spans="1:15" ht="24.6" customHeight="1" outlineLevel="2">
      <c r="A441" s="561"/>
      <c r="B441" s="745" t="s">
        <v>104</v>
      </c>
      <c r="C441" s="86">
        <v>100</v>
      </c>
      <c r="D441" s="561" t="s">
        <v>651</v>
      </c>
      <c r="E441" s="86"/>
      <c r="F441" s="86"/>
      <c r="G441" s="86"/>
      <c r="H441" s="86"/>
      <c r="I441" s="86"/>
      <c r="J441" s="392"/>
      <c r="L441" s="121" t="e">
        <f>VLOOKUP($O441,#REF!,6,FALSE)</f>
        <v>#REF!</v>
      </c>
      <c r="M441" s="121" t="e">
        <f>VLOOKUP($O441,#REF!,7,FALSE)</f>
        <v>#REF!</v>
      </c>
      <c r="O441" s="227" t="s">
        <v>2271</v>
      </c>
    </row>
    <row r="442" spans="1:15" ht="24.6" customHeight="1" outlineLevel="2">
      <c r="A442" s="561"/>
      <c r="B442" s="745" t="s">
        <v>105</v>
      </c>
      <c r="C442" s="86">
        <v>74</v>
      </c>
      <c r="D442" s="561" t="s">
        <v>651</v>
      </c>
      <c r="E442" s="86"/>
      <c r="F442" s="86"/>
      <c r="G442" s="86"/>
      <c r="H442" s="86"/>
      <c r="I442" s="86"/>
      <c r="J442" s="392"/>
      <c r="L442" s="121" t="e">
        <f>VLOOKUP($O442,#REF!,6,FALSE)</f>
        <v>#REF!</v>
      </c>
      <c r="M442" s="121" t="e">
        <f>VLOOKUP($O442,#REF!,7,FALSE)</f>
        <v>#REF!</v>
      </c>
      <c r="O442" s="227" t="s">
        <v>2272</v>
      </c>
    </row>
    <row r="443" spans="1:15" ht="24.6" customHeight="1" outlineLevel="2">
      <c r="A443" s="488"/>
      <c r="B443" s="750"/>
      <c r="C443" s="86"/>
      <c r="D443" s="561"/>
      <c r="E443" s="86"/>
      <c r="F443" s="86"/>
      <c r="G443" s="86"/>
      <c r="H443" s="86"/>
      <c r="I443" s="86"/>
      <c r="J443" s="392"/>
      <c r="L443" s="121" t="e">
        <f>VLOOKUP($O443,#REF!,6,FALSE)</f>
        <v>#REF!</v>
      </c>
      <c r="M443" s="121" t="e">
        <f>VLOOKUP($O443,#REF!,7,FALSE)</f>
        <v>#REF!</v>
      </c>
      <c r="O443" s="227" t="s">
        <v>2273</v>
      </c>
    </row>
    <row r="444" spans="1:15" ht="24.6" customHeight="1" outlineLevel="2">
      <c r="A444" s="561"/>
      <c r="B444" s="745" t="s">
        <v>744</v>
      </c>
      <c r="C444" s="86"/>
      <c r="D444" s="561"/>
      <c r="E444" s="55"/>
      <c r="F444" s="55"/>
      <c r="G444" s="63"/>
      <c r="H444" s="55"/>
      <c r="I444" s="67"/>
      <c r="J444" s="561"/>
      <c r="L444" s="169"/>
      <c r="M444" s="169"/>
      <c r="O444" s="227"/>
    </row>
    <row r="445" spans="1:15" ht="24.6" customHeight="1" outlineLevel="2">
      <c r="A445" s="561"/>
      <c r="B445" s="745" t="s">
        <v>107</v>
      </c>
      <c r="C445" s="86">
        <v>89</v>
      </c>
      <c r="D445" s="561" t="s">
        <v>651</v>
      </c>
      <c r="E445" s="86"/>
      <c r="F445" s="86"/>
      <c r="G445" s="86"/>
      <c r="H445" s="86"/>
      <c r="I445" s="86"/>
      <c r="J445" s="392"/>
      <c r="L445" s="121" t="e">
        <f>VLOOKUP($O445,#REF!,6,FALSE)</f>
        <v>#REF!</v>
      </c>
      <c r="M445" s="121" t="e">
        <f>VLOOKUP($O445,#REF!,7,FALSE)</f>
        <v>#REF!</v>
      </c>
      <c r="O445" s="227" t="s">
        <v>2239</v>
      </c>
    </row>
    <row r="446" spans="1:15" ht="24.6" customHeight="1" outlineLevel="2">
      <c r="A446" s="561"/>
      <c r="B446" s="745" t="s">
        <v>104</v>
      </c>
      <c r="C446" s="86">
        <v>2</v>
      </c>
      <c r="D446" s="561" t="s">
        <v>651</v>
      </c>
      <c r="E446" s="86"/>
      <c r="F446" s="86"/>
      <c r="G446" s="86"/>
      <c r="H446" s="86"/>
      <c r="I446" s="86"/>
      <c r="J446" s="392"/>
      <c r="L446" s="121" t="e">
        <f>VLOOKUP($O446,#REF!,6,FALSE)</f>
        <v>#REF!</v>
      </c>
      <c r="M446" s="121" t="e">
        <f>VLOOKUP($O446,#REF!,7,FALSE)</f>
        <v>#REF!</v>
      </c>
      <c r="O446" s="227" t="s">
        <v>2274</v>
      </c>
    </row>
    <row r="447" spans="1:15" ht="24.6" customHeight="1" outlineLevel="2">
      <c r="A447" s="488"/>
      <c r="B447" s="750"/>
      <c r="C447" s="86"/>
      <c r="D447" s="561"/>
      <c r="E447" s="86"/>
      <c r="F447" s="86"/>
      <c r="G447" s="86"/>
      <c r="H447" s="86"/>
      <c r="I447" s="86"/>
      <c r="J447" s="392"/>
      <c r="L447" s="121" t="e">
        <f>VLOOKUP($O447,#REF!,6,FALSE)</f>
        <v>#REF!</v>
      </c>
      <c r="M447" s="121" t="e">
        <f>VLOOKUP($O447,#REF!,7,FALSE)</f>
        <v>#REF!</v>
      </c>
      <c r="O447" s="227" t="s">
        <v>2240</v>
      </c>
    </row>
    <row r="448" spans="1:15" ht="24.6" customHeight="1" outlineLevel="2">
      <c r="A448" s="561"/>
      <c r="B448" s="745" t="s">
        <v>702</v>
      </c>
      <c r="C448" s="86">
        <v>1</v>
      </c>
      <c r="D448" s="561" t="s">
        <v>18</v>
      </c>
      <c r="E448" s="113"/>
      <c r="F448" s="86"/>
      <c r="G448" s="105"/>
      <c r="H448" s="86"/>
      <c r="I448" s="67"/>
      <c r="J448" s="561"/>
      <c r="L448" s="169" t="s">
        <v>2892</v>
      </c>
      <c r="M448" s="169" t="s">
        <v>2892</v>
      </c>
      <c r="O448" s="227"/>
    </row>
    <row r="449" spans="1:15" ht="24.6" customHeight="1" outlineLevel="2">
      <c r="A449" s="561"/>
      <c r="B449" s="745" t="s">
        <v>703</v>
      </c>
      <c r="C449" s="86">
        <v>1</v>
      </c>
      <c r="D449" s="561" t="s">
        <v>18</v>
      </c>
      <c r="E449" s="113"/>
      <c r="F449" s="86"/>
      <c r="G449" s="105"/>
      <c r="H449" s="86"/>
      <c r="I449" s="67"/>
      <c r="J449" s="561"/>
      <c r="L449" s="169" t="s">
        <v>2892</v>
      </c>
      <c r="M449" s="169" t="s">
        <v>2892</v>
      </c>
      <c r="O449" s="227"/>
    </row>
    <row r="450" spans="1:15" ht="24.6" customHeight="1" outlineLevel="2">
      <c r="A450" s="561"/>
      <c r="B450" s="745" t="s">
        <v>704</v>
      </c>
      <c r="C450" s="86">
        <v>1</v>
      </c>
      <c r="D450" s="561" t="s">
        <v>18</v>
      </c>
      <c r="E450" s="113"/>
      <c r="F450" s="86"/>
      <c r="G450" s="105"/>
      <c r="H450" s="86"/>
      <c r="I450" s="67"/>
      <c r="J450" s="561"/>
      <c r="L450" s="169" t="s">
        <v>2892</v>
      </c>
      <c r="M450" s="169" t="s">
        <v>2892</v>
      </c>
      <c r="O450" s="227"/>
    </row>
    <row r="451" spans="1:15" ht="24.6" customHeight="1" outlineLevel="2">
      <c r="A451" s="561"/>
      <c r="B451" s="745" t="s">
        <v>733</v>
      </c>
      <c r="C451" s="86"/>
      <c r="D451" s="561"/>
      <c r="E451" s="55"/>
      <c r="F451" s="55"/>
      <c r="G451" s="63"/>
      <c r="H451" s="55"/>
      <c r="I451" s="67"/>
      <c r="J451" s="561"/>
      <c r="L451" s="169"/>
      <c r="M451" s="169"/>
      <c r="O451" s="227"/>
    </row>
    <row r="452" spans="1:15" ht="24.6" customHeight="1" outlineLevel="2">
      <c r="A452" s="561"/>
      <c r="B452" s="745" t="s">
        <v>679</v>
      </c>
      <c r="C452" s="86">
        <v>1</v>
      </c>
      <c r="D452" s="561" t="s">
        <v>3</v>
      </c>
      <c r="E452" s="86"/>
      <c r="F452" s="86"/>
      <c r="G452" s="86"/>
      <c r="H452" s="86"/>
      <c r="I452" s="86"/>
      <c r="J452" s="392"/>
      <c r="L452" s="121" t="e">
        <f>VLOOKUP($O452,#REF!,6,FALSE)</f>
        <v>#REF!</v>
      </c>
      <c r="M452" s="121" t="e">
        <f>VLOOKUP($O452,#REF!,7,FALSE)</f>
        <v>#REF!</v>
      </c>
      <c r="O452" s="227" t="s">
        <v>2294</v>
      </c>
    </row>
    <row r="453" spans="1:15" ht="24.6" customHeight="1" outlineLevel="2">
      <c r="A453" s="561"/>
      <c r="B453" s="745" t="s">
        <v>104</v>
      </c>
      <c r="C453" s="86">
        <v>121</v>
      </c>
      <c r="D453" s="561" t="s">
        <v>3</v>
      </c>
      <c r="E453" s="86"/>
      <c r="F453" s="86"/>
      <c r="G453" s="86"/>
      <c r="H453" s="86"/>
      <c r="I453" s="86"/>
      <c r="J453" s="392"/>
      <c r="L453" s="121" t="e">
        <f>VLOOKUP($O453,#REF!,6,FALSE)</f>
        <v>#REF!</v>
      </c>
      <c r="M453" s="121" t="e">
        <f>VLOOKUP($O453,#REF!,7,FALSE)</f>
        <v>#REF!</v>
      </c>
      <c r="O453" s="227" t="s">
        <v>2291</v>
      </c>
    </row>
    <row r="454" spans="1:15" ht="24.6" customHeight="1" outlineLevel="2">
      <c r="A454" s="561"/>
      <c r="B454" s="745" t="s">
        <v>105</v>
      </c>
      <c r="C454" s="86">
        <v>19</v>
      </c>
      <c r="D454" s="561" t="s">
        <v>3</v>
      </c>
      <c r="E454" s="86"/>
      <c r="F454" s="86"/>
      <c r="G454" s="86"/>
      <c r="H454" s="86"/>
      <c r="I454" s="86"/>
      <c r="J454" s="392"/>
      <c r="L454" s="121" t="e">
        <f>VLOOKUP($O454,#REF!,6,FALSE)</f>
        <v>#REF!</v>
      </c>
      <c r="M454" s="121" t="e">
        <f>VLOOKUP($O454,#REF!,7,FALSE)</f>
        <v>#REF!</v>
      </c>
      <c r="O454" s="227" t="s">
        <v>2292</v>
      </c>
    </row>
    <row r="455" spans="1:15" ht="24.6" customHeight="1" outlineLevel="2">
      <c r="A455" s="561"/>
      <c r="B455" s="745" t="s">
        <v>734</v>
      </c>
      <c r="C455" s="86"/>
      <c r="D455" s="561"/>
      <c r="E455" s="55"/>
      <c r="F455" s="55"/>
      <c r="G455" s="63"/>
      <c r="H455" s="55"/>
      <c r="I455" s="67"/>
      <c r="J455" s="561"/>
      <c r="L455" s="169"/>
      <c r="M455" s="169"/>
      <c r="O455" s="227"/>
    </row>
    <row r="456" spans="1:15" ht="24.6" customHeight="1" outlineLevel="2">
      <c r="A456" s="561"/>
      <c r="B456" s="750" t="s">
        <v>107</v>
      </c>
      <c r="C456" s="86">
        <v>62</v>
      </c>
      <c r="D456" s="561" t="s">
        <v>3</v>
      </c>
      <c r="E456" s="86"/>
      <c r="F456" s="86"/>
      <c r="G456" s="86"/>
      <c r="H456" s="86"/>
      <c r="I456" s="86"/>
      <c r="J456" s="392"/>
      <c r="L456" s="121" t="e">
        <f>VLOOKUP($O456,#REF!,6,FALSE)</f>
        <v>#REF!</v>
      </c>
      <c r="M456" s="121" t="e">
        <f>VLOOKUP($O456,#REF!,7,FALSE)</f>
        <v>#REF!</v>
      </c>
      <c r="O456" s="227" t="s">
        <v>3011</v>
      </c>
    </row>
    <row r="457" spans="1:15" ht="24.6" customHeight="1" outlineLevel="2">
      <c r="A457" s="488"/>
      <c r="B457" s="750" t="s">
        <v>104</v>
      </c>
      <c r="C457" s="86">
        <v>1</v>
      </c>
      <c r="D457" s="561" t="s">
        <v>3</v>
      </c>
      <c r="E457" s="86"/>
      <c r="F457" s="86"/>
      <c r="G457" s="86"/>
      <c r="H457" s="86"/>
      <c r="I457" s="86"/>
      <c r="J457" s="392"/>
      <c r="L457" s="121" t="e">
        <f>VLOOKUP($O457,#REF!,6,FALSE)</f>
        <v>#REF!</v>
      </c>
      <c r="M457" s="121" t="e">
        <f>VLOOKUP($O457,#REF!,7,FALSE)</f>
        <v>#REF!</v>
      </c>
      <c r="O457" s="227" t="s">
        <v>3012</v>
      </c>
    </row>
    <row r="458" spans="1:15" ht="24.6" customHeight="1" outlineLevel="2">
      <c r="A458" s="488"/>
      <c r="B458" s="750" t="s">
        <v>2005</v>
      </c>
      <c r="C458" s="86"/>
      <c r="D458" s="561"/>
      <c r="E458" s="86"/>
      <c r="F458" s="55"/>
      <c r="G458" s="63"/>
      <c r="H458" s="55"/>
      <c r="I458" s="67"/>
      <c r="J458" s="561"/>
      <c r="L458" s="169"/>
      <c r="M458" s="169"/>
      <c r="O458" s="227"/>
    </row>
    <row r="459" spans="1:15" ht="24.6" customHeight="1" outlineLevel="2">
      <c r="A459" s="488"/>
      <c r="B459" s="750"/>
      <c r="C459" s="86"/>
      <c r="D459" s="670"/>
      <c r="E459" s="86"/>
      <c r="F459" s="86"/>
      <c r="G459" s="86"/>
      <c r="H459" s="86"/>
      <c r="I459" s="86"/>
      <c r="J459" s="392"/>
      <c r="L459" s="121" t="s">
        <v>2895</v>
      </c>
      <c r="M459" s="121" t="s">
        <v>2895</v>
      </c>
      <c r="O459" s="227" t="s">
        <v>2295</v>
      </c>
    </row>
    <row r="460" spans="1:15" ht="24.6" customHeight="1" outlineLevel="2">
      <c r="A460" s="561"/>
      <c r="B460" s="745"/>
      <c r="C460" s="86"/>
      <c r="D460" s="561"/>
      <c r="E460" s="55"/>
      <c r="F460" s="55"/>
      <c r="G460" s="63"/>
      <c r="H460" s="55"/>
      <c r="I460" s="67"/>
      <c r="J460" s="561"/>
      <c r="L460" s="169"/>
      <c r="M460" s="169"/>
      <c r="O460" s="227"/>
    </row>
    <row r="461" spans="1:15" ht="24.6" customHeight="1" outlineLevel="1">
      <c r="A461" s="582"/>
      <c r="B461" s="752" t="s">
        <v>1514</v>
      </c>
      <c r="C461" s="478"/>
      <c r="D461" s="582"/>
      <c r="E461" s="478"/>
      <c r="F461" s="640"/>
      <c r="G461" s="640"/>
      <c r="H461" s="640"/>
      <c r="I461" s="640"/>
      <c r="J461" s="753"/>
      <c r="L461" s="715"/>
      <c r="M461" s="715"/>
      <c r="O461" s="717"/>
    </row>
    <row r="462" spans="1:15" ht="24.6" customHeight="1" outlineLevel="1">
      <c r="A462" s="582"/>
      <c r="B462" s="752" t="s">
        <v>138</v>
      </c>
      <c r="C462" s="478">
        <v>3</v>
      </c>
      <c r="D462" s="582" t="s">
        <v>689</v>
      </c>
      <c r="E462" s="478"/>
      <c r="F462" s="721"/>
      <c r="G462" s="721"/>
      <c r="H462" s="721"/>
      <c r="I462" s="721"/>
      <c r="J462" s="753"/>
      <c r="L462" s="715"/>
      <c r="M462" s="715"/>
      <c r="O462" s="717"/>
    </row>
    <row r="463" spans="1:15" ht="24.6" customHeight="1" outlineLevel="1">
      <c r="A463" s="103" t="s">
        <v>1543</v>
      </c>
      <c r="B463" s="150" t="s">
        <v>750</v>
      </c>
      <c r="C463" s="89"/>
      <c r="D463" s="119"/>
      <c r="E463" s="108"/>
      <c r="F463" s="110"/>
      <c r="G463" s="108"/>
      <c r="H463" s="108"/>
      <c r="I463" s="108"/>
      <c r="J463" s="488"/>
      <c r="L463" s="125"/>
      <c r="M463" s="125"/>
      <c r="O463" s="371"/>
    </row>
    <row r="464" spans="1:15" ht="24.6" customHeight="1" outlineLevel="2">
      <c r="A464" s="561"/>
      <c r="B464" s="745" t="s">
        <v>725</v>
      </c>
      <c r="C464" s="86"/>
      <c r="D464" s="561"/>
      <c r="E464" s="86"/>
      <c r="F464" s="86"/>
      <c r="G464" s="149"/>
      <c r="H464" s="86"/>
      <c r="I464" s="86"/>
      <c r="J464" s="561"/>
      <c r="L464" s="121"/>
      <c r="M464" s="121"/>
      <c r="O464" s="213"/>
    </row>
    <row r="465" spans="1:15" ht="24.6" customHeight="1" outlineLevel="2">
      <c r="A465" s="561"/>
      <c r="B465" s="745" t="s">
        <v>107</v>
      </c>
      <c r="C465" s="86">
        <v>11</v>
      </c>
      <c r="D465" s="561" t="s">
        <v>651</v>
      </c>
      <c r="E465" s="86"/>
      <c r="F465" s="86"/>
      <c r="G465" s="86"/>
      <c r="H465" s="86"/>
      <c r="I465" s="86"/>
      <c r="J465" s="392"/>
      <c r="L465" s="121" t="e">
        <f>VLOOKUP($O465,#REF!,6,FALSE)</f>
        <v>#REF!</v>
      </c>
      <c r="M465" s="121" t="e">
        <f>VLOOKUP($O465,#REF!,7,FALSE)</f>
        <v>#REF!</v>
      </c>
      <c r="O465" s="227" t="s">
        <v>2269</v>
      </c>
    </row>
    <row r="466" spans="1:15" ht="24.6" customHeight="1" outlineLevel="2">
      <c r="A466" s="561"/>
      <c r="B466" s="745" t="s">
        <v>104</v>
      </c>
      <c r="C466" s="86">
        <v>244</v>
      </c>
      <c r="D466" s="561" t="s">
        <v>651</v>
      </c>
      <c r="E466" s="86"/>
      <c r="F466" s="86"/>
      <c r="G466" s="86"/>
      <c r="H466" s="86"/>
      <c r="I466" s="86"/>
      <c r="J466" s="392"/>
      <c r="L466" s="121" t="e">
        <f>VLOOKUP($O466,#REF!,6,FALSE)</f>
        <v>#REF!</v>
      </c>
      <c r="M466" s="121" t="e">
        <f>VLOOKUP($O466,#REF!,7,FALSE)</f>
        <v>#REF!</v>
      </c>
      <c r="O466" s="227" t="s">
        <v>2271</v>
      </c>
    </row>
    <row r="467" spans="1:15" ht="24.6" customHeight="1" outlineLevel="2">
      <c r="A467" s="561"/>
      <c r="B467" s="745" t="s">
        <v>105</v>
      </c>
      <c r="C467" s="86">
        <v>45</v>
      </c>
      <c r="D467" s="561" t="s">
        <v>651</v>
      </c>
      <c r="E467" s="86"/>
      <c r="F467" s="86"/>
      <c r="G467" s="86"/>
      <c r="H467" s="86"/>
      <c r="I467" s="86"/>
      <c r="J467" s="392"/>
      <c r="L467" s="121" t="e">
        <f>VLOOKUP($O467,#REF!,6,FALSE)</f>
        <v>#REF!</v>
      </c>
      <c r="M467" s="121" t="e">
        <f>VLOOKUP($O467,#REF!,7,FALSE)</f>
        <v>#REF!</v>
      </c>
      <c r="O467" s="227" t="s">
        <v>2272</v>
      </c>
    </row>
    <row r="468" spans="1:15" ht="24.6" customHeight="1" outlineLevel="2">
      <c r="A468" s="561"/>
      <c r="B468" s="745" t="s">
        <v>106</v>
      </c>
      <c r="C468" s="86">
        <v>54</v>
      </c>
      <c r="D468" s="561" t="s">
        <v>651</v>
      </c>
      <c r="E468" s="86"/>
      <c r="F468" s="86"/>
      <c r="G468" s="86"/>
      <c r="H468" s="86"/>
      <c r="I468" s="86"/>
      <c r="J468" s="392"/>
      <c r="L468" s="121" t="e">
        <f>VLOOKUP($O468,#REF!,6,FALSE)</f>
        <v>#REF!</v>
      </c>
      <c r="M468" s="121" t="e">
        <f>VLOOKUP($O468,#REF!,7,FALSE)</f>
        <v>#REF!</v>
      </c>
      <c r="O468" s="227" t="s">
        <v>2273</v>
      </c>
    </row>
    <row r="469" spans="1:15" ht="24.6" customHeight="1" outlineLevel="2">
      <c r="A469" s="561"/>
      <c r="B469" s="745" t="s">
        <v>751</v>
      </c>
      <c r="C469" s="86"/>
      <c r="D469" s="561"/>
      <c r="E469" s="68"/>
      <c r="F469" s="68"/>
      <c r="G469" s="63"/>
      <c r="H469" s="55"/>
      <c r="I469" s="67"/>
      <c r="J469" s="561"/>
      <c r="L469" s="169"/>
      <c r="M469" s="169"/>
      <c r="O469" s="227"/>
    </row>
    <row r="470" spans="1:15" ht="24.6" customHeight="1" outlineLevel="2">
      <c r="A470" s="561"/>
      <c r="B470" s="745" t="s">
        <v>104</v>
      </c>
      <c r="C470" s="86">
        <v>134</v>
      </c>
      <c r="D470" s="561" t="s">
        <v>651</v>
      </c>
      <c r="E470" s="86"/>
      <c r="F470" s="86"/>
      <c r="G470" s="86"/>
      <c r="H470" s="86"/>
      <c r="I470" s="86"/>
      <c r="J470" s="392"/>
      <c r="L470" s="121" t="e">
        <f>VLOOKUP($O470,#REF!,6,FALSE)</f>
        <v>#REF!</v>
      </c>
      <c r="M470" s="121" t="e">
        <f>VLOOKUP($O470,#REF!,7,FALSE)</f>
        <v>#REF!</v>
      </c>
      <c r="O470" s="227" t="s">
        <v>2274</v>
      </c>
    </row>
    <row r="471" spans="1:15" ht="24.6" customHeight="1" outlineLevel="2">
      <c r="A471" s="561"/>
      <c r="B471" s="745" t="s">
        <v>105</v>
      </c>
      <c r="C471" s="86">
        <v>398</v>
      </c>
      <c r="D471" s="561" t="s">
        <v>651</v>
      </c>
      <c r="E471" s="86"/>
      <c r="F471" s="86"/>
      <c r="G471" s="86"/>
      <c r="H471" s="86"/>
      <c r="I471" s="86"/>
      <c r="J471" s="392"/>
      <c r="L471" s="121" t="e">
        <f>VLOOKUP($O471,#REF!,6,FALSE)</f>
        <v>#REF!</v>
      </c>
      <c r="M471" s="121" t="e">
        <f>VLOOKUP($O471,#REF!,7,FALSE)</f>
        <v>#REF!</v>
      </c>
      <c r="O471" s="227" t="s">
        <v>2240</v>
      </c>
    </row>
    <row r="472" spans="1:15" ht="24.6" customHeight="1" outlineLevel="2">
      <c r="A472" s="561"/>
      <c r="B472" s="745" t="s">
        <v>702</v>
      </c>
      <c r="C472" s="86">
        <v>1</v>
      </c>
      <c r="D472" s="561" t="s">
        <v>18</v>
      </c>
      <c r="E472" s="113"/>
      <c r="F472" s="86"/>
      <c r="G472" s="105"/>
      <c r="H472" s="86"/>
      <c r="I472" s="67"/>
      <c r="J472" s="561"/>
      <c r="L472" s="169" t="s">
        <v>2892</v>
      </c>
      <c r="M472" s="169" t="s">
        <v>2892</v>
      </c>
      <c r="O472" s="227"/>
    </row>
    <row r="473" spans="1:15" ht="24.6" customHeight="1" outlineLevel="2">
      <c r="A473" s="561"/>
      <c r="B473" s="745" t="s">
        <v>703</v>
      </c>
      <c r="C473" s="86">
        <v>1</v>
      </c>
      <c r="D473" s="561" t="s">
        <v>18</v>
      </c>
      <c r="E473" s="113"/>
      <c r="F473" s="86"/>
      <c r="G473" s="105"/>
      <c r="H473" s="86"/>
      <c r="I473" s="67"/>
      <c r="J473" s="561"/>
      <c r="L473" s="169" t="s">
        <v>2892</v>
      </c>
      <c r="M473" s="169" t="s">
        <v>2892</v>
      </c>
      <c r="O473" s="227"/>
    </row>
    <row r="474" spans="1:15" ht="24.6" customHeight="1" outlineLevel="2">
      <c r="A474" s="561"/>
      <c r="B474" s="745" t="s">
        <v>704</v>
      </c>
      <c r="C474" s="86">
        <v>1</v>
      </c>
      <c r="D474" s="561" t="s">
        <v>18</v>
      </c>
      <c r="E474" s="113"/>
      <c r="F474" s="86"/>
      <c r="G474" s="105"/>
      <c r="H474" s="86"/>
      <c r="I474" s="67"/>
      <c r="J474" s="561"/>
      <c r="L474" s="169" t="s">
        <v>2892</v>
      </c>
      <c r="M474" s="169" t="s">
        <v>2892</v>
      </c>
      <c r="O474" s="227"/>
    </row>
    <row r="475" spans="1:15" ht="24.6" customHeight="1" outlineLevel="2">
      <c r="A475" s="561"/>
      <c r="B475" s="745" t="s">
        <v>752</v>
      </c>
      <c r="C475" s="86"/>
      <c r="D475" s="561"/>
      <c r="E475" s="68"/>
      <c r="F475" s="68"/>
      <c r="G475" s="63"/>
      <c r="H475" s="55"/>
      <c r="I475" s="67"/>
      <c r="J475" s="561"/>
      <c r="L475" s="169"/>
      <c r="M475" s="169"/>
      <c r="O475" s="227"/>
    </row>
    <row r="476" spans="1:15" ht="24.6" customHeight="1" outlineLevel="2">
      <c r="A476" s="561"/>
      <c r="B476" s="745" t="s">
        <v>104</v>
      </c>
      <c r="C476" s="86">
        <v>10</v>
      </c>
      <c r="D476" s="561" t="s">
        <v>3</v>
      </c>
      <c r="E476" s="86"/>
      <c r="F476" s="86"/>
      <c r="G476" s="86"/>
      <c r="H476" s="86"/>
      <c r="I476" s="86"/>
      <c r="J476" s="392"/>
      <c r="L476" s="121" t="e">
        <f>VLOOKUP($O476,#REF!,6,FALSE)</f>
        <v>#REF!</v>
      </c>
      <c r="M476" s="121" t="e">
        <f>VLOOKUP($O476,#REF!,7,FALSE)</f>
        <v>#REF!</v>
      </c>
      <c r="O476" s="227" t="s">
        <v>2291</v>
      </c>
    </row>
    <row r="477" spans="1:15" ht="24.6" customHeight="1" outlineLevel="2">
      <c r="A477" s="561"/>
      <c r="B477" s="745" t="s">
        <v>105</v>
      </c>
      <c r="C477" s="86">
        <v>44</v>
      </c>
      <c r="D477" s="561" t="s">
        <v>3</v>
      </c>
      <c r="E477" s="86"/>
      <c r="F477" s="86"/>
      <c r="G477" s="86"/>
      <c r="H477" s="86"/>
      <c r="I477" s="86"/>
      <c r="J477" s="392"/>
      <c r="L477" s="121" t="e">
        <f>VLOOKUP($O477,#REF!,6,FALSE)</f>
        <v>#REF!</v>
      </c>
      <c r="M477" s="121" t="e">
        <f>VLOOKUP($O477,#REF!,7,FALSE)</f>
        <v>#REF!</v>
      </c>
      <c r="O477" s="227" t="s">
        <v>2292</v>
      </c>
    </row>
    <row r="478" spans="1:15" ht="24.6" customHeight="1" outlineLevel="2">
      <c r="A478" s="561"/>
      <c r="B478" s="745" t="s">
        <v>753</v>
      </c>
      <c r="C478" s="86"/>
      <c r="D478" s="561"/>
      <c r="E478" s="68"/>
      <c r="F478" s="68"/>
      <c r="G478" s="63"/>
      <c r="H478" s="55"/>
      <c r="I478" s="67"/>
      <c r="J478" s="561"/>
      <c r="L478" s="169"/>
      <c r="M478" s="169"/>
      <c r="O478" s="227"/>
    </row>
    <row r="479" spans="1:15" ht="24.6" customHeight="1" outlineLevel="2">
      <c r="A479" s="561"/>
      <c r="B479" s="745" t="s">
        <v>105</v>
      </c>
      <c r="C479" s="86">
        <v>1</v>
      </c>
      <c r="D479" s="561" t="s">
        <v>3</v>
      </c>
      <c r="E479" s="86"/>
      <c r="F479" s="86"/>
      <c r="G479" s="86"/>
      <c r="H479" s="86"/>
      <c r="I479" s="86"/>
      <c r="J479" s="392"/>
      <c r="L479" s="121" t="e">
        <f>VLOOKUP($O479,#REF!,6,FALSE)</f>
        <v>#REF!</v>
      </c>
      <c r="M479" s="121" t="s">
        <v>2895</v>
      </c>
      <c r="O479" s="227" t="s">
        <v>2297</v>
      </c>
    </row>
    <row r="480" spans="1:15" ht="24.6" customHeight="1" outlineLevel="2">
      <c r="A480" s="561"/>
      <c r="B480" s="745" t="s">
        <v>106</v>
      </c>
      <c r="C480" s="86">
        <v>1</v>
      </c>
      <c r="D480" s="561" t="s">
        <v>3</v>
      </c>
      <c r="E480" s="86"/>
      <c r="F480" s="86"/>
      <c r="G480" s="86"/>
      <c r="H480" s="86"/>
      <c r="I480" s="86"/>
      <c r="J480" s="392"/>
      <c r="L480" s="121" t="e">
        <f>VLOOKUP($O480,#REF!,6,FALSE)</f>
        <v>#REF!</v>
      </c>
      <c r="M480" s="121" t="s">
        <v>2895</v>
      </c>
      <c r="O480" s="227" t="s">
        <v>2298</v>
      </c>
    </row>
    <row r="481" spans="1:15" ht="24.6" customHeight="1" outlineLevel="2">
      <c r="A481" s="561"/>
      <c r="B481" s="745" t="s">
        <v>754</v>
      </c>
      <c r="C481" s="86"/>
      <c r="D481" s="561"/>
      <c r="E481" s="68"/>
      <c r="F481" s="68"/>
      <c r="G481" s="63"/>
      <c r="H481" s="55"/>
      <c r="I481" s="67"/>
      <c r="J481" s="561"/>
      <c r="L481" s="169"/>
      <c r="M481" s="169"/>
      <c r="O481" s="227"/>
    </row>
    <row r="482" spans="1:15" ht="24.6" customHeight="1" outlineLevel="2">
      <c r="A482" s="561"/>
      <c r="B482" s="745" t="s">
        <v>679</v>
      </c>
      <c r="C482" s="86">
        <v>2</v>
      </c>
      <c r="D482" s="561" t="s">
        <v>3</v>
      </c>
      <c r="E482" s="86"/>
      <c r="F482" s="86"/>
      <c r="G482" s="86"/>
      <c r="H482" s="86"/>
      <c r="I482" s="86"/>
      <c r="J482" s="392"/>
      <c r="L482" s="121" t="e">
        <f>VLOOKUP($O482,#REF!,6,FALSE)</f>
        <v>#REF!</v>
      </c>
      <c r="M482" s="121" t="e">
        <f>VLOOKUP($O482,#REF!,7,FALSE)</f>
        <v>#REF!</v>
      </c>
      <c r="O482" s="227" t="s">
        <v>2287</v>
      </c>
    </row>
    <row r="483" spans="1:15" ht="24.6" customHeight="1" outlineLevel="2">
      <c r="A483" s="561"/>
      <c r="B483" s="745" t="s">
        <v>105</v>
      </c>
      <c r="C483" s="86">
        <v>10</v>
      </c>
      <c r="D483" s="561" t="s">
        <v>3</v>
      </c>
      <c r="E483" s="86"/>
      <c r="F483" s="86"/>
      <c r="G483" s="86"/>
      <c r="H483" s="86"/>
      <c r="I483" s="86"/>
      <c r="J483" s="392"/>
      <c r="L483" s="121" t="e">
        <f>VLOOKUP($O483,#REF!,6,FALSE)</f>
        <v>#REF!</v>
      </c>
      <c r="M483" s="121" t="e">
        <f>VLOOKUP($O483,#REF!,7,FALSE)</f>
        <v>#REF!</v>
      </c>
      <c r="O483" s="227" t="s">
        <v>2288</v>
      </c>
    </row>
    <row r="484" spans="1:15" ht="24.6" customHeight="1" outlineLevel="2">
      <c r="A484" s="561"/>
      <c r="B484" s="745" t="s">
        <v>106</v>
      </c>
      <c r="C484" s="86">
        <v>5</v>
      </c>
      <c r="D484" s="561" t="s">
        <v>3</v>
      </c>
      <c r="E484" s="86"/>
      <c r="F484" s="86"/>
      <c r="G484" s="86"/>
      <c r="H484" s="86"/>
      <c r="I484" s="86"/>
      <c r="J484" s="392"/>
      <c r="L484" s="121" t="e">
        <f>VLOOKUP($O484,#REF!,6,FALSE)</f>
        <v>#REF!</v>
      </c>
      <c r="M484" s="121" t="e">
        <f>VLOOKUP($O484,#REF!,7,FALSE)</f>
        <v>#REF!</v>
      </c>
      <c r="O484" s="227" t="s">
        <v>2289</v>
      </c>
    </row>
    <row r="485" spans="1:15" ht="24.6" customHeight="1" outlineLevel="2">
      <c r="A485" s="561"/>
      <c r="B485" s="745" t="s">
        <v>730</v>
      </c>
      <c r="C485" s="86"/>
      <c r="D485" s="561"/>
      <c r="E485" s="68"/>
      <c r="F485" s="68"/>
      <c r="G485" s="63"/>
      <c r="H485" s="55"/>
      <c r="I485" s="67"/>
      <c r="J485" s="561"/>
      <c r="L485" s="169"/>
      <c r="M485" s="169"/>
      <c r="O485" s="227"/>
    </row>
    <row r="486" spans="1:15" ht="24.6" customHeight="1" outlineLevel="2">
      <c r="A486" s="561"/>
      <c r="B486" s="745" t="s">
        <v>103</v>
      </c>
      <c r="C486" s="86">
        <v>1</v>
      </c>
      <c r="D486" s="561" t="s">
        <v>3</v>
      </c>
      <c r="E486" s="86"/>
      <c r="F486" s="86"/>
      <c r="G486" s="86"/>
      <c r="H486" s="86"/>
      <c r="I486" s="86"/>
      <c r="J486" s="392"/>
      <c r="L486" s="121" t="e">
        <f>VLOOKUP($O486,#REF!,6,FALSE)</f>
        <v>#REF!</v>
      </c>
      <c r="M486" s="121" t="e">
        <f>VLOOKUP($O486,#REF!,7,FALSE)</f>
        <v>#REF!</v>
      </c>
      <c r="O486" s="227" t="s">
        <v>2283</v>
      </c>
    </row>
    <row r="487" spans="1:15" ht="24.6" customHeight="1" outlineLevel="2">
      <c r="A487" s="561"/>
      <c r="B487" s="745" t="s">
        <v>104</v>
      </c>
      <c r="C487" s="86">
        <v>1</v>
      </c>
      <c r="D487" s="561" t="s">
        <v>3</v>
      </c>
      <c r="E487" s="86"/>
      <c r="F487" s="86"/>
      <c r="G487" s="86"/>
      <c r="H487" s="86"/>
      <c r="I487" s="86"/>
      <c r="J487" s="392"/>
      <c r="L487" s="121" t="e">
        <f>VLOOKUP($O487,#REF!,6,FALSE)</f>
        <v>#REF!</v>
      </c>
      <c r="M487" s="121" t="e">
        <f>VLOOKUP($O487,#REF!,7,FALSE)</f>
        <v>#REF!</v>
      </c>
      <c r="O487" s="227" t="s">
        <v>2284</v>
      </c>
    </row>
    <row r="488" spans="1:15" ht="24.6" customHeight="1" outlineLevel="2">
      <c r="A488" s="561"/>
      <c r="B488" s="745" t="s">
        <v>105</v>
      </c>
      <c r="C488" s="86">
        <v>19</v>
      </c>
      <c r="D488" s="561" t="s">
        <v>3</v>
      </c>
      <c r="E488" s="86"/>
      <c r="F488" s="86"/>
      <c r="G488" s="86"/>
      <c r="H488" s="86"/>
      <c r="I488" s="86"/>
      <c r="J488" s="392"/>
      <c r="L488" s="121" t="e">
        <f>VLOOKUP($O488,#REF!,6,FALSE)</f>
        <v>#REF!</v>
      </c>
      <c r="M488" s="121" t="e">
        <f>VLOOKUP($O488,#REF!,7,FALSE)</f>
        <v>#REF!</v>
      </c>
      <c r="O488" s="227" t="s">
        <v>2285</v>
      </c>
    </row>
    <row r="489" spans="1:15" ht="24.6" customHeight="1" outlineLevel="2">
      <c r="A489" s="561"/>
      <c r="B489" s="745" t="s">
        <v>106</v>
      </c>
      <c r="C489" s="86">
        <v>5</v>
      </c>
      <c r="D489" s="561" t="s">
        <v>3</v>
      </c>
      <c r="E489" s="86"/>
      <c r="F489" s="86"/>
      <c r="G489" s="86"/>
      <c r="H489" s="86"/>
      <c r="I489" s="86"/>
      <c r="J489" s="392"/>
      <c r="L489" s="121" t="e">
        <f>VLOOKUP($O489,#REF!,6,FALSE)</f>
        <v>#REF!</v>
      </c>
      <c r="M489" s="121" t="e">
        <f>VLOOKUP($O489,#REF!,7,FALSE)</f>
        <v>#REF!</v>
      </c>
      <c r="O489" s="227" t="s">
        <v>2286</v>
      </c>
    </row>
    <row r="490" spans="1:15" ht="24.6" customHeight="1" outlineLevel="2">
      <c r="A490" s="764"/>
      <c r="B490" s="745" t="s">
        <v>755</v>
      </c>
      <c r="C490" s="86">
        <v>2</v>
      </c>
      <c r="D490" s="107" t="s">
        <v>756</v>
      </c>
      <c r="E490" s="86"/>
      <c r="F490" s="86"/>
      <c r="G490" s="86"/>
      <c r="H490" s="86"/>
      <c r="I490" s="86"/>
      <c r="J490" s="392"/>
      <c r="L490" s="121" t="e">
        <f>VLOOKUP($O490,#REF!,6,FALSE)</f>
        <v>#REF!</v>
      </c>
      <c r="M490" s="121" t="s">
        <v>2895</v>
      </c>
      <c r="O490" s="227" t="s">
        <v>2299</v>
      </c>
    </row>
    <row r="491" spans="1:15" ht="24.6" customHeight="1" outlineLevel="2">
      <c r="A491" s="561"/>
      <c r="B491" s="745" t="s">
        <v>757</v>
      </c>
      <c r="C491" s="86">
        <v>1</v>
      </c>
      <c r="D491" s="107" t="s">
        <v>18</v>
      </c>
      <c r="E491" s="86"/>
      <c r="F491" s="86"/>
      <c r="G491" s="86"/>
      <c r="H491" s="86"/>
      <c r="I491" s="86"/>
      <c r="J491" s="392"/>
      <c r="L491" s="121" t="e">
        <f>VLOOKUP($O491,#REF!,6,FALSE)</f>
        <v>#REF!</v>
      </c>
      <c r="M491" s="121" t="s">
        <v>2895</v>
      </c>
      <c r="O491" s="213" t="s">
        <v>2300</v>
      </c>
    </row>
    <row r="492" spans="1:15" ht="24.6" customHeight="1" outlineLevel="2">
      <c r="A492" s="561"/>
      <c r="B492" s="745" t="s">
        <v>716</v>
      </c>
      <c r="C492" s="86">
        <v>1</v>
      </c>
      <c r="D492" s="107" t="s">
        <v>18</v>
      </c>
      <c r="E492" s="86"/>
      <c r="F492" s="86"/>
      <c r="G492" s="86"/>
      <c r="H492" s="86"/>
      <c r="I492" s="86"/>
      <c r="J492" s="392"/>
      <c r="L492" s="121" t="s">
        <v>2895</v>
      </c>
      <c r="M492" s="121" t="s">
        <v>2895</v>
      </c>
      <c r="O492" s="227" t="s">
        <v>2301</v>
      </c>
    </row>
    <row r="493" spans="1:15" ht="24.6" customHeight="1" outlineLevel="2">
      <c r="A493" s="561"/>
      <c r="B493" s="745" t="s">
        <v>717</v>
      </c>
      <c r="C493" s="86">
        <v>1</v>
      </c>
      <c r="D493" s="107" t="s">
        <v>18</v>
      </c>
      <c r="E493" s="86"/>
      <c r="F493" s="86"/>
      <c r="G493" s="86"/>
      <c r="H493" s="86"/>
      <c r="I493" s="86"/>
      <c r="J493" s="392"/>
      <c r="L493" s="121" t="s">
        <v>2895</v>
      </c>
      <c r="M493" s="121" t="s">
        <v>2895</v>
      </c>
      <c r="O493" s="227" t="s">
        <v>2302</v>
      </c>
    </row>
    <row r="494" spans="1:15" ht="24.6" customHeight="1" outlineLevel="2">
      <c r="A494" s="670"/>
      <c r="B494" s="151" t="s">
        <v>758</v>
      </c>
      <c r="C494" s="86"/>
      <c r="D494" s="109"/>
      <c r="E494" s="68"/>
      <c r="F494" s="68"/>
      <c r="G494" s="63"/>
      <c r="H494" s="55"/>
      <c r="I494" s="67"/>
      <c r="J494" s="561"/>
      <c r="L494" s="169"/>
      <c r="M494" s="169"/>
      <c r="O494" s="227"/>
    </row>
    <row r="495" spans="1:15" ht="24.6" customHeight="1" outlineLevel="2">
      <c r="A495" s="670"/>
      <c r="B495" s="151" t="s">
        <v>104</v>
      </c>
      <c r="C495" s="86">
        <v>2</v>
      </c>
      <c r="D495" s="107" t="s">
        <v>3</v>
      </c>
      <c r="E495" s="86"/>
      <c r="F495" s="86"/>
      <c r="G495" s="86"/>
      <c r="H495" s="86"/>
      <c r="I495" s="86"/>
      <c r="J495" s="392"/>
      <c r="L495" s="121" t="e">
        <f>VLOOKUP($O495,#REF!,6,FALSE)</f>
        <v>#REF!</v>
      </c>
      <c r="M495" s="121" t="e">
        <f>VLOOKUP($O495,#REF!,7,FALSE)</f>
        <v>#REF!</v>
      </c>
      <c r="O495" s="227" t="s">
        <v>2241</v>
      </c>
    </row>
    <row r="496" spans="1:15" ht="24.6" customHeight="1" outlineLevel="2">
      <c r="A496" s="670"/>
      <c r="B496" s="151" t="s">
        <v>709</v>
      </c>
      <c r="C496" s="86"/>
      <c r="D496" s="107"/>
      <c r="E496" s="68"/>
      <c r="F496" s="68"/>
      <c r="G496" s="63"/>
      <c r="H496" s="55"/>
      <c r="I496" s="67"/>
      <c r="J496" s="561"/>
      <c r="L496" s="169"/>
      <c r="M496" s="169"/>
      <c r="O496" s="227"/>
    </row>
    <row r="497" spans="1:15" ht="24.6" customHeight="1" outlineLevel="2">
      <c r="A497" s="670"/>
      <c r="B497" s="151" t="s">
        <v>104</v>
      </c>
      <c r="C497" s="86">
        <v>2</v>
      </c>
      <c r="D497" s="107" t="s">
        <v>3</v>
      </c>
      <c r="E497" s="86"/>
      <c r="F497" s="86"/>
      <c r="G497" s="86"/>
      <c r="H497" s="86"/>
      <c r="I497" s="86"/>
      <c r="J497" s="392"/>
      <c r="L497" s="121" t="e">
        <f>VLOOKUP($O497,#REF!,6,FALSE)</f>
        <v>#REF!</v>
      </c>
      <c r="M497" s="121" t="e">
        <f>VLOOKUP($O497,#REF!,7,FALSE)</f>
        <v>#REF!</v>
      </c>
      <c r="O497" s="227" t="s">
        <v>2250</v>
      </c>
    </row>
    <row r="498" spans="1:15" ht="24.6" customHeight="1" outlineLevel="2">
      <c r="A498" s="561"/>
      <c r="B498" s="745" t="s">
        <v>710</v>
      </c>
      <c r="C498" s="86"/>
      <c r="D498" s="561"/>
      <c r="E498" s="68"/>
      <c r="F498" s="68"/>
      <c r="G498" s="63"/>
      <c r="H498" s="55"/>
      <c r="I498" s="67"/>
      <c r="J498" s="561"/>
      <c r="L498" s="169"/>
      <c r="M498" s="169"/>
      <c r="O498" s="227"/>
    </row>
    <row r="499" spans="1:15" ht="24.6" customHeight="1" outlineLevel="2">
      <c r="A499" s="561"/>
      <c r="B499" s="745" t="s">
        <v>105</v>
      </c>
      <c r="C499" s="86">
        <v>1</v>
      </c>
      <c r="D499" s="561" t="s">
        <v>3</v>
      </c>
      <c r="E499" s="86"/>
      <c r="F499" s="86"/>
      <c r="G499" s="86"/>
      <c r="H499" s="86"/>
      <c r="I499" s="86"/>
      <c r="J499" s="392"/>
      <c r="L499" s="121" t="e">
        <f>VLOOKUP($O499,#REF!,6,FALSE)</f>
        <v>#REF!</v>
      </c>
      <c r="M499" s="121" t="e">
        <f>VLOOKUP($O499,#REF!,7,FALSE)</f>
        <v>#REF!</v>
      </c>
      <c r="O499" s="227" t="s">
        <v>2253</v>
      </c>
    </row>
    <row r="500" spans="1:15" ht="24.6" customHeight="1" outlineLevel="2">
      <c r="A500" s="764"/>
      <c r="B500" s="745" t="s">
        <v>759</v>
      </c>
      <c r="C500" s="86"/>
      <c r="D500" s="107"/>
      <c r="E500" s="68"/>
      <c r="F500" s="68"/>
      <c r="G500" s="63"/>
      <c r="H500" s="55"/>
      <c r="I500" s="67"/>
      <c r="J500" s="561"/>
      <c r="L500" s="169"/>
      <c r="M500" s="169"/>
      <c r="O500" s="227"/>
    </row>
    <row r="501" spans="1:15" ht="24.6" customHeight="1" outlineLevel="2">
      <c r="A501" s="561"/>
      <c r="B501" s="745" t="s">
        <v>760</v>
      </c>
      <c r="C501" s="86">
        <v>3</v>
      </c>
      <c r="D501" s="561" t="s">
        <v>3</v>
      </c>
      <c r="E501" s="86"/>
      <c r="F501" s="86"/>
      <c r="G501" s="86"/>
      <c r="H501" s="86"/>
      <c r="I501" s="86"/>
      <c r="J501" s="392"/>
      <c r="L501" s="121" t="e">
        <f>VLOOKUP($O501,#REF!,6,FALSE)</f>
        <v>#REF!</v>
      </c>
      <c r="M501" s="121" t="s">
        <v>2895</v>
      </c>
      <c r="O501" s="227" t="s">
        <v>2303</v>
      </c>
    </row>
    <row r="502" spans="1:15" ht="24.6" customHeight="1" outlineLevel="2">
      <c r="A502" s="561"/>
      <c r="B502" s="745" t="s">
        <v>761</v>
      </c>
      <c r="C502" s="86">
        <v>2</v>
      </c>
      <c r="D502" s="561" t="s">
        <v>3</v>
      </c>
      <c r="E502" s="86"/>
      <c r="F502" s="86"/>
      <c r="G502" s="86"/>
      <c r="H502" s="86"/>
      <c r="I502" s="86"/>
      <c r="J502" s="392"/>
      <c r="L502" s="121" t="e">
        <f>VLOOKUP($O502,#REF!,6,FALSE)</f>
        <v>#REF!</v>
      </c>
      <c r="M502" s="121" t="s">
        <v>2895</v>
      </c>
      <c r="O502" s="227" t="s">
        <v>2304</v>
      </c>
    </row>
    <row r="503" spans="1:15" ht="24.6" customHeight="1" outlineLevel="2">
      <c r="A503" s="561"/>
      <c r="B503" s="745" t="s">
        <v>762</v>
      </c>
      <c r="C503" s="86">
        <v>3</v>
      </c>
      <c r="D503" s="561" t="s">
        <v>3</v>
      </c>
      <c r="E503" s="86"/>
      <c r="F503" s="86"/>
      <c r="G503" s="86"/>
      <c r="H503" s="86"/>
      <c r="I503" s="86"/>
      <c r="J503" s="392"/>
      <c r="L503" s="121" t="s">
        <v>2895</v>
      </c>
      <c r="M503" s="121" t="s">
        <v>2895</v>
      </c>
      <c r="O503" s="227" t="s">
        <v>2305</v>
      </c>
    </row>
    <row r="504" spans="1:15" ht="24.6" customHeight="1" outlineLevel="2">
      <c r="A504" s="114"/>
      <c r="B504" s="151" t="s">
        <v>723</v>
      </c>
      <c r="C504" s="86">
        <v>1</v>
      </c>
      <c r="D504" s="107" t="s">
        <v>18</v>
      </c>
      <c r="E504" s="86"/>
      <c r="F504" s="86"/>
      <c r="G504" s="86"/>
      <c r="H504" s="86"/>
      <c r="I504" s="86"/>
      <c r="J504" s="392"/>
      <c r="L504" s="121" t="s">
        <v>2895</v>
      </c>
      <c r="M504" s="121" t="s">
        <v>2895</v>
      </c>
      <c r="O504" s="227" t="s">
        <v>2306</v>
      </c>
    </row>
    <row r="505" spans="1:15" ht="24.6" customHeight="1" outlineLevel="2">
      <c r="A505" s="152"/>
      <c r="B505" s="153"/>
      <c r="C505" s="76"/>
      <c r="D505" s="155"/>
      <c r="E505" s="132"/>
      <c r="F505" s="132"/>
      <c r="G505" s="154"/>
      <c r="H505" s="131"/>
      <c r="I505" s="131"/>
      <c r="J505" s="561"/>
      <c r="L505" s="170"/>
      <c r="M505" s="170"/>
      <c r="O505" s="253"/>
    </row>
    <row r="506" spans="1:15" ht="24.6" customHeight="1" outlineLevel="1">
      <c r="A506" s="582"/>
      <c r="B506" s="752" t="s">
        <v>139</v>
      </c>
      <c r="C506" s="478"/>
      <c r="D506" s="582"/>
      <c r="E506" s="478"/>
      <c r="F506" s="640"/>
      <c r="G506" s="640"/>
      <c r="H506" s="640"/>
      <c r="I506" s="640"/>
      <c r="J506" s="753"/>
      <c r="L506" s="715"/>
      <c r="M506" s="715"/>
      <c r="O506" s="717"/>
    </row>
    <row r="507" spans="1:15" ht="24.6" customHeight="1" outlineLevel="1">
      <c r="A507" s="118" t="s">
        <v>749</v>
      </c>
      <c r="B507" s="765" t="s">
        <v>763</v>
      </c>
      <c r="C507" s="68"/>
      <c r="D507" s="488"/>
      <c r="E507" s="156"/>
      <c r="F507" s="67"/>
      <c r="G507" s="68"/>
      <c r="H507" s="68"/>
      <c r="I507" s="68"/>
      <c r="J507" s="488"/>
      <c r="L507" s="231"/>
      <c r="M507" s="144"/>
      <c r="O507" s="372"/>
    </row>
    <row r="508" spans="1:15" ht="24.6" customHeight="1" outlineLevel="2">
      <c r="A508" s="118"/>
      <c r="B508" s="765" t="s">
        <v>764</v>
      </c>
      <c r="C508" s="68"/>
      <c r="D508" s="561"/>
      <c r="E508" s="55"/>
      <c r="F508" s="55"/>
      <c r="G508" s="68"/>
      <c r="H508" s="68"/>
      <c r="I508" s="68"/>
      <c r="J508" s="561"/>
      <c r="L508" s="169"/>
      <c r="M508" s="171"/>
      <c r="O508" s="227"/>
    </row>
    <row r="509" spans="1:15" ht="24.6" customHeight="1" outlineLevel="2">
      <c r="A509" s="118"/>
      <c r="B509" s="745" t="s">
        <v>765</v>
      </c>
      <c r="C509" s="86">
        <v>1</v>
      </c>
      <c r="D509" s="561" t="s">
        <v>3</v>
      </c>
      <c r="E509" s="86"/>
      <c r="F509" s="86"/>
      <c r="G509" s="86"/>
      <c r="H509" s="86"/>
      <c r="I509" s="86"/>
      <c r="J509" s="392"/>
      <c r="L509" s="121" t="e">
        <f>VLOOKUP($O509,#REF!,6,FALSE)</f>
        <v>#REF!</v>
      </c>
      <c r="M509" s="121" t="s">
        <v>2895</v>
      </c>
      <c r="O509" s="227" t="s">
        <v>2307</v>
      </c>
    </row>
    <row r="510" spans="1:15" ht="24.6" customHeight="1" outlineLevel="2">
      <c r="A510" s="118"/>
      <c r="B510" s="750" t="s">
        <v>766</v>
      </c>
      <c r="C510" s="82"/>
      <c r="D510" s="561"/>
      <c r="E510" s="86"/>
      <c r="F510" s="68"/>
      <c r="G510" s="105"/>
      <c r="H510" s="55"/>
      <c r="I510" s="67"/>
      <c r="J510" s="561"/>
      <c r="L510" s="169"/>
      <c r="M510" s="169"/>
      <c r="O510" s="227"/>
    </row>
    <row r="511" spans="1:15" ht="24.6" customHeight="1" outlineLevel="2">
      <c r="A511" s="561"/>
      <c r="B511" s="745" t="s">
        <v>767</v>
      </c>
      <c r="C511" s="86">
        <v>1</v>
      </c>
      <c r="D511" s="107" t="s">
        <v>18</v>
      </c>
      <c r="E511" s="86"/>
      <c r="F511" s="86"/>
      <c r="G511" s="86"/>
      <c r="H511" s="86"/>
      <c r="I511" s="86"/>
      <c r="J511" s="392"/>
      <c r="L511" s="121" t="e">
        <f>VLOOKUP($O511,#REF!,6,FALSE)</f>
        <v>#REF!</v>
      </c>
      <c r="M511" s="121" t="e">
        <f>VLOOKUP($O511,#REF!,7,FALSE)</f>
        <v>#REF!</v>
      </c>
      <c r="O511" s="227" t="s">
        <v>2843</v>
      </c>
    </row>
    <row r="512" spans="1:15" ht="24.6" customHeight="1" outlineLevel="2">
      <c r="A512" s="118"/>
      <c r="B512" s="765" t="s">
        <v>768</v>
      </c>
      <c r="C512" s="68"/>
      <c r="D512" s="561"/>
      <c r="E512" s="86"/>
      <c r="F512" s="68"/>
      <c r="G512" s="105"/>
      <c r="H512" s="55"/>
      <c r="I512" s="67"/>
      <c r="J512" s="561"/>
      <c r="L512" s="169"/>
      <c r="M512" s="169"/>
      <c r="O512" s="227"/>
    </row>
    <row r="513" spans="1:15" ht="24.6" customHeight="1" outlineLevel="2">
      <c r="A513" s="118"/>
      <c r="B513" s="745" t="s">
        <v>769</v>
      </c>
      <c r="C513" s="86">
        <v>1</v>
      </c>
      <c r="D513" s="561" t="s">
        <v>3</v>
      </c>
      <c r="E513" s="86"/>
      <c r="F513" s="86"/>
      <c r="G513" s="86"/>
      <c r="H513" s="86"/>
      <c r="I513" s="86"/>
      <c r="J513" s="392"/>
      <c r="L513" s="121" t="e">
        <f>VLOOKUP($O513,#REF!,6,FALSE)</f>
        <v>#REF!</v>
      </c>
      <c r="M513" s="121" t="s">
        <v>2895</v>
      </c>
      <c r="O513" s="227" t="s">
        <v>2308</v>
      </c>
    </row>
    <row r="514" spans="1:15" ht="24.6" customHeight="1" outlineLevel="2">
      <c r="A514" s="118"/>
      <c r="B514" s="745" t="s">
        <v>770</v>
      </c>
      <c r="C514" s="86">
        <v>1</v>
      </c>
      <c r="D514" s="561" t="s">
        <v>3</v>
      </c>
      <c r="E514" s="86"/>
      <c r="F514" s="86"/>
      <c r="G514" s="86"/>
      <c r="H514" s="86"/>
      <c r="I514" s="86"/>
      <c r="J514" s="392"/>
      <c r="L514" s="121" t="e">
        <f>VLOOKUP($O514,#REF!,6,FALSE)</f>
        <v>#REF!</v>
      </c>
      <c r="M514" s="121" t="s">
        <v>2895</v>
      </c>
      <c r="O514" s="227" t="s">
        <v>2309</v>
      </c>
    </row>
    <row r="515" spans="1:15" ht="24.6" customHeight="1" outlineLevel="2">
      <c r="A515" s="764"/>
      <c r="B515" s="745" t="s">
        <v>771</v>
      </c>
      <c r="C515" s="86">
        <v>1</v>
      </c>
      <c r="D515" s="561" t="s">
        <v>18</v>
      </c>
      <c r="E515" s="86"/>
      <c r="F515" s="86"/>
      <c r="G515" s="86"/>
      <c r="H515" s="86"/>
      <c r="I515" s="86"/>
      <c r="J515" s="392"/>
      <c r="L515" s="121" t="s">
        <v>2895</v>
      </c>
      <c r="M515" s="121" t="s">
        <v>2895</v>
      </c>
      <c r="O515" s="227" t="s">
        <v>2310</v>
      </c>
    </row>
    <row r="516" spans="1:15" ht="24.6" customHeight="1" outlineLevel="2">
      <c r="A516" s="670"/>
      <c r="B516" s="157"/>
      <c r="C516" s="766"/>
      <c r="D516" s="155"/>
      <c r="E516" s="132"/>
      <c r="F516" s="132"/>
      <c r="G516" s="132"/>
      <c r="H516" s="131"/>
      <c r="I516" s="131"/>
      <c r="J516" s="561"/>
      <c r="L516" s="232"/>
      <c r="M516" s="232"/>
      <c r="O516" s="253"/>
    </row>
    <row r="517" spans="1:15" ht="24.6" customHeight="1" outlineLevel="1">
      <c r="A517" s="767"/>
      <c r="B517" s="752" t="s">
        <v>140</v>
      </c>
      <c r="C517" s="640"/>
      <c r="D517" s="582"/>
      <c r="E517" s="640"/>
      <c r="F517" s="640"/>
      <c r="G517" s="640"/>
      <c r="H517" s="640"/>
      <c r="I517" s="640"/>
      <c r="J517" s="753"/>
      <c r="L517" s="715"/>
      <c r="M517" s="715"/>
      <c r="O517" s="717"/>
    </row>
    <row r="518" spans="1:15" ht="24.6" customHeight="1">
      <c r="A518" s="582"/>
      <c r="B518" s="752" t="s">
        <v>1511</v>
      </c>
      <c r="C518" s="478"/>
      <c r="D518" s="582"/>
      <c r="E518" s="478"/>
      <c r="F518" s="640"/>
      <c r="G518" s="640"/>
      <c r="H518" s="640"/>
      <c r="I518" s="640"/>
      <c r="J518" s="753"/>
      <c r="L518" s="722"/>
      <c r="M518" s="722"/>
      <c r="O518" s="723"/>
    </row>
    <row r="519" spans="1:15" ht="24.6" customHeight="1">
      <c r="A519" s="588">
        <v>3</v>
      </c>
      <c r="B519" s="768" t="s">
        <v>1605</v>
      </c>
      <c r="C519" s="222"/>
      <c r="D519" s="769"/>
      <c r="E519" s="222"/>
      <c r="F519" s="222"/>
      <c r="G519" s="222"/>
      <c r="H519" s="222"/>
      <c r="I519" s="222"/>
      <c r="J519" s="488"/>
      <c r="L519" s="233"/>
      <c r="M519" s="223"/>
      <c r="O519" s="373"/>
    </row>
    <row r="520" spans="1:15" ht="24.6" customHeight="1" outlineLevel="1">
      <c r="A520" s="588">
        <v>3.1</v>
      </c>
      <c r="B520" s="742" t="s">
        <v>772</v>
      </c>
      <c r="C520" s="89"/>
      <c r="D520" s="488"/>
      <c r="E520" s="89"/>
      <c r="F520" s="89"/>
      <c r="G520" s="82"/>
      <c r="H520" s="89"/>
      <c r="I520" s="89"/>
      <c r="J520" s="561"/>
      <c r="L520" s="167"/>
      <c r="M520" s="167"/>
      <c r="O520" s="216"/>
    </row>
    <row r="521" spans="1:15" ht="24.6" customHeight="1" outlineLevel="2">
      <c r="A521" s="561"/>
      <c r="B521" s="745" t="s">
        <v>773</v>
      </c>
      <c r="C521" s="86"/>
      <c r="D521" s="561"/>
      <c r="E521" s="86"/>
      <c r="F521" s="86"/>
      <c r="G521" s="149"/>
      <c r="H521" s="86"/>
      <c r="I521" s="86"/>
      <c r="J521" s="561"/>
      <c r="L521" s="121"/>
      <c r="M521" s="121"/>
      <c r="O521" s="213"/>
    </row>
    <row r="522" spans="1:15" ht="24.6" customHeight="1" outlineLevel="2">
      <c r="A522" s="561"/>
      <c r="B522" s="745" t="s">
        <v>104</v>
      </c>
      <c r="C522" s="86">
        <v>13</v>
      </c>
      <c r="D522" s="561" t="s">
        <v>651</v>
      </c>
      <c r="E522" s="86"/>
      <c r="F522" s="86"/>
      <c r="G522" s="86"/>
      <c r="H522" s="86"/>
      <c r="I522" s="86"/>
      <c r="J522" s="392"/>
      <c r="L522" s="121" t="e">
        <f>VLOOKUP($O522,#REF!,6,FALSE)</f>
        <v>#REF!</v>
      </c>
      <c r="M522" s="121" t="e">
        <f>VLOOKUP($O522,#REF!,7,FALSE)</f>
        <v>#REF!</v>
      </c>
      <c r="O522" s="227" t="s">
        <v>2274</v>
      </c>
    </row>
    <row r="523" spans="1:15" ht="24.6" customHeight="1" outlineLevel="2">
      <c r="A523" s="561"/>
      <c r="B523" s="745" t="s">
        <v>105</v>
      </c>
      <c r="C523" s="86">
        <v>16</v>
      </c>
      <c r="D523" s="561" t="s">
        <v>651</v>
      </c>
      <c r="E523" s="86"/>
      <c r="F523" s="86"/>
      <c r="G523" s="86"/>
      <c r="H523" s="86"/>
      <c r="I523" s="86"/>
      <c r="J523" s="392"/>
      <c r="L523" s="121" t="e">
        <f>VLOOKUP($O523,#REF!,6,FALSE)</f>
        <v>#REF!</v>
      </c>
      <c r="M523" s="121" t="e">
        <f>VLOOKUP($O523,#REF!,7,FALSE)</f>
        <v>#REF!</v>
      </c>
      <c r="O523" s="227" t="s">
        <v>2240</v>
      </c>
    </row>
    <row r="524" spans="1:15" ht="24.6" customHeight="1" outlineLevel="2">
      <c r="A524" s="561"/>
      <c r="B524" s="745" t="s">
        <v>702</v>
      </c>
      <c r="C524" s="86">
        <v>1</v>
      </c>
      <c r="D524" s="561" t="s">
        <v>18</v>
      </c>
      <c r="E524" s="113"/>
      <c r="F524" s="86"/>
      <c r="G524" s="105"/>
      <c r="H524" s="86"/>
      <c r="I524" s="67"/>
      <c r="J524" s="561"/>
      <c r="L524" s="169" t="s">
        <v>2892</v>
      </c>
      <c r="M524" s="169" t="s">
        <v>2892</v>
      </c>
      <c r="O524" s="227"/>
    </row>
    <row r="525" spans="1:15" ht="24.6" customHeight="1" outlineLevel="2">
      <c r="A525" s="561"/>
      <c r="B525" s="745" t="s">
        <v>703</v>
      </c>
      <c r="C525" s="86">
        <v>1</v>
      </c>
      <c r="D525" s="561" t="s">
        <v>18</v>
      </c>
      <c r="E525" s="113"/>
      <c r="F525" s="86"/>
      <c r="G525" s="105"/>
      <c r="H525" s="86"/>
      <c r="I525" s="67"/>
      <c r="J525" s="561"/>
      <c r="L525" s="169" t="s">
        <v>2892</v>
      </c>
      <c r="M525" s="169" t="s">
        <v>2892</v>
      </c>
      <c r="O525" s="227"/>
    </row>
    <row r="526" spans="1:15" ht="24.6" customHeight="1" outlineLevel="2">
      <c r="A526" s="561"/>
      <c r="B526" s="745" t="s">
        <v>704</v>
      </c>
      <c r="C526" s="86">
        <v>1</v>
      </c>
      <c r="D526" s="561" t="s">
        <v>18</v>
      </c>
      <c r="E526" s="113"/>
      <c r="F526" s="86"/>
      <c r="G526" s="105"/>
      <c r="H526" s="86"/>
      <c r="I526" s="67"/>
      <c r="J526" s="561"/>
      <c r="L526" s="169" t="s">
        <v>2892</v>
      </c>
      <c r="M526" s="169" t="s">
        <v>2892</v>
      </c>
      <c r="O526" s="227"/>
    </row>
    <row r="527" spans="1:15" ht="24.6" customHeight="1" outlineLevel="2">
      <c r="A527" s="670"/>
      <c r="B527" s="750" t="s">
        <v>774</v>
      </c>
      <c r="C527" s="137"/>
      <c r="D527" s="670"/>
      <c r="E527" s="68"/>
      <c r="F527" s="68"/>
      <c r="G527" s="68"/>
      <c r="H527" s="55"/>
      <c r="I527" s="67"/>
      <c r="J527" s="561"/>
      <c r="L527" s="169"/>
      <c r="M527" s="169"/>
      <c r="O527" s="227"/>
    </row>
    <row r="528" spans="1:15" ht="24.6" customHeight="1" outlineLevel="2">
      <c r="A528" s="670"/>
      <c r="B528" s="747" t="s">
        <v>685</v>
      </c>
      <c r="C528" s="86">
        <v>40</v>
      </c>
      <c r="D528" s="670" t="s">
        <v>651</v>
      </c>
      <c r="E528" s="86"/>
      <c r="F528" s="86"/>
      <c r="G528" s="86"/>
      <c r="H528" s="86"/>
      <c r="I528" s="86"/>
      <c r="J528" s="392"/>
      <c r="L528" s="121" t="e">
        <f>VLOOKUP($O528,#REF!,6,FALSE)</f>
        <v>#REF!</v>
      </c>
      <c r="M528" s="121" t="e">
        <f>VLOOKUP($O528,#REF!,7,FALSE)</f>
        <v>#REF!</v>
      </c>
      <c r="O528" s="227" t="s">
        <v>2281</v>
      </c>
    </row>
    <row r="529" spans="1:15" ht="24.6" customHeight="1" outlineLevel="2">
      <c r="A529" s="561"/>
      <c r="B529" s="745" t="s">
        <v>700</v>
      </c>
      <c r="C529" s="86">
        <v>29</v>
      </c>
      <c r="D529" s="561" t="s">
        <v>651</v>
      </c>
      <c r="E529" s="86"/>
      <c r="F529" s="86"/>
      <c r="G529" s="86"/>
      <c r="H529" s="86"/>
      <c r="I529" s="86"/>
      <c r="J529" s="392"/>
      <c r="L529" s="121" t="e">
        <f>VLOOKUP($O529,#REF!,6,FALSE)</f>
        <v>#REF!</v>
      </c>
      <c r="M529" s="121" t="e">
        <f>VLOOKUP($O529,#REF!,7,FALSE)</f>
        <v>#REF!</v>
      </c>
      <c r="O529" s="227" t="s">
        <v>2282</v>
      </c>
    </row>
    <row r="530" spans="1:15" ht="24.6" customHeight="1" outlineLevel="2">
      <c r="A530" s="561"/>
      <c r="B530" s="745" t="s">
        <v>728</v>
      </c>
      <c r="C530" s="86">
        <v>40</v>
      </c>
      <c r="D530" s="561" t="s">
        <v>651</v>
      </c>
      <c r="E530" s="86"/>
      <c r="F530" s="86"/>
      <c r="G530" s="86"/>
      <c r="H530" s="86"/>
      <c r="I530" s="86"/>
      <c r="J530" s="392"/>
      <c r="L530" s="121" t="e">
        <f>VLOOKUP($O530,#REF!,6,FALSE)</f>
        <v>#REF!</v>
      </c>
      <c r="M530" s="121" t="e">
        <f>VLOOKUP($O530,#REF!,7,FALSE)</f>
        <v>#REF!</v>
      </c>
      <c r="O530" s="227" t="s">
        <v>2311</v>
      </c>
    </row>
    <row r="531" spans="1:15" ht="24.6" customHeight="1" outlineLevel="2">
      <c r="A531" s="561"/>
      <c r="B531" s="745" t="s">
        <v>775</v>
      </c>
      <c r="C531" s="86">
        <v>9</v>
      </c>
      <c r="D531" s="561" t="s">
        <v>651</v>
      </c>
      <c r="E531" s="86"/>
      <c r="F531" s="86"/>
      <c r="G531" s="86"/>
      <c r="H531" s="86"/>
      <c r="I531" s="86"/>
      <c r="J531" s="392"/>
      <c r="L531" s="121" t="e">
        <f>VLOOKUP($O531,#REF!,6,FALSE)</f>
        <v>#REF!</v>
      </c>
      <c r="M531" s="121" t="e">
        <f>VLOOKUP($O531,#REF!,7,FALSE)</f>
        <v>#REF!</v>
      </c>
      <c r="O531" s="227" t="s">
        <v>2312</v>
      </c>
    </row>
    <row r="532" spans="1:15" ht="24.6" customHeight="1" outlineLevel="2">
      <c r="A532" s="561"/>
      <c r="B532" s="745" t="s">
        <v>696</v>
      </c>
      <c r="C532" s="86">
        <v>1</v>
      </c>
      <c r="D532" s="561" t="s">
        <v>18</v>
      </c>
      <c r="E532" s="113"/>
      <c r="F532" s="86"/>
      <c r="G532" s="105"/>
      <c r="H532" s="86"/>
      <c r="I532" s="67"/>
      <c r="J532" s="561"/>
      <c r="L532" s="169" t="s">
        <v>2891</v>
      </c>
      <c r="M532" s="169" t="s">
        <v>2891</v>
      </c>
      <c r="O532" s="227"/>
    </row>
    <row r="533" spans="1:15" ht="24.6" customHeight="1" outlineLevel="2">
      <c r="A533" s="561"/>
      <c r="B533" s="745" t="s">
        <v>697</v>
      </c>
      <c r="C533" s="86">
        <v>1</v>
      </c>
      <c r="D533" s="561" t="s">
        <v>18</v>
      </c>
      <c r="E533" s="113"/>
      <c r="F533" s="86"/>
      <c r="G533" s="105"/>
      <c r="H533" s="86"/>
      <c r="I533" s="67"/>
      <c r="J533" s="561"/>
      <c r="L533" s="169" t="s">
        <v>2891</v>
      </c>
      <c r="M533" s="169" t="s">
        <v>2891</v>
      </c>
      <c r="O533" s="227"/>
    </row>
    <row r="534" spans="1:15" ht="24.6" customHeight="1" outlineLevel="2">
      <c r="A534" s="561"/>
      <c r="B534" s="745" t="s">
        <v>698</v>
      </c>
      <c r="C534" s="86">
        <v>1</v>
      </c>
      <c r="D534" s="561" t="s">
        <v>18</v>
      </c>
      <c r="E534" s="113"/>
      <c r="F534" s="86"/>
      <c r="G534" s="105"/>
      <c r="H534" s="86"/>
      <c r="I534" s="67"/>
      <c r="J534" s="561"/>
      <c r="L534" s="169" t="s">
        <v>2891</v>
      </c>
      <c r="M534" s="169" t="s">
        <v>2891</v>
      </c>
      <c r="O534" s="227"/>
    </row>
    <row r="535" spans="1:15" ht="24.6" customHeight="1" outlineLevel="2">
      <c r="A535" s="561"/>
      <c r="B535" s="745" t="s">
        <v>660</v>
      </c>
      <c r="C535" s="86"/>
      <c r="D535" s="561"/>
      <c r="E535" s="68"/>
      <c r="F535" s="68"/>
      <c r="G535" s="68"/>
      <c r="H535" s="55"/>
      <c r="I535" s="67"/>
      <c r="J535" s="561"/>
      <c r="L535" s="169"/>
      <c r="M535" s="169"/>
      <c r="O535" s="227"/>
    </row>
    <row r="536" spans="1:15" ht="24.6" customHeight="1" outlineLevel="2">
      <c r="A536" s="561"/>
      <c r="B536" s="745" t="s">
        <v>776</v>
      </c>
      <c r="C536" s="86"/>
      <c r="D536" s="561"/>
      <c r="E536" s="68"/>
      <c r="F536" s="68"/>
      <c r="G536" s="68"/>
      <c r="H536" s="55"/>
      <c r="I536" s="67"/>
      <c r="J536" s="561"/>
      <c r="L536" s="169"/>
      <c r="M536" s="169"/>
      <c r="O536" s="227"/>
    </row>
    <row r="537" spans="1:15" ht="24.6" customHeight="1" outlineLevel="2">
      <c r="A537" s="561"/>
      <c r="B537" s="750" t="s">
        <v>104</v>
      </c>
      <c r="C537" s="86">
        <v>16</v>
      </c>
      <c r="D537" s="488" t="s">
        <v>3</v>
      </c>
      <c r="E537" s="86"/>
      <c r="F537" s="86"/>
      <c r="G537" s="86"/>
      <c r="H537" s="86"/>
      <c r="I537" s="86"/>
      <c r="J537" s="392"/>
      <c r="L537" s="121" t="e">
        <f>VLOOKUP($O537,#REF!,6,FALSE)</f>
        <v>#REF!</v>
      </c>
      <c r="M537" s="121" t="e">
        <f>VLOOKUP($O537,#REF!,7,FALSE)</f>
        <v>#REF!</v>
      </c>
      <c r="O537" s="227" t="s">
        <v>2266</v>
      </c>
    </row>
    <row r="538" spans="1:15" ht="24.6" customHeight="1" outlineLevel="2">
      <c r="A538" s="561"/>
      <c r="B538" s="745" t="s">
        <v>105</v>
      </c>
      <c r="C538" s="86">
        <v>6</v>
      </c>
      <c r="D538" s="561" t="s">
        <v>3</v>
      </c>
      <c r="E538" s="86"/>
      <c r="F538" s="86"/>
      <c r="G538" s="86"/>
      <c r="H538" s="86"/>
      <c r="I538" s="86"/>
      <c r="J538" s="392"/>
      <c r="L538" s="121" t="e">
        <f>VLOOKUP($O538,#REF!,6,FALSE)</f>
        <v>#REF!</v>
      </c>
      <c r="M538" s="121" t="e">
        <f>VLOOKUP($O538,#REF!,7,FALSE)</f>
        <v>#REF!</v>
      </c>
      <c r="O538" s="227" t="s">
        <v>2288</v>
      </c>
    </row>
    <row r="539" spans="1:15" ht="24.6" customHeight="1" outlineLevel="2">
      <c r="A539" s="561"/>
      <c r="B539" s="745" t="s">
        <v>106</v>
      </c>
      <c r="C539" s="86">
        <v>9</v>
      </c>
      <c r="D539" s="561" t="s">
        <v>3</v>
      </c>
      <c r="E539" s="86"/>
      <c r="F539" s="86"/>
      <c r="G539" s="86"/>
      <c r="H539" s="86"/>
      <c r="I539" s="86"/>
      <c r="J539" s="392"/>
      <c r="L539" s="121" t="e">
        <f>VLOOKUP($O539,#REF!,6,FALSE)</f>
        <v>#REF!</v>
      </c>
      <c r="M539" s="121" t="e">
        <f>VLOOKUP($O539,#REF!,7,FALSE)</f>
        <v>#REF!</v>
      </c>
      <c r="O539" s="227" t="s">
        <v>2289</v>
      </c>
    </row>
    <row r="540" spans="1:15" ht="24.6" customHeight="1" outlineLevel="2">
      <c r="A540" s="561"/>
      <c r="B540" s="745" t="s">
        <v>108</v>
      </c>
      <c r="C540" s="86">
        <v>1</v>
      </c>
      <c r="D540" s="561" t="s">
        <v>3</v>
      </c>
      <c r="E540" s="86"/>
      <c r="F540" s="86"/>
      <c r="G540" s="86"/>
      <c r="H540" s="86"/>
      <c r="I540" s="86"/>
      <c r="J540" s="392"/>
      <c r="L540" s="121" t="e">
        <f>VLOOKUP($O540,#REF!,6,FALSE)</f>
        <v>#REF!</v>
      </c>
      <c r="M540" s="121" t="s">
        <v>2895</v>
      </c>
      <c r="O540" s="227" t="s">
        <v>2313</v>
      </c>
    </row>
    <row r="541" spans="1:15" ht="24.6" customHeight="1" outlineLevel="2">
      <c r="A541" s="748"/>
      <c r="B541" s="751"/>
      <c r="C541" s="76"/>
      <c r="D541" s="748"/>
      <c r="E541" s="132"/>
      <c r="F541" s="132"/>
      <c r="G541" s="132"/>
      <c r="H541" s="131"/>
      <c r="I541" s="131"/>
      <c r="J541" s="561"/>
      <c r="L541" s="170"/>
      <c r="M541" s="170"/>
      <c r="O541" s="253"/>
    </row>
    <row r="542" spans="1:15" ht="24.6" customHeight="1" outlineLevel="1">
      <c r="A542" s="582"/>
      <c r="B542" s="752" t="s">
        <v>148</v>
      </c>
      <c r="C542" s="478"/>
      <c r="D542" s="582"/>
      <c r="E542" s="478"/>
      <c r="F542" s="640"/>
      <c r="G542" s="640"/>
      <c r="H542" s="640"/>
      <c r="I542" s="640"/>
      <c r="J542" s="753"/>
      <c r="L542" s="715"/>
      <c r="M542" s="715"/>
      <c r="O542" s="717"/>
    </row>
    <row r="543" spans="1:15" ht="24.6" customHeight="1" outlineLevel="1">
      <c r="A543" s="588">
        <v>3.2</v>
      </c>
      <c r="B543" s="754" t="s">
        <v>777</v>
      </c>
      <c r="C543" s="214"/>
      <c r="D543" s="755"/>
      <c r="E543" s="220"/>
      <c r="F543" s="220"/>
      <c r="G543" s="220"/>
      <c r="H543" s="220"/>
      <c r="I543" s="220"/>
      <c r="J543" s="488"/>
      <c r="L543" s="221"/>
      <c r="M543" s="221"/>
      <c r="O543" s="370"/>
    </row>
    <row r="544" spans="1:15" ht="24.6" customHeight="1" outlineLevel="2">
      <c r="A544" s="561"/>
      <c r="B544" s="745" t="s">
        <v>778</v>
      </c>
      <c r="C544" s="86"/>
      <c r="D544" s="107"/>
      <c r="E544" s="55"/>
      <c r="F544" s="63"/>
      <c r="G544" s="63"/>
      <c r="H544" s="55"/>
      <c r="I544" s="55"/>
      <c r="J544" s="561"/>
      <c r="L544" s="87"/>
      <c r="M544" s="87"/>
      <c r="O544" s="228"/>
    </row>
    <row r="545" spans="1:15" ht="24.6" customHeight="1" outlineLevel="2">
      <c r="A545" s="561"/>
      <c r="B545" s="745" t="s">
        <v>679</v>
      </c>
      <c r="C545" s="86">
        <v>94</v>
      </c>
      <c r="D545" s="561" t="s">
        <v>651</v>
      </c>
      <c r="E545" s="86"/>
      <c r="F545" s="86"/>
      <c r="G545" s="86"/>
      <c r="H545" s="86"/>
      <c r="I545" s="86"/>
      <c r="J545" s="392"/>
      <c r="L545" s="121" t="e">
        <f>VLOOKUP($O545,#REF!,6,FALSE)</f>
        <v>#REF!</v>
      </c>
      <c r="M545" s="121" t="e">
        <f>VLOOKUP($O545,#REF!,7,FALSE)</f>
        <v>#REF!</v>
      </c>
      <c r="O545" s="227" t="s">
        <v>2239</v>
      </c>
    </row>
    <row r="546" spans="1:15" ht="24.6" customHeight="1" outlineLevel="2">
      <c r="A546" s="561"/>
      <c r="B546" s="745" t="s">
        <v>104</v>
      </c>
      <c r="C546" s="86">
        <v>40</v>
      </c>
      <c r="D546" s="561" t="s">
        <v>651</v>
      </c>
      <c r="E546" s="86"/>
      <c r="F546" s="86"/>
      <c r="G546" s="86"/>
      <c r="H546" s="86"/>
      <c r="I546" s="86"/>
      <c r="J546" s="392"/>
      <c r="L546" s="121" t="e">
        <f>VLOOKUP($O546,#REF!,6,FALSE)</f>
        <v>#REF!</v>
      </c>
      <c r="M546" s="121" t="e">
        <f>VLOOKUP($O546,#REF!,7,FALSE)</f>
        <v>#REF!</v>
      </c>
      <c r="O546" s="227" t="s">
        <v>2274</v>
      </c>
    </row>
    <row r="547" spans="1:15" ht="24.6" customHeight="1" outlineLevel="2">
      <c r="A547" s="561"/>
      <c r="B547" s="745" t="s">
        <v>105</v>
      </c>
      <c r="C547" s="86">
        <v>39</v>
      </c>
      <c r="D547" s="561" t="s">
        <v>651</v>
      </c>
      <c r="E547" s="86"/>
      <c r="F547" s="86"/>
      <c r="G547" s="86"/>
      <c r="H547" s="86"/>
      <c r="I547" s="86"/>
      <c r="J547" s="392"/>
      <c r="L547" s="121" t="e">
        <f>VLOOKUP($O547,#REF!,6,FALSE)</f>
        <v>#REF!</v>
      </c>
      <c r="M547" s="121" t="e">
        <f>VLOOKUP($O547,#REF!,7,FALSE)</f>
        <v>#REF!</v>
      </c>
      <c r="O547" s="227" t="s">
        <v>2240</v>
      </c>
    </row>
    <row r="548" spans="1:15" ht="24.6" customHeight="1" outlineLevel="2">
      <c r="A548" s="561"/>
      <c r="B548" s="745" t="s">
        <v>106</v>
      </c>
      <c r="C548" s="86">
        <v>49</v>
      </c>
      <c r="D548" s="561" t="s">
        <v>651</v>
      </c>
      <c r="E548" s="86"/>
      <c r="F548" s="86"/>
      <c r="G548" s="86"/>
      <c r="H548" s="86"/>
      <c r="I548" s="86"/>
      <c r="J548" s="392"/>
      <c r="L548" s="121" t="e">
        <f>VLOOKUP($O548,#REF!,6,FALSE)</f>
        <v>#REF!</v>
      </c>
      <c r="M548" s="121" t="e">
        <f>VLOOKUP($O548,#REF!,7,FALSE)</f>
        <v>#REF!</v>
      </c>
      <c r="O548" s="227" t="s">
        <v>2314</v>
      </c>
    </row>
    <row r="549" spans="1:15" ht="24.6" customHeight="1" outlineLevel="2">
      <c r="A549" s="488"/>
      <c r="B549" s="750"/>
      <c r="C549" s="86"/>
      <c r="D549" s="561"/>
      <c r="E549" s="86"/>
      <c r="F549" s="86"/>
      <c r="G549" s="86"/>
      <c r="H549" s="86"/>
      <c r="I549" s="86"/>
      <c r="J549" s="392"/>
      <c r="L549" s="121" t="e">
        <f>VLOOKUP($O549,#REF!,6,FALSE)</f>
        <v>#REF!</v>
      </c>
      <c r="M549" s="121" t="s">
        <v>2895</v>
      </c>
      <c r="O549" s="227" t="s">
        <v>2315</v>
      </c>
    </row>
    <row r="550" spans="1:15" ht="24.6" customHeight="1" outlineLevel="2">
      <c r="A550" s="561"/>
      <c r="B550" s="745" t="s">
        <v>739</v>
      </c>
      <c r="C550" s="86">
        <v>1</v>
      </c>
      <c r="D550" s="561" t="s">
        <v>18</v>
      </c>
      <c r="E550" s="113"/>
      <c r="F550" s="86"/>
      <c r="G550" s="105"/>
      <c r="H550" s="86"/>
      <c r="I550" s="67"/>
      <c r="J550" s="561"/>
      <c r="L550" s="169" t="s">
        <v>2892</v>
      </c>
      <c r="M550" s="169" t="s">
        <v>2892</v>
      </c>
      <c r="O550" s="227"/>
    </row>
    <row r="551" spans="1:15" ht="24.6" customHeight="1" outlineLevel="2">
      <c r="A551" s="488"/>
      <c r="B551" s="750" t="s">
        <v>779</v>
      </c>
      <c r="C551" s="86">
        <v>1</v>
      </c>
      <c r="D551" s="488" t="s">
        <v>18</v>
      </c>
      <c r="E551" s="113"/>
      <c r="F551" s="86"/>
      <c r="G551" s="105"/>
      <c r="H551" s="86"/>
      <c r="I551" s="67"/>
      <c r="J551" s="561"/>
      <c r="L551" s="169" t="s">
        <v>2892</v>
      </c>
      <c r="M551" s="169" t="s">
        <v>2892</v>
      </c>
      <c r="O551" s="227"/>
    </row>
    <row r="552" spans="1:15" ht="24.6" customHeight="1" outlineLevel="2">
      <c r="A552" s="561"/>
      <c r="B552" s="745" t="s">
        <v>740</v>
      </c>
      <c r="C552" s="86">
        <v>1</v>
      </c>
      <c r="D552" s="561" t="s">
        <v>18</v>
      </c>
      <c r="E552" s="113"/>
      <c r="F552" s="86"/>
      <c r="G552" s="105"/>
      <c r="H552" s="86"/>
      <c r="I552" s="67"/>
      <c r="J552" s="561"/>
      <c r="L552" s="169" t="s">
        <v>2892</v>
      </c>
      <c r="M552" s="169" t="s">
        <v>2892</v>
      </c>
      <c r="O552" s="227"/>
    </row>
    <row r="553" spans="1:15" ht="24.6" customHeight="1" outlineLevel="2">
      <c r="A553" s="561"/>
      <c r="B553" s="745" t="s">
        <v>660</v>
      </c>
      <c r="C553" s="89"/>
      <c r="D553" s="119"/>
      <c r="E553" s="68"/>
      <c r="F553" s="68"/>
      <c r="G553" s="63"/>
      <c r="H553" s="55"/>
      <c r="I553" s="67"/>
      <c r="J553" s="561"/>
      <c r="L553" s="169"/>
      <c r="M553" s="169"/>
      <c r="O553" s="227"/>
    </row>
    <row r="554" spans="1:15" ht="24.6" customHeight="1" outlineLevel="2">
      <c r="A554" s="561"/>
      <c r="B554" s="151" t="s">
        <v>780</v>
      </c>
      <c r="C554" s="86"/>
      <c r="D554" s="107"/>
      <c r="E554" s="68"/>
      <c r="F554" s="68"/>
      <c r="G554" s="63"/>
      <c r="H554" s="55"/>
      <c r="I554" s="67"/>
      <c r="J554" s="561"/>
      <c r="L554" s="169"/>
      <c r="M554" s="169"/>
      <c r="O554" s="227"/>
    </row>
    <row r="555" spans="1:15" ht="24.6" customHeight="1" outlineLevel="2">
      <c r="A555" s="561"/>
      <c r="B555" s="151" t="s">
        <v>781</v>
      </c>
      <c r="C555" s="86">
        <v>38</v>
      </c>
      <c r="D555" s="107" t="s">
        <v>3</v>
      </c>
      <c r="E555" s="86"/>
      <c r="F555" s="86"/>
      <c r="G555" s="86"/>
      <c r="H555" s="86"/>
      <c r="I555" s="86"/>
      <c r="J555" s="392"/>
      <c r="L555" s="121" t="e">
        <f>VLOOKUP($O555,#REF!,6,FALSE)</f>
        <v>#REF!</v>
      </c>
      <c r="M555" s="121" t="e">
        <f>VLOOKUP($O555,#REF!,7,FALSE)</f>
        <v>#REF!</v>
      </c>
      <c r="O555" s="227" t="s">
        <v>2125</v>
      </c>
    </row>
    <row r="556" spans="1:15" ht="24.6" customHeight="1" outlineLevel="2">
      <c r="A556" s="561"/>
      <c r="B556" s="745" t="s">
        <v>782</v>
      </c>
      <c r="C556" s="86"/>
      <c r="D556" s="561"/>
      <c r="E556" s="68"/>
      <c r="F556" s="68"/>
      <c r="G556" s="63"/>
      <c r="H556" s="55"/>
      <c r="I556" s="67"/>
      <c r="J556" s="561"/>
      <c r="L556" s="169"/>
      <c r="M556" s="169"/>
      <c r="O556" s="227"/>
    </row>
    <row r="557" spans="1:15" ht="24.6" customHeight="1" outlineLevel="2">
      <c r="A557" s="561"/>
      <c r="B557" s="151" t="s">
        <v>781</v>
      </c>
      <c r="C557" s="86">
        <v>48</v>
      </c>
      <c r="D557" s="107" t="s">
        <v>3</v>
      </c>
      <c r="E557" s="86"/>
      <c r="F557" s="86"/>
      <c r="G557" s="86"/>
      <c r="H557" s="86"/>
      <c r="I557" s="86"/>
      <c r="J557" s="392"/>
      <c r="L557" s="121" t="e">
        <f>VLOOKUP($O557,#REF!,6,FALSE)</f>
        <v>#REF!</v>
      </c>
      <c r="M557" s="121" t="e">
        <f>VLOOKUP($O557,#REF!,7,FALSE)</f>
        <v>#REF!</v>
      </c>
      <c r="O557" s="227" t="s">
        <v>2316</v>
      </c>
    </row>
    <row r="558" spans="1:15" ht="24.6" customHeight="1" outlineLevel="2">
      <c r="A558" s="561"/>
      <c r="B558" s="745" t="s">
        <v>104</v>
      </c>
      <c r="C558" s="86">
        <v>4</v>
      </c>
      <c r="D558" s="561" t="s">
        <v>3</v>
      </c>
      <c r="E558" s="86"/>
      <c r="F558" s="86"/>
      <c r="G558" s="86"/>
      <c r="H558" s="86"/>
      <c r="I558" s="86"/>
      <c r="J558" s="392"/>
      <c r="L558" s="121" t="e">
        <f>VLOOKUP($O558,#REF!,6,FALSE)</f>
        <v>#REF!</v>
      </c>
      <c r="M558" s="121" t="e">
        <f>VLOOKUP($O558,#REF!,7,FALSE)</f>
        <v>#REF!</v>
      </c>
      <c r="O558" s="227" t="s">
        <v>2317</v>
      </c>
    </row>
    <row r="559" spans="1:15" ht="24.6" customHeight="1" outlineLevel="2">
      <c r="A559" s="748"/>
      <c r="B559" s="745" t="s">
        <v>105</v>
      </c>
      <c r="C559" s="86">
        <v>2</v>
      </c>
      <c r="D559" s="561" t="s">
        <v>3</v>
      </c>
      <c r="E559" s="86"/>
      <c r="F559" s="86"/>
      <c r="G559" s="86"/>
      <c r="H559" s="86"/>
      <c r="I559" s="86"/>
      <c r="J559" s="392"/>
      <c r="L559" s="121" t="e">
        <f>VLOOKUP($O559,#REF!,6,FALSE)</f>
        <v>#REF!</v>
      </c>
      <c r="M559" s="121" t="e">
        <f>VLOOKUP($O559,#REF!,7,FALSE)</f>
        <v>#REF!</v>
      </c>
      <c r="O559" s="227" t="s">
        <v>2318</v>
      </c>
    </row>
    <row r="560" spans="1:15" ht="24.6" customHeight="1" outlineLevel="2">
      <c r="A560" s="561"/>
      <c r="B560" s="745" t="s">
        <v>752</v>
      </c>
      <c r="C560" s="86"/>
      <c r="D560" s="561"/>
      <c r="E560" s="68"/>
      <c r="F560" s="68"/>
      <c r="G560" s="63"/>
      <c r="H560" s="55"/>
      <c r="I560" s="67"/>
      <c r="J560" s="561"/>
      <c r="L560" s="169"/>
      <c r="M560" s="169"/>
      <c r="O560" s="227"/>
    </row>
    <row r="561" spans="1:15" ht="24.6" customHeight="1" outlineLevel="2">
      <c r="A561" s="561"/>
      <c r="B561" s="151" t="s">
        <v>781</v>
      </c>
      <c r="C561" s="86">
        <v>3</v>
      </c>
      <c r="D561" s="107" t="s">
        <v>3</v>
      </c>
      <c r="E561" s="86"/>
      <c r="F561" s="86"/>
      <c r="G561" s="86"/>
      <c r="H561" s="86"/>
      <c r="I561" s="86"/>
      <c r="J561" s="392"/>
      <c r="L561" s="121" t="e">
        <f>VLOOKUP($O561,#REF!,6,FALSE)</f>
        <v>#REF!</v>
      </c>
      <c r="M561" s="121" t="e">
        <f>VLOOKUP($O561,#REF!,7,FALSE)</f>
        <v>#REF!</v>
      </c>
      <c r="O561" s="227" t="s">
        <v>2294</v>
      </c>
    </row>
    <row r="562" spans="1:15" ht="24.6" customHeight="1" outlineLevel="2">
      <c r="A562" s="561"/>
      <c r="B562" s="745" t="s">
        <v>104</v>
      </c>
      <c r="C562" s="86">
        <v>4</v>
      </c>
      <c r="D562" s="561" t="s">
        <v>3</v>
      </c>
      <c r="E562" s="86"/>
      <c r="F562" s="86"/>
      <c r="G562" s="86"/>
      <c r="H562" s="86"/>
      <c r="I562" s="86"/>
      <c r="J562" s="392"/>
      <c r="L562" s="121" t="e">
        <f>VLOOKUP($O562,#REF!,6,FALSE)</f>
        <v>#REF!</v>
      </c>
      <c r="M562" s="121" t="e">
        <f>VLOOKUP($O562,#REF!,7,FALSE)</f>
        <v>#REF!</v>
      </c>
      <c r="O562" s="227" t="s">
        <v>2291</v>
      </c>
    </row>
    <row r="563" spans="1:15" ht="24.6" customHeight="1" outlineLevel="2">
      <c r="A563" s="488"/>
      <c r="B563" s="151" t="s">
        <v>105</v>
      </c>
      <c r="C563" s="86">
        <v>2</v>
      </c>
      <c r="D563" s="670" t="s">
        <v>3</v>
      </c>
      <c r="E563" s="86"/>
      <c r="F563" s="86"/>
      <c r="G563" s="86"/>
      <c r="H563" s="86"/>
      <c r="I563" s="86"/>
      <c r="J563" s="392"/>
      <c r="L563" s="121" t="e">
        <f>VLOOKUP($O563,#REF!,6,FALSE)</f>
        <v>#REF!</v>
      </c>
      <c r="M563" s="121" t="e">
        <f>VLOOKUP($O563,#REF!,7,FALSE)</f>
        <v>#REF!</v>
      </c>
      <c r="O563" s="227" t="s">
        <v>2292</v>
      </c>
    </row>
    <row r="564" spans="1:15" ht="24.6" customHeight="1" outlineLevel="2">
      <c r="A564" s="561"/>
      <c r="B564" s="745" t="s">
        <v>106</v>
      </c>
      <c r="C564" s="86">
        <v>4</v>
      </c>
      <c r="D564" s="561" t="s">
        <v>3</v>
      </c>
      <c r="E564" s="86"/>
      <c r="F564" s="86"/>
      <c r="G564" s="86"/>
      <c r="H564" s="86"/>
      <c r="I564" s="86"/>
      <c r="J564" s="392"/>
      <c r="L564" s="121" t="e">
        <f>VLOOKUP($O564,#REF!,6,FALSE)</f>
        <v>#REF!</v>
      </c>
      <c r="M564" s="121" t="e">
        <f>VLOOKUP($O564,#REF!,7,FALSE)</f>
        <v>#REF!</v>
      </c>
      <c r="O564" s="227" t="s">
        <v>2319</v>
      </c>
    </row>
    <row r="565" spans="1:15" ht="24.6" customHeight="1" outlineLevel="2">
      <c r="A565" s="488"/>
      <c r="B565" s="745" t="s">
        <v>108</v>
      </c>
      <c r="C565" s="86">
        <v>1</v>
      </c>
      <c r="D565" s="670" t="s">
        <v>3</v>
      </c>
      <c r="E565" s="86"/>
      <c r="F565" s="86"/>
      <c r="G565" s="86"/>
      <c r="H565" s="86"/>
      <c r="I565" s="86"/>
      <c r="J565" s="392"/>
      <c r="L565" s="121" t="e">
        <f>VLOOKUP($O565,#REF!,6,FALSE)</f>
        <v>#REF!</v>
      </c>
      <c r="M565" s="121" t="s">
        <v>2896</v>
      </c>
      <c r="O565" s="227" t="s">
        <v>2320</v>
      </c>
    </row>
    <row r="566" spans="1:15" ht="24.6" customHeight="1" outlineLevel="2">
      <c r="A566" s="561"/>
      <c r="B566" s="745"/>
      <c r="C566" s="86"/>
      <c r="D566" s="561"/>
      <c r="E566" s="86"/>
      <c r="F566" s="67"/>
      <c r="G566" s="55"/>
      <c r="H566" s="55"/>
      <c r="I566" s="67"/>
      <c r="J566" s="561"/>
      <c r="L566" s="169"/>
      <c r="M566" s="169"/>
      <c r="O566" s="227"/>
    </row>
    <row r="567" spans="1:15" ht="24.6" customHeight="1" outlineLevel="1">
      <c r="A567" s="582"/>
      <c r="B567" s="752" t="s">
        <v>150</v>
      </c>
      <c r="C567" s="478"/>
      <c r="D567" s="582"/>
      <c r="E567" s="478"/>
      <c r="F567" s="640"/>
      <c r="G567" s="640"/>
      <c r="H567" s="640"/>
      <c r="I567" s="640"/>
      <c r="J567" s="753"/>
      <c r="L567" s="715"/>
      <c r="M567" s="715"/>
      <c r="O567" s="717"/>
    </row>
    <row r="568" spans="1:15" ht="24.6" customHeight="1" outlineLevel="1">
      <c r="A568" s="770">
        <v>3.3</v>
      </c>
      <c r="B568" s="754" t="s">
        <v>783</v>
      </c>
      <c r="C568" s="224"/>
      <c r="D568" s="770"/>
      <c r="E568" s="224"/>
      <c r="F568" s="224"/>
      <c r="G568" s="224"/>
      <c r="H568" s="224"/>
      <c r="I568" s="224"/>
      <c r="J568" s="488"/>
      <c r="L568" s="224"/>
      <c r="M568" s="224"/>
      <c r="O568" s="374"/>
    </row>
    <row r="569" spans="1:15" ht="24.6" customHeight="1" outlineLevel="2">
      <c r="A569" s="588"/>
      <c r="B569" s="744" t="s">
        <v>784</v>
      </c>
      <c r="C569" s="86"/>
      <c r="D569" s="107"/>
      <c r="E569" s="55"/>
      <c r="F569" s="63"/>
      <c r="G569" s="63"/>
      <c r="H569" s="55"/>
      <c r="I569" s="55"/>
      <c r="J569" s="561"/>
      <c r="L569" s="87"/>
      <c r="M569" s="87"/>
      <c r="O569" s="228"/>
    </row>
    <row r="570" spans="1:15" ht="24.6" customHeight="1" outlineLevel="2">
      <c r="A570" s="588"/>
      <c r="B570" s="745" t="s">
        <v>107</v>
      </c>
      <c r="C570" s="86">
        <v>129</v>
      </c>
      <c r="D570" s="561" t="s">
        <v>651</v>
      </c>
      <c r="E570" s="86"/>
      <c r="F570" s="86"/>
      <c r="G570" s="86"/>
      <c r="H570" s="86"/>
      <c r="I570" s="86"/>
      <c r="J570" s="392"/>
      <c r="L570" s="121" t="e">
        <f>VLOOKUP($O570,#REF!,6,FALSE)</f>
        <v>#REF!</v>
      </c>
      <c r="M570" s="121" t="e">
        <f>VLOOKUP($O570,#REF!,7,FALSE)</f>
        <v>#REF!</v>
      </c>
      <c r="O570" s="227" t="s">
        <v>2239</v>
      </c>
    </row>
    <row r="571" spans="1:15" ht="24.6" customHeight="1" outlineLevel="2">
      <c r="A571" s="488"/>
      <c r="B571" s="750"/>
      <c r="C571" s="86"/>
      <c r="D571" s="561"/>
      <c r="E571" s="86"/>
      <c r="F571" s="86"/>
      <c r="G571" s="86"/>
      <c r="H571" s="86"/>
      <c r="I571" s="86"/>
      <c r="J571" s="392"/>
      <c r="L571" s="121" t="e">
        <f>VLOOKUP($O571,#REF!,6,FALSE)</f>
        <v>#REF!</v>
      </c>
      <c r="M571" s="121" t="e">
        <f>VLOOKUP($O571,#REF!,7,FALSE)</f>
        <v>#REF!</v>
      </c>
      <c r="O571" s="227" t="s">
        <v>2274</v>
      </c>
    </row>
    <row r="572" spans="1:15" ht="24.6" customHeight="1" outlineLevel="2">
      <c r="A572" s="588"/>
      <c r="B572" s="745" t="s">
        <v>105</v>
      </c>
      <c r="C572" s="86">
        <v>7</v>
      </c>
      <c r="D572" s="561" t="s">
        <v>651</v>
      </c>
      <c r="E572" s="86"/>
      <c r="F572" s="86"/>
      <c r="G572" s="86"/>
      <c r="H572" s="86"/>
      <c r="I572" s="86"/>
      <c r="J572" s="392"/>
      <c r="L572" s="121" t="e">
        <f>VLOOKUP($O572,#REF!,6,FALSE)</f>
        <v>#REF!</v>
      </c>
      <c r="M572" s="121" t="e">
        <f>VLOOKUP($O572,#REF!,7,FALSE)</f>
        <v>#REF!</v>
      </c>
      <c r="O572" s="227" t="s">
        <v>2240</v>
      </c>
    </row>
    <row r="573" spans="1:15" ht="24.6" customHeight="1" outlineLevel="2">
      <c r="A573" s="588"/>
      <c r="B573" s="745" t="s">
        <v>106</v>
      </c>
      <c r="C573" s="86">
        <v>10</v>
      </c>
      <c r="D573" s="561" t="s">
        <v>651</v>
      </c>
      <c r="E573" s="86"/>
      <c r="F573" s="86"/>
      <c r="G573" s="86"/>
      <c r="H573" s="86"/>
      <c r="I573" s="86"/>
      <c r="J573" s="392"/>
      <c r="L573" s="121" t="e">
        <f>VLOOKUP($O573,#REF!,6,FALSE)</f>
        <v>#REF!</v>
      </c>
      <c r="M573" s="121" t="e">
        <f>VLOOKUP($O573,#REF!,7,FALSE)</f>
        <v>#REF!</v>
      </c>
      <c r="O573" s="227" t="s">
        <v>2314</v>
      </c>
    </row>
    <row r="574" spans="1:15" ht="24.6" customHeight="1" outlineLevel="2">
      <c r="A574" s="588"/>
      <c r="B574" s="745" t="s">
        <v>702</v>
      </c>
      <c r="C574" s="86">
        <v>1</v>
      </c>
      <c r="D574" s="561" t="s">
        <v>18</v>
      </c>
      <c r="E574" s="113"/>
      <c r="F574" s="86"/>
      <c r="G574" s="105"/>
      <c r="H574" s="86"/>
      <c r="I574" s="67"/>
      <c r="J574" s="561"/>
      <c r="L574" s="169" t="s">
        <v>2892</v>
      </c>
      <c r="M574" s="169" t="s">
        <v>2892</v>
      </c>
      <c r="O574" s="227"/>
    </row>
    <row r="575" spans="1:15" ht="24.6" customHeight="1" outlineLevel="2">
      <c r="A575" s="589"/>
      <c r="B575" s="750" t="s">
        <v>703</v>
      </c>
      <c r="C575" s="86">
        <v>1</v>
      </c>
      <c r="D575" s="488" t="s">
        <v>18</v>
      </c>
      <c r="E575" s="113"/>
      <c r="F575" s="86"/>
      <c r="G575" s="105"/>
      <c r="H575" s="86"/>
      <c r="I575" s="67"/>
      <c r="J575" s="561"/>
      <c r="L575" s="169" t="s">
        <v>2892</v>
      </c>
      <c r="M575" s="169" t="s">
        <v>2892</v>
      </c>
      <c r="O575" s="227"/>
    </row>
    <row r="576" spans="1:15" ht="24.6" customHeight="1" outlineLevel="2">
      <c r="A576" s="588"/>
      <c r="B576" s="745" t="s">
        <v>704</v>
      </c>
      <c r="C576" s="86">
        <v>1</v>
      </c>
      <c r="D576" s="561" t="s">
        <v>18</v>
      </c>
      <c r="E576" s="113"/>
      <c r="F576" s="86"/>
      <c r="G576" s="105"/>
      <c r="H576" s="86"/>
      <c r="I576" s="67"/>
      <c r="J576" s="561"/>
      <c r="L576" s="169" t="s">
        <v>2892</v>
      </c>
      <c r="M576" s="169" t="s">
        <v>2892</v>
      </c>
      <c r="O576" s="227"/>
    </row>
    <row r="577" spans="1:15" ht="24.6" customHeight="1" outlineLevel="2">
      <c r="A577" s="561"/>
      <c r="B577" s="745" t="s">
        <v>660</v>
      </c>
      <c r="C577" s="89"/>
      <c r="D577" s="119"/>
      <c r="E577" s="68"/>
      <c r="F577" s="68"/>
      <c r="G577" s="63"/>
      <c r="H577" s="55"/>
      <c r="I577" s="67"/>
      <c r="J577" s="561"/>
      <c r="L577" s="169"/>
      <c r="M577" s="169"/>
      <c r="O577" s="227"/>
    </row>
    <row r="578" spans="1:15" ht="24.6" customHeight="1" outlineLevel="2">
      <c r="A578" s="561"/>
      <c r="B578" s="151" t="s">
        <v>780</v>
      </c>
      <c r="C578" s="86"/>
      <c r="D578" s="107"/>
      <c r="E578" s="68"/>
      <c r="F578" s="68"/>
      <c r="G578" s="63"/>
      <c r="H578" s="55"/>
      <c r="I578" s="67"/>
      <c r="J578" s="561"/>
      <c r="L578" s="169"/>
      <c r="M578" s="169"/>
      <c r="O578" s="227"/>
    </row>
    <row r="579" spans="1:15" ht="24.6" customHeight="1" outlineLevel="2">
      <c r="A579" s="561"/>
      <c r="B579" s="151" t="s">
        <v>781</v>
      </c>
      <c r="C579" s="86">
        <v>26</v>
      </c>
      <c r="D579" s="107" t="s">
        <v>3</v>
      </c>
      <c r="E579" s="86"/>
      <c r="F579" s="86"/>
      <c r="G579" s="86"/>
      <c r="H579" s="86"/>
      <c r="I579" s="86"/>
      <c r="J579" s="392"/>
      <c r="L579" s="121" t="e">
        <f>VLOOKUP($O579,#REF!,6,FALSE)</f>
        <v>#REF!</v>
      </c>
      <c r="M579" s="121" t="e">
        <f>VLOOKUP($O579,#REF!,7,FALSE)</f>
        <v>#REF!</v>
      </c>
      <c r="O579" s="227" t="s">
        <v>2125</v>
      </c>
    </row>
    <row r="580" spans="1:15" ht="24.6" customHeight="1" outlineLevel="2">
      <c r="A580" s="561"/>
      <c r="B580" s="745" t="s">
        <v>782</v>
      </c>
      <c r="C580" s="86"/>
      <c r="D580" s="561"/>
      <c r="E580" s="68"/>
      <c r="F580" s="68"/>
      <c r="G580" s="63"/>
      <c r="H580" s="55"/>
      <c r="I580" s="67"/>
      <c r="J580" s="561"/>
      <c r="L580" s="169"/>
      <c r="M580" s="169"/>
      <c r="O580" s="227"/>
    </row>
    <row r="581" spans="1:15" ht="24.6" customHeight="1" outlineLevel="2">
      <c r="A581" s="588"/>
      <c r="B581" s="151" t="s">
        <v>781</v>
      </c>
      <c r="C581" s="86">
        <v>42</v>
      </c>
      <c r="D581" s="107" t="s">
        <v>3</v>
      </c>
      <c r="E581" s="86"/>
      <c r="F581" s="86"/>
      <c r="G581" s="86"/>
      <c r="H581" s="86"/>
      <c r="I581" s="86"/>
      <c r="J581" s="392"/>
      <c r="L581" s="121" t="e">
        <f>VLOOKUP($O581,#REF!,6,FALSE)</f>
        <v>#REF!</v>
      </c>
      <c r="M581" s="121" t="e">
        <f>VLOOKUP($O581,#REF!,7,FALSE)</f>
        <v>#REF!</v>
      </c>
      <c r="O581" s="227" t="s">
        <v>2316</v>
      </c>
    </row>
    <row r="582" spans="1:15" ht="24.6" customHeight="1" outlineLevel="2">
      <c r="A582" s="561"/>
      <c r="B582" s="745" t="s">
        <v>733</v>
      </c>
      <c r="C582" s="86"/>
      <c r="D582" s="561"/>
      <c r="E582" s="68"/>
      <c r="F582" s="68"/>
      <c r="G582" s="63"/>
      <c r="H582" s="55"/>
      <c r="I582" s="67"/>
      <c r="J582" s="561"/>
      <c r="L582" s="169"/>
      <c r="M582" s="169"/>
      <c r="O582" s="227"/>
    </row>
    <row r="583" spans="1:15" ht="24.6" customHeight="1" outlineLevel="2">
      <c r="A583" s="561"/>
      <c r="B583" s="151" t="s">
        <v>781</v>
      </c>
      <c r="C583" s="86">
        <v>7</v>
      </c>
      <c r="D583" s="107" t="s">
        <v>3</v>
      </c>
      <c r="E583" s="86"/>
      <c r="F583" s="86"/>
      <c r="G583" s="86"/>
      <c r="H583" s="86"/>
      <c r="I583" s="86"/>
      <c r="J583" s="392"/>
      <c r="L583" s="121" t="e">
        <f>VLOOKUP($O583,#REF!,6,FALSE)</f>
        <v>#REF!</v>
      </c>
      <c r="M583" s="121" t="e">
        <f>VLOOKUP($O583,#REF!,7,FALSE)</f>
        <v>#REF!</v>
      </c>
      <c r="O583" s="227" t="s">
        <v>2294</v>
      </c>
    </row>
    <row r="584" spans="1:15" ht="24.6" customHeight="1" outlineLevel="2">
      <c r="A584" s="488"/>
      <c r="B584" s="151"/>
      <c r="C584" s="86"/>
      <c r="D584" s="670"/>
      <c r="E584" s="86"/>
      <c r="F584" s="86"/>
      <c r="G584" s="86"/>
      <c r="H584" s="86"/>
      <c r="I584" s="86"/>
      <c r="J584" s="392"/>
      <c r="L584" s="121" t="e">
        <f>VLOOKUP($O584,#REF!,6,FALSE)</f>
        <v>#REF!</v>
      </c>
      <c r="M584" s="121" t="e">
        <f>VLOOKUP($O584,#REF!,7,FALSE)</f>
        <v>#REF!</v>
      </c>
      <c r="O584" s="227" t="s">
        <v>2291</v>
      </c>
    </row>
    <row r="585" spans="1:15" ht="24.6" customHeight="1" outlineLevel="2">
      <c r="A585" s="748"/>
      <c r="B585" s="745" t="s">
        <v>105</v>
      </c>
      <c r="C585" s="86">
        <v>1</v>
      </c>
      <c r="D585" s="561" t="s">
        <v>3</v>
      </c>
      <c r="E585" s="86"/>
      <c r="F585" s="86"/>
      <c r="G585" s="86"/>
      <c r="H585" s="86"/>
      <c r="I585" s="86"/>
      <c r="J585" s="392"/>
      <c r="L585" s="121" t="e">
        <f>VLOOKUP($O585,#REF!,6,FALSE)</f>
        <v>#REF!</v>
      </c>
      <c r="M585" s="121" t="e">
        <f>VLOOKUP($O585,#REF!,7,FALSE)</f>
        <v>#REF!</v>
      </c>
      <c r="O585" s="227" t="s">
        <v>2292</v>
      </c>
    </row>
    <row r="586" spans="1:15" ht="24.6" customHeight="1" outlineLevel="2">
      <c r="A586" s="561"/>
      <c r="B586" s="745" t="s">
        <v>106</v>
      </c>
      <c r="C586" s="86">
        <v>1</v>
      </c>
      <c r="D586" s="561" t="s">
        <v>3</v>
      </c>
      <c r="E586" s="86"/>
      <c r="F586" s="86"/>
      <c r="G586" s="86"/>
      <c r="H586" s="86"/>
      <c r="I586" s="86"/>
      <c r="J586" s="392"/>
      <c r="L586" s="121" t="e">
        <f>VLOOKUP($O586,#REF!,6,FALSE)</f>
        <v>#REF!</v>
      </c>
      <c r="M586" s="121" t="e">
        <f>VLOOKUP($O586,#REF!,7,FALSE)</f>
        <v>#REF!</v>
      </c>
      <c r="O586" s="227" t="s">
        <v>2319</v>
      </c>
    </row>
    <row r="587" spans="1:15" ht="24.6" customHeight="1" outlineLevel="2">
      <c r="A587" s="561"/>
      <c r="B587" s="745"/>
      <c r="C587" s="86"/>
      <c r="D587" s="561"/>
      <c r="E587" s="86"/>
      <c r="F587" s="67"/>
      <c r="G587" s="55"/>
      <c r="H587" s="55"/>
      <c r="I587" s="67"/>
      <c r="J587" s="561"/>
      <c r="L587" s="169"/>
      <c r="M587" s="169"/>
      <c r="O587" s="227"/>
    </row>
    <row r="588" spans="1:15" ht="24.6" customHeight="1" outlineLevel="1">
      <c r="A588" s="582"/>
      <c r="B588" s="752" t="s">
        <v>152</v>
      </c>
      <c r="C588" s="478"/>
      <c r="D588" s="582"/>
      <c r="E588" s="478"/>
      <c r="F588" s="640"/>
      <c r="G588" s="640"/>
      <c r="H588" s="640"/>
      <c r="I588" s="640"/>
      <c r="J588" s="753"/>
      <c r="L588" s="715"/>
      <c r="M588" s="715"/>
      <c r="O588" s="717"/>
    </row>
    <row r="589" spans="1:15" ht="24.6" customHeight="1" outlineLevel="1">
      <c r="A589" s="588">
        <v>3.4</v>
      </c>
      <c r="B589" s="754" t="s">
        <v>785</v>
      </c>
      <c r="C589" s="214"/>
      <c r="D589" s="755"/>
      <c r="E589" s="220"/>
      <c r="F589" s="220"/>
      <c r="G589" s="220"/>
      <c r="H589" s="220"/>
      <c r="I589" s="220"/>
      <c r="J589" s="488"/>
      <c r="L589" s="221"/>
      <c r="M589" s="221"/>
      <c r="O589" s="370"/>
    </row>
    <row r="590" spans="1:15" ht="24.6" customHeight="1" outlineLevel="2">
      <c r="A590" s="561"/>
      <c r="B590" s="745" t="s">
        <v>778</v>
      </c>
      <c r="C590" s="86"/>
      <c r="D590" s="107"/>
      <c r="E590" s="55"/>
      <c r="F590" s="63"/>
      <c r="G590" s="63"/>
      <c r="H590" s="55"/>
      <c r="I590" s="55"/>
      <c r="J590" s="561"/>
      <c r="L590" s="87"/>
      <c r="M590" s="87"/>
      <c r="O590" s="228"/>
    </row>
    <row r="591" spans="1:15" ht="24.6" customHeight="1" outlineLevel="2">
      <c r="A591" s="561"/>
      <c r="B591" s="745" t="s">
        <v>107</v>
      </c>
      <c r="C591" s="86">
        <v>35</v>
      </c>
      <c r="D591" s="561" t="s">
        <v>651</v>
      </c>
      <c r="E591" s="86"/>
      <c r="F591" s="86"/>
      <c r="G591" s="86"/>
      <c r="H591" s="86"/>
      <c r="I591" s="86"/>
      <c r="J591" s="392"/>
      <c r="L591" s="121" t="e">
        <f>VLOOKUP($O591,#REF!,6,FALSE)</f>
        <v>#REF!</v>
      </c>
      <c r="M591" s="121" t="e">
        <f>VLOOKUP($O591,#REF!,7,FALSE)</f>
        <v>#REF!</v>
      </c>
      <c r="O591" s="227" t="s">
        <v>2239</v>
      </c>
    </row>
    <row r="592" spans="1:15" ht="24.6" customHeight="1" outlineLevel="2">
      <c r="A592" s="561"/>
      <c r="B592" s="745" t="s">
        <v>104</v>
      </c>
      <c r="C592" s="86">
        <v>13</v>
      </c>
      <c r="D592" s="561" t="s">
        <v>651</v>
      </c>
      <c r="E592" s="86"/>
      <c r="F592" s="86"/>
      <c r="G592" s="86"/>
      <c r="H592" s="86"/>
      <c r="I592" s="86"/>
      <c r="J592" s="392"/>
      <c r="L592" s="121" t="e">
        <f>VLOOKUP($O592,#REF!,6,FALSE)</f>
        <v>#REF!</v>
      </c>
      <c r="M592" s="121" t="e">
        <f>VLOOKUP($O592,#REF!,7,FALSE)</f>
        <v>#REF!</v>
      </c>
      <c r="O592" s="227" t="s">
        <v>2274</v>
      </c>
    </row>
    <row r="593" spans="1:15" ht="24.6" customHeight="1" outlineLevel="2">
      <c r="A593" s="561"/>
      <c r="B593" s="745" t="s">
        <v>105</v>
      </c>
      <c r="C593" s="86">
        <v>57</v>
      </c>
      <c r="D593" s="561" t="s">
        <v>651</v>
      </c>
      <c r="E593" s="86"/>
      <c r="F593" s="86"/>
      <c r="G593" s="86"/>
      <c r="H593" s="86"/>
      <c r="I593" s="86"/>
      <c r="J593" s="392"/>
      <c r="L593" s="121" t="e">
        <f>VLOOKUP($O593,#REF!,6,FALSE)</f>
        <v>#REF!</v>
      </c>
      <c r="M593" s="121" t="e">
        <f>VLOOKUP($O593,#REF!,7,FALSE)</f>
        <v>#REF!</v>
      </c>
      <c r="O593" s="227" t="s">
        <v>2240</v>
      </c>
    </row>
    <row r="594" spans="1:15" ht="24.6" customHeight="1" outlineLevel="2">
      <c r="A594" s="561"/>
      <c r="B594" s="745" t="s">
        <v>106</v>
      </c>
      <c r="C594" s="86">
        <v>41</v>
      </c>
      <c r="D594" s="561" t="s">
        <v>651</v>
      </c>
      <c r="E594" s="86"/>
      <c r="F594" s="86"/>
      <c r="G594" s="86"/>
      <c r="H594" s="86"/>
      <c r="I594" s="86"/>
      <c r="J594" s="392"/>
      <c r="L594" s="121" t="e">
        <f>VLOOKUP($O594,#REF!,6,FALSE)</f>
        <v>#REF!</v>
      </c>
      <c r="M594" s="121" t="e">
        <f>VLOOKUP($O594,#REF!,7,FALSE)</f>
        <v>#REF!</v>
      </c>
      <c r="O594" s="227" t="s">
        <v>2314</v>
      </c>
    </row>
    <row r="595" spans="1:15" ht="24.6" customHeight="1" outlineLevel="2">
      <c r="A595" s="561"/>
      <c r="B595" s="745" t="s">
        <v>739</v>
      </c>
      <c r="C595" s="86">
        <v>1</v>
      </c>
      <c r="D595" s="561" t="s">
        <v>18</v>
      </c>
      <c r="E595" s="113"/>
      <c r="F595" s="86"/>
      <c r="G595" s="105"/>
      <c r="H595" s="86"/>
      <c r="I595" s="67"/>
      <c r="J595" s="561"/>
      <c r="L595" s="169" t="s">
        <v>2892</v>
      </c>
      <c r="M595" s="169" t="s">
        <v>2892</v>
      </c>
      <c r="O595" s="227"/>
    </row>
    <row r="596" spans="1:15" ht="24.6" customHeight="1" outlineLevel="2">
      <c r="A596" s="488"/>
      <c r="B596" s="750" t="s">
        <v>779</v>
      </c>
      <c r="C596" s="86">
        <v>1</v>
      </c>
      <c r="D596" s="488" t="s">
        <v>18</v>
      </c>
      <c r="E596" s="113"/>
      <c r="F596" s="86"/>
      <c r="G596" s="105"/>
      <c r="H596" s="86"/>
      <c r="I596" s="67"/>
      <c r="J596" s="561"/>
      <c r="L596" s="169" t="s">
        <v>2892</v>
      </c>
      <c r="M596" s="169" t="s">
        <v>2892</v>
      </c>
      <c r="O596" s="227"/>
    </row>
    <row r="597" spans="1:15" ht="24.6" customHeight="1" outlineLevel="2">
      <c r="A597" s="561"/>
      <c r="B597" s="745" t="s">
        <v>740</v>
      </c>
      <c r="C597" s="86">
        <v>1</v>
      </c>
      <c r="D597" s="561" t="s">
        <v>18</v>
      </c>
      <c r="E597" s="113"/>
      <c r="F597" s="86"/>
      <c r="G597" s="105"/>
      <c r="H597" s="86"/>
      <c r="I597" s="67"/>
      <c r="J597" s="561"/>
      <c r="L597" s="169" t="s">
        <v>2892</v>
      </c>
      <c r="M597" s="169" t="s">
        <v>2892</v>
      </c>
      <c r="O597" s="227"/>
    </row>
    <row r="598" spans="1:15" ht="24.6" customHeight="1" outlineLevel="2">
      <c r="A598" s="561"/>
      <c r="B598" s="745" t="s">
        <v>660</v>
      </c>
      <c r="C598" s="89"/>
      <c r="D598" s="119"/>
      <c r="E598" s="68"/>
      <c r="F598" s="68"/>
      <c r="G598" s="63"/>
      <c r="H598" s="55"/>
      <c r="I598" s="67"/>
      <c r="J598" s="561"/>
      <c r="L598" s="169"/>
      <c r="M598" s="169"/>
      <c r="O598" s="227"/>
    </row>
    <row r="599" spans="1:15" ht="24.6" customHeight="1" outlineLevel="2">
      <c r="A599" s="561"/>
      <c r="B599" s="151" t="s">
        <v>780</v>
      </c>
      <c r="C599" s="86"/>
      <c r="D599" s="107"/>
      <c r="E599" s="68"/>
      <c r="F599" s="68"/>
      <c r="G599" s="63"/>
      <c r="H599" s="55"/>
      <c r="I599" s="67"/>
      <c r="J599" s="561"/>
      <c r="L599" s="169"/>
      <c r="M599" s="169"/>
      <c r="O599" s="227"/>
    </row>
    <row r="600" spans="1:15" ht="24.6" customHeight="1" outlineLevel="2">
      <c r="A600" s="561"/>
      <c r="B600" s="151" t="s">
        <v>786</v>
      </c>
      <c r="C600" s="86">
        <v>10</v>
      </c>
      <c r="D600" s="107" t="s">
        <v>3</v>
      </c>
      <c r="E600" s="86"/>
      <c r="F600" s="86"/>
      <c r="G600" s="86"/>
      <c r="H600" s="86"/>
      <c r="I600" s="86"/>
      <c r="J600" s="392"/>
      <c r="L600" s="121" t="e">
        <f>VLOOKUP($O600,#REF!,6,FALSE)</f>
        <v>#REF!</v>
      </c>
      <c r="M600" s="121" t="e">
        <f>VLOOKUP($O600,#REF!,7,FALSE)</f>
        <v>#REF!</v>
      </c>
      <c r="O600" s="227" t="s">
        <v>2125</v>
      </c>
    </row>
    <row r="601" spans="1:15" ht="24.6" customHeight="1" outlineLevel="2">
      <c r="A601" s="561"/>
      <c r="B601" s="745" t="s">
        <v>782</v>
      </c>
      <c r="C601" s="86"/>
      <c r="D601" s="561"/>
      <c r="E601" s="68"/>
      <c r="F601" s="68"/>
      <c r="G601" s="63"/>
      <c r="H601" s="55"/>
      <c r="I601" s="67"/>
      <c r="J601" s="561"/>
      <c r="L601" s="169"/>
      <c r="M601" s="169"/>
      <c r="O601" s="227"/>
    </row>
    <row r="602" spans="1:15" ht="24.6" customHeight="1" outlineLevel="2">
      <c r="A602" s="561"/>
      <c r="B602" s="151" t="s">
        <v>781</v>
      </c>
      <c r="C602" s="86">
        <v>36</v>
      </c>
      <c r="D602" s="107" t="s">
        <v>3</v>
      </c>
      <c r="E602" s="86"/>
      <c r="F602" s="86"/>
      <c r="G602" s="86"/>
      <c r="H602" s="86"/>
      <c r="I602" s="86"/>
      <c r="J602" s="392"/>
      <c r="L602" s="121" t="e">
        <f>VLOOKUP($O602,#REF!,6,FALSE)</f>
        <v>#REF!</v>
      </c>
      <c r="M602" s="121" t="e">
        <f>VLOOKUP($O602,#REF!,7,FALSE)</f>
        <v>#REF!</v>
      </c>
      <c r="O602" s="227" t="s">
        <v>2316</v>
      </c>
    </row>
    <row r="603" spans="1:15" ht="24.6" customHeight="1" outlineLevel="2">
      <c r="A603" s="561"/>
      <c r="B603" s="151" t="s">
        <v>787</v>
      </c>
      <c r="C603" s="86">
        <v>1</v>
      </c>
      <c r="D603" s="107" t="s">
        <v>3</v>
      </c>
      <c r="E603" s="86"/>
      <c r="F603" s="86"/>
      <c r="G603" s="86"/>
      <c r="H603" s="86"/>
      <c r="I603" s="86"/>
      <c r="J603" s="392"/>
      <c r="L603" s="121" t="e">
        <f>VLOOKUP($O603,#REF!,6,FALSE)</f>
        <v>#REF!</v>
      </c>
      <c r="M603" s="121" t="e">
        <f>VLOOKUP($O603,#REF!,7,FALSE)</f>
        <v>#REF!</v>
      </c>
      <c r="O603" s="227" t="s">
        <v>2317</v>
      </c>
    </row>
    <row r="604" spans="1:15" ht="24.6" customHeight="1" outlineLevel="2">
      <c r="A604" s="561"/>
      <c r="B604" s="151" t="s">
        <v>788</v>
      </c>
      <c r="C604" s="86">
        <v>3</v>
      </c>
      <c r="D604" s="107" t="s">
        <v>3</v>
      </c>
      <c r="E604" s="86"/>
      <c r="F604" s="86"/>
      <c r="G604" s="86"/>
      <c r="H604" s="86"/>
      <c r="I604" s="86"/>
      <c r="J604" s="392"/>
      <c r="L604" s="121" t="e">
        <f>VLOOKUP($O604,#REF!,6,FALSE)</f>
        <v>#REF!</v>
      </c>
      <c r="M604" s="121" t="e">
        <f>VLOOKUP($O604,#REF!,7,FALSE)</f>
        <v>#REF!</v>
      </c>
      <c r="O604" s="227" t="s">
        <v>2318</v>
      </c>
    </row>
    <row r="605" spans="1:15" ht="24.6" customHeight="1" outlineLevel="2">
      <c r="A605" s="561"/>
      <c r="B605" s="151" t="s">
        <v>789</v>
      </c>
      <c r="C605" s="86">
        <v>5</v>
      </c>
      <c r="D605" s="107" t="s">
        <v>3</v>
      </c>
      <c r="E605" s="86"/>
      <c r="F605" s="86"/>
      <c r="G605" s="86"/>
      <c r="H605" s="86"/>
      <c r="I605" s="86"/>
      <c r="J605" s="392"/>
      <c r="L605" s="121" t="e">
        <f>VLOOKUP($O605,#REF!,6,FALSE)</f>
        <v>#REF!</v>
      </c>
      <c r="M605" s="121" t="e">
        <f>VLOOKUP($O605,#REF!,7,FALSE)</f>
        <v>#REF!</v>
      </c>
      <c r="O605" s="227" t="s">
        <v>2321</v>
      </c>
    </row>
    <row r="606" spans="1:15" ht="24.6" customHeight="1" outlineLevel="2">
      <c r="A606" s="561"/>
      <c r="B606" s="745" t="s">
        <v>752</v>
      </c>
      <c r="C606" s="86"/>
      <c r="D606" s="561"/>
      <c r="E606" s="68"/>
      <c r="F606" s="68"/>
      <c r="G606" s="63"/>
      <c r="H606" s="55"/>
      <c r="I606" s="67"/>
      <c r="J606" s="561"/>
      <c r="L606" s="169"/>
      <c r="M606" s="169"/>
      <c r="O606" s="227"/>
    </row>
    <row r="607" spans="1:15" ht="24.6" customHeight="1" outlineLevel="2">
      <c r="A607" s="561"/>
      <c r="B607" s="745" t="s">
        <v>679</v>
      </c>
      <c r="C607" s="86">
        <v>3</v>
      </c>
      <c r="D607" s="561" t="s">
        <v>3</v>
      </c>
      <c r="E607" s="86"/>
      <c r="F607" s="86"/>
      <c r="G607" s="86"/>
      <c r="H607" s="86"/>
      <c r="I607" s="86"/>
      <c r="J607" s="392"/>
      <c r="L607" s="121" t="e">
        <f>VLOOKUP($O607,#REF!,6,FALSE)</f>
        <v>#REF!</v>
      </c>
      <c r="M607" s="121" t="e">
        <f>VLOOKUP($O607,#REF!,7,FALSE)</f>
        <v>#REF!</v>
      </c>
      <c r="O607" s="227" t="s">
        <v>2294</v>
      </c>
    </row>
    <row r="608" spans="1:15" ht="24.6" customHeight="1" outlineLevel="2">
      <c r="A608" s="561"/>
      <c r="B608" s="745" t="s">
        <v>104</v>
      </c>
      <c r="C608" s="86">
        <v>1</v>
      </c>
      <c r="D608" s="561" t="s">
        <v>3</v>
      </c>
      <c r="E608" s="86"/>
      <c r="F608" s="86"/>
      <c r="G608" s="86"/>
      <c r="H608" s="86"/>
      <c r="I608" s="86"/>
      <c r="J608" s="392"/>
      <c r="L608" s="121" t="e">
        <f>VLOOKUP($O608,#REF!,6,FALSE)</f>
        <v>#REF!</v>
      </c>
      <c r="M608" s="121" t="e">
        <f>VLOOKUP($O608,#REF!,7,FALSE)</f>
        <v>#REF!</v>
      </c>
      <c r="O608" s="227" t="s">
        <v>2291</v>
      </c>
    </row>
    <row r="609" spans="1:15" ht="24.6" customHeight="1" outlineLevel="2">
      <c r="A609" s="561"/>
      <c r="B609" s="745" t="s">
        <v>105</v>
      </c>
      <c r="C609" s="86">
        <v>5</v>
      </c>
      <c r="D609" s="561" t="s">
        <v>3</v>
      </c>
      <c r="E609" s="86"/>
      <c r="F609" s="86"/>
      <c r="G609" s="86"/>
      <c r="H609" s="86"/>
      <c r="I609" s="86"/>
      <c r="J609" s="392"/>
      <c r="L609" s="121" t="e">
        <f>VLOOKUP($O609,#REF!,6,FALSE)</f>
        <v>#REF!</v>
      </c>
      <c r="M609" s="121" t="e">
        <f>VLOOKUP($O609,#REF!,7,FALSE)</f>
        <v>#REF!</v>
      </c>
      <c r="O609" s="227" t="s">
        <v>2292</v>
      </c>
    </row>
    <row r="610" spans="1:15" ht="24.6" customHeight="1" outlineLevel="2">
      <c r="A610" s="561"/>
      <c r="B610" s="745" t="s">
        <v>106</v>
      </c>
      <c r="C610" s="86">
        <v>6</v>
      </c>
      <c r="D610" s="561" t="s">
        <v>3</v>
      </c>
      <c r="E610" s="86"/>
      <c r="F610" s="86"/>
      <c r="G610" s="86"/>
      <c r="H610" s="86"/>
      <c r="I610" s="86"/>
      <c r="J610" s="392"/>
      <c r="L610" s="121" t="e">
        <f>VLOOKUP($O610,#REF!,6,FALSE)</f>
        <v>#REF!</v>
      </c>
      <c r="M610" s="121" t="e">
        <f>VLOOKUP($O610,#REF!,7,FALSE)</f>
        <v>#REF!</v>
      </c>
      <c r="O610" s="227" t="s">
        <v>2319</v>
      </c>
    </row>
    <row r="611" spans="1:15" ht="24.6" customHeight="1" outlineLevel="2">
      <c r="A611" s="748"/>
      <c r="B611" s="751"/>
      <c r="C611" s="76"/>
      <c r="D611" s="748"/>
      <c r="E611" s="132"/>
      <c r="F611" s="132"/>
      <c r="G611" s="132"/>
      <c r="H611" s="131"/>
      <c r="I611" s="131"/>
      <c r="J611" s="561"/>
      <c r="L611" s="170"/>
      <c r="M611" s="170"/>
      <c r="O611" s="253"/>
    </row>
    <row r="612" spans="1:15" ht="24.6" customHeight="1" outlineLevel="1">
      <c r="A612" s="582"/>
      <c r="B612" s="752" t="s">
        <v>153</v>
      </c>
      <c r="C612" s="478"/>
      <c r="D612" s="582"/>
      <c r="E612" s="478"/>
      <c r="F612" s="640"/>
      <c r="G612" s="640"/>
      <c r="H612" s="640"/>
      <c r="I612" s="640"/>
      <c r="J612" s="753"/>
      <c r="L612" s="715"/>
      <c r="M612" s="715"/>
      <c r="O612" s="717"/>
    </row>
    <row r="613" spans="1:15" ht="24.6" customHeight="1" outlineLevel="1">
      <c r="A613" s="588">
        <v>3.5</v>
      </c>
      <c r="B613" s="754" t="s">
        <v>790</v>
      </c>
      <c r="C613" s="67"/>
      <c r="D613" s="771"/>
      <c r="E613" s="67"/>
      <c r="F613" s="68"/>
      <c r="G613" s="67"/>
      <c r="H613" s="68"/>
      <c r="I613" s="89"/>
      <c r="J613" s="488"/>
      <c r="L613" s="167"/>
      <c r="M613" s="167"/>
      <c r="O613" s="216"/>
    </row>
    <row r="614" spans="1:15" ht="24.6" customHeight="1" outlineLevel="2">
      <c r="A614" s="588"/>
      <c r="B614" s="745" t="s">
        <v>784</v>
      </c>
      <c r="C614" s="86"/>
      <c r="D614" s="107"/>
      <c r="E614" s="55"/>
      <c r="F614" s="63"/>
      <c r="G614" s="63"/>
      <c r="H614" s="55"/>
      <c r="I614" s="55"/>
      <c r="J614" s="561"/>
      <c r="L614" s="87"/>
      <c r="M614" s="87"/>
      <c r="O614" s="228"/>
    </row>
    <row r="615" spans="1:15" ht="24.6" customHeight="1" outlineLevel="2">
      <c r="A615" s="588"/>
      <c r="B615" s="745" t="s">
        <v>107</v>
      </c>
      <c r="C615" s="86">
        <v>44</v>
      </c>
      <c r="D615" s="561" t="s">
        <v>651</v>
      </c>
      <c r="E615" s="86"/>
      <c r="F615" s="86"/>
      <c r="G615" s="86"/>
      <c r="H615" s="86"/>
      <c r="I615" s="86"/>
      <c r="J615" s="392"/>
      <c r="L615" s="121" t="e">
        <f>VLOOKUP($O615,#REF!,6,FALSE)</f>
        <v>#REF!</v>
      </c>
      <c r="M615" s="121" t="e">
        <f>VLOOKUP($O615,#REF!,7,FALSE)</f>
        <v>#REF!</v>
      </c>
      <c r="O615" s="227" t="s">
        <v>2239</v>
      </c>
    </row>
    <row r="616" spans="1:15" ht="24.6" customHeight="1" outlineLevel="2">
      <c r="A616" s="488"/>
      <c r="B616" s="750" t="s">
        <v>104</v>
      </c>
      <c r="C616" s="86">
        <v>16</v>
      </c>
      <c r="D616" s="488" t="s">
        <v>651</v>
      </c>
      <c r="E616" s="86"/>
      <c r="F616" s="86"/>
      <c r="G616" s="86"/>
      <c r="H616" s="86"/>
      <c r="I616" s="86"/>
      <c r="J616" s="392"/>
      <c r="L616" s="121" t="e">
        <f>VLOOKUP($O616,#REF!,6,FALSE)</f>
        <v>#REF!</v>
      </c>
      <c r="M616" s="121" t="e">
        <f>VLOOKUP($O616,#REF!,7,FALSE)</f>
        <v>#REF!</v>
      </c>
      <c r="O616" s="227" t="s">
        <v>2274</v>
      </c>
    </row>
    <row r="617" spans="1:15" ht="24.6" customHeight="1" outlineLevel="2">
      <c r="A617" s="588"/>
      <c r="B617" s="745" t="s">
        <v>702</v>
      </c>
      <c r="C617" s="86">
        <v>1</v>
      </c>
      <c r="D617" s="561" t="s">
        <v>18</v>
      </c>
      <c r="E617" s="113"/>
      <c r="F617" s="86"/>
      <c r="G617" s="105"/>
      <c r="H617" s="86"/>
      <c r="I617" s="67"/>
      <c r="J617" s="561"/>
      <c r="L617" s="169" t="s">
        <v>2892</v>
      </c>
      <c r="M617" s="169" t="s">
        <v>2892</v>
      </c>
      <c r="O617" s="227"/>
    </row>
    <row r="618" spans="1:15" ht="24.6" customHeight="1" outlineLevel="2">
      <c r="A618" s="589"/>
      <c r="B618" s="750" t="s">
        <v>703</v>
      </c>
      <c r="C618" s="86">
        <v>1</v>
      </c>
      <c r="D618" s="488" t="s">
        <v>18</v>
      </c>
      <c r="E618" s="113"/>
      <c r="F618" s="86"/>
      <c r="G618" s="105"/>
      <c r="H618" s="86"/>
      <c r="I618" s="67"/>
      <c r="J618" s="561"/>
      <c r="L618" s="169" t="s">
        <v>2892</v>
      </c>
      <c r="M618" s="169" t="s">
        <v>2892</v>
      </c>
      <c r="O618" s="227"/>
    </row>
    <row r="619" spans="1:15" ht="24.6" customHeight="1" outlineLevel="2">
      <c r="A619" s="588"/>
      <c r="B619" s="745" t="s">
        <v>704</v>
      </c>
      <c r="C619" s="86">
        <v>1</v>
      </c>
      <c r="D619" s="561" t="s">
        <v>18</v>
      </c>
      <c r="E619" s="113"/>
      <c r="F619" s="86"/>
      <c r="G619" s="105"/>
      <c r="H619" s="86"/>
      <c r="I619" s="67"/>
      <c r="J619" s="561"/>
      <c r="L619" s="169" t="s">
        <v>2892</v>
      </c>
      <c r="M619" s="169" t="s">
        <v>2892</v>
      </c>
      <c r="O619" s="227"/>
    </row>
    <row r="620" spans="1:15" ht="24.6" customHeight="1" outlineLevel="2">
      <c r="A620" s="561"/>
      <c r="B620" s="745" t="s">
        <v>660</v>
      </c>
      <c r="C620" s="89"/>
      <c r="D620" s="119"/>
      <c r="E620" s="68"/>
      <c r="F620" s="68"/>
      <c r="G620" s="63"/>
      <c r="H620" s="55"/>
      <c r="I620" s="67"/>
      <c r="J620" s="561"/>
      <c r="L620" s="169"/>
      <c r="M620" s="169"/>
      <c r="O620" s="227"/>
    </row>
    <row r="621" spans="1:15" ht="24.6" customHeight="1" outlineLevel="2">
      <c r="A621" s="561"/>
      <c r="B621" s="151" t="s">
        <v>791</v>
      </c>
      <c r="C621" s="86"/>
      <c r="D621" s="107"/>
      <c r="E621" s="68"/>
      <c r="F621" s="68"/>
      <c r="G621" s="63"/>
      <c r="H621" s="55"/>
      <c r="I621" s="67"/>
      <c r="J621" s="561"/>
      <c r="L621" s="169"/>
      <c r="M621" s="169"/>
      <c r="O621" s="227"/>
    </row>
    <row r="622" spans="1:15" ht="24.6" customHeight="1" outlineLevel="2">
      <c r="A622" s="561"/>
      <c r="B622" s="151" t="s">
        <v>786</v>
      </c>
      <c r="C622" s="86">
        <v>9</v>
      </c>
      <c r="D622" s="107" t="s">
        <v>3</v>
      </c>
      <c r="E622" s="86"/>
      <c r="F622" s="86"/>
      <c r="G622" s="86"/>
      <c r="H622" s="86"/>
      <c r="I622" s="86"/>
      <c r="J622" s="392"/>
      <c r="L622" s="121" t="e">
        <f>VLOOKUP($O622,#REF!,6,FALSE)</f>
        <v>#REF!</v>
      </c>
      <c r="M622" s="121" t="e">
        <f>VLOOKUP($O622,#REF!,7,FALSE)</f>
        <v>#REF!</v>
      </c>
      <c r="O622" s="227" t="s">
        <v>2125</v>
      </c>
    </row>
    <row r="623" spans="1:15" ht="24.6" customHeight="1" outlineLevel="2">
      <c r="A623" s="561"/>
      <c r="B623" s="745" t="s">
        <v>792</v>
      </c>
      <c r="C623" s="86"/>
      <c r="D623" s="561"/>
      <c r="E623" s="68"/>
      <c r="F623" s="68"/>
      <c r="G623" s="63"/>
      <c r="H623" s="55"/>
      <c r="I623" s="67"/>
      <c r="J623" s="561"/>
      <c r="L623" s="169"/>
      <c r="M623" s="169"/>
      <c r="O623" s="227"/>
    </row>
    <row r="624" spans="1:15" ht="24.6" customHeight="1" outlineLevel="2">
      <c r="A624" s="561"/>
      <c r="B624" s="745" t="s">
        <v>679</v>
      </c>
      <c r="C624" s="86">
        <v>29</v>
      </c>
      <c r="D624" s="561" t="s">
        <v>3</v>
      </c>
      <c r="E624" s="86"/>
      <c r="F624" s="86"/>
      <c r="G624" s="86"/>
      <c r="H624" s="86"/>
      <c r="I624" s="86"/>
      <c r="J624" s="392"/>
      <c r="L624" s="121" t="e">
        <f>VLOOKUP($O624,#REF!,6,FALSE)</f>
        <v>#REF!</v>
      </c>
      <c r="M624" s="121" t="e">
        <f>VLOOKUP($O624,#REF!,7,FALSE)</f>
        <v>#REF!</v>
      </c>
      <c r="O624" s="227" t="s">
        <v>2316</v>
      </c>
    </row>
    <row r="625" spans="1:15" ht="24.6" customHeight="1" outlineLevel="2">
      <c r="A625" s="561"/>
      <c r="B625" s="745" t="s">
        <v>733</v>
      </c>
      <c r="C625" s="86"/>
      <c r="D625" s="561"/>
      <c r="E625" s="68"/>
      <c r="F625" s="68"/>
      <c r="G625" s="63"/>
      <c r="H625" s="55"/>
      <c r="I625" s="67"/>
      <c r="J625" s="561"/>
      <c r="L625" s="169"/>
      <c r="M625" s="169"/>
      <c r="O625" s="227"/>
    </row>
    <row r="626" spans="1:15" ht="24.6" customHeight="1" outlineLevel="2">
      <c r="A626" s="561"/>
      <c r="B626" s="745"/>
      <c r="C626" s="86">
        <v>1</v>
      </c>
      <c r="D626" s="561"/>
      <c r="E626" s="86"/>
      <c r="F626" s="86"/>
      <c r="G626" s="86"/>
      <c r="H626" s="86"/>
      <c r="I626" s="86"/>
      <c r="J626" s="392"/>
      <c r="L626" s="121" t="e">
        <f>VLOOKUP($O626,#REF!,6,FALSE)</f>
        <v>#REF!</v>
      </c>
      <c r="M626" s="121" t="e">
        <f>VLOOKUP($O626,#REF!,7,FALSE)</f>
        <v>#REF!</v>
      </c>
      <c r="O626" s="227" t="s">
        <v>2294</v>
      </c>
    </row>
    <row r="627" spans="1:15" ht="24.6" customHeight="1" outlineLevel="2">
      <c r="A627" s="561"/>
      <c r="B627" s="745"/>
      <c r="C627" s="86"/>
      <c r="D627" s="561"/>
      <c r="E627" s="86"/>
      <c r="F627" s="55"/>
      <c r="G627" s="55"/>
      <c r="H627" s="55"/>
      <c r="I627" s="67"/>
      <c r="J627" s="561"/>
      <c r="L627" s="169"/>
      <c r="M627" s="169"/>
      <c r="O627" s="227"/>
    </row>
    <row r="628" spans="1:15" ht="24.6" customHeight="1" outlineLevel="1">
      <c r="A628" s="582"/>
      <c r="B628" s="752" t="s">
        <v>1513</v>
      </c>
      <c r="C628" s="640"/>
      <c r="D628" s="582"/>
      <c r="E628" s="640"/>
      <c r="F628" s="640"/>
      <c r="G628" s="640"/>
      <c r="H628" s="640"/>
      <c r="I628" s="640"/>
      <c r="J628" s="753"/>
      <c r="L628" s="715"/>
      <c r="M628" s="715"/>
      <c r="O628" s="717"/>
    </row>
    <row r="629" spans="1:15" ht="24.6" customHeight="1" outlineLevel="1">
      <c r="A629" s="582"/>
      <c r="B629" s="752" t="s">
        <v>154</v>
      </c>
      <c r="C629" s="478">
        <v>3</v>
      </c>
      <c r="D629" s="582" t="s">
        <v>689</v>
      </c>
      <c r="E629" s="640"/>
      <c r="F629" s="721"/>
      <c r="G629" s="721"/>
      <c r="H629" s="721"/>
      <c r="I629" s="721"/>
      <c r="J629" s="753"/>
      <c r="L629" s="715"/>
      <c r="M629" s="715"/>
      <c r="O629" s="717"/>
    </row>
    <row r="630" spans="1:15" ht="24.6" customHeight="1" outlineLevel="1">
      <c r="A630" s="588">
        <v>3.6</v>
      </c>
      <c r="B630" s="754" t="s">
        <v>793</v>
      </c>
      <c r="C630" s="214"/>
      <c r="D630" s="755"/>
      <c r="E630" s="220"/>
      <c r="F630" s="220"/>
      <c r="G630" s="220"/>
      <c r="H630" s="220"/>
      <c r="I630" s="220"/>
      <c r="J630" s="488"/>
      <c r="L630" s="221"/>
      <c r="M630" s="221"/>
      <c r="O630" s="370"/>
    </row>
    <row r="631" spans="1:15" ht="24.6" customHeight="1" outlineLevel="2">
      <c r="A631" s="561"/>
      <c r="B631" s="745" t="s">
        <v>778</v>
      </c>
      <c r="C631" s="86"/>
      <c r="D631" s="107"/>
      <c r="E631" s="55"/>
      <c r="F631" s="63"/>
      <c r="G631" s="63"/>
      <c r="H631" s="55"/>
      <c r="I631" s="55"/>
      <c r="J631" s="561"/>
      <c r="L631" s="87"/>
      <c r="M631" s="87"/>
      <c r="O631" s="228"/>
    </row>
    <row r="632" spans="1:15" ht="24.6" customHeight="1" outlineLevel="2">
      <c r="A632" s="561"/>
      <c r="B632" s="745" t="s">
        <v>105</v>
      </c>
      <c r="C632" s="86">
        <v>11</v>
      </c>
      <c r="D632" s="561" t="s">
        <v>651</v>
      </c>
      <c r="E632" s="86"/>
      <c r="F632" s="86"/>
      <c r="G632" s="86"/>
      <c r="H632" s="86"/>
      <c r="I632" s="86"/>
      <c r="J632" s="392"/>
      <c r="L632" s="121" t="e">
        <f>VLOOKUP($O632,#REF!,6,FALSE)</f>
        <v>#REF!</v>
      </c>
      <c r="M632" s="121" t="e">
        <f>VLOOKUP($O632,#REF!,7,FALSE)</f>
        <v>#REF!</v>
      </c>
      <c r="O632" s="227" t="s">
        <v>2240</v>
      </c>
    </row>
    <row r="633" spans="1:15" ht="24.6" customHeight="1" outlineLevel="2">
      <c r="A633" s="561"/>
      <c r="B633" s="745" t="s">
        <v>106</v>
      </c>
      <c r="C633" s="86">
        <v>14</v>
      </c>
      <c r="D633" s="561" t="s">
        <v>651</v>
      </c>
      <c r="E633" s="86"/>
      <c r="F633" s="86"/>
      <c r="G633" s="86"/>
      <c r="H633" s="86"/>
      <c r="I633" s="86"/>
      <c r="J633" s="392"/>
      <c r="L633" s="121" t="e">
        <f>VLOOKUP($O633,#REF!,6,FALSE)</f>
        <v>#REF!</v>
      </c>
      <c r="M633" s="121" t="e">
        <f>VLOOKUP($O633,#REF!,7,FALSE)</f>
        <v>#REF!</v>
      </c>
      <c r="O633" s="227" t="s">
        <v>2314</v>
      </c>
    </row>
    <row r="634" spans="1:15" ht="24.6" customHeight="1" outlineLevel="2">
      <c r="A634" s="561"/>
      <c r="B634" s="745" t="s">
        <v>739</v>
      </c>
      <c r="C634" s="86">
        <v>1</v>
      </c>
      <c r="D634" s="561" t="s">
        <v>18</v>
      </c>
      <c r="E634" s="113"/>
      <c r="F634" s="86"/>
      <c r="G634" s="105"/>
      <c r="H634" s="86"/>
      <c r="I634" s="67"/>
      <c r="J634" s="561"/>
      <c r="L634" s="169" t="s">
        <v>2892</v>
      </c>
      <c r="M634" s="169" t="s">
        <v>2892</v>
      </c>
      <c r="O634" s="227"/>
    </row>
    <row r="635" spans="1:15" ht="24.6" customHeight="1" outlineLevel="2">
      <c r="A635" s="488"/>
      <c r="B635" s="750" t="s">
        <v>779</v>
      </c>
      <c r="C635" s="86">
        <v>1</v>
      </c>
      <c r="D635" s="488" t="s">
        <v>18</v>
      </c>
      <c r="E635" s="113"/>
      <c r="F635" s="86"/>
      <c r="G635" s="105"/>
      <c r="H635" s="86"/>
      <c r="I635" s="67"/>
      <c r="J635" s="561"/>
      <c r="L635" s="169" t="s">
        <v>2892</v>
      </c>
      <c r="M635" s="169" t="s">
        <v>2892</v>
      </c>
      <c r="O635" s="227"/>
    </row>
    <row r="636" spans="1:15" ht="24.6" customHeight="1" outlineLevel="2">
      <c r="A636" s="561"/>
      <c r="B636" s="745" t="s">
        <v>740</v>
      </c>
      <c r="C636" s="86">
        <v>1</v>
      </c>
      <c r="D636" s="561" t="s">
        <v>18</v>
      </c>
      <c r="E636" s="113"/>
      <c r="F636" s="86"/>
      <c r="G636" s="105"/>
      <c r="H636" s="86"/>
      <c r="I636" s="67"/>
      <c r="J636" s="561"/>
      <c r="L636" s="169" t="s">
        <v>2892</v>
      </c>
      <c r="M636" s="169" t="s">
        <v>2892</v>
      </c>
      <c r="O636" s="227"/>
    </row>
    <row r="637" spans="1:15" ht="24.6" customHeight="1" outlineLevel="2">
      <c r="A637" s="561"/>
      <c r="B637" s="745" t="s">
        <v>660</v>
      </c>
      <c r="C637" s="89"/>
      <c r="D637" s="119"/>
      <c r="E637" s="68"/>
      <c r="F637" s="68"/>
      <c r="G637" s="63"/>
      <c r="H637" s="55"/>
      <c r="I637" s="67"/>
      <c r="J637" s="561"/>
      <c r="L637" s="169"/>
      <c r="M637" s="169"/>
      <c r="O637" s="227"/>
    </row>
    <row r="638" spans="1:15" ht="24.6" customHeight="1" outlineLevel="2">
      <c r="A638" s="561"/>
      <c r="B638" s="745" t="s">
        <v>792</v>
      </c>
      <c r="C638" s="86"/>
      <c r="D638" s="561"/>
      <c r="E638" s="68"/>
      <c r="F638" s="68"/>
      <c r="G638" s="63"/>
      <c r="H638" s="55"/>
      <c r="I638" s="67"/>
      <c r="J638" s="561"/>
      <c r="L638" s="169"/>
      <c r="M638" s="169"/>
      <c r="O638" s="227"/>
    </row>
    <row r="639" spans="1:15" ht="24.6" customHeight="1" outlineLevel="2">
      <c r="A639" s="561"/>
      <c r="B639" s="745" t="s">
        <v>105</v>
      </c>
      <c r="C639" s="86">
        <v>13</v>
      </c>
      <c r="D639" s="561" t="s">
        <v>3</v>
      </c>
      <c r="E639" s="86"/>
      <c r="F639" s="86"/>
      <c r="G639" s="86"/>
      <c r="H639" s="86"/>
      <c r="I639" s="86"/>
      <c r="J639" s="392"/>
      <c r="L639" s="121" t="e">
        <f>VLOOKUP($O639,#REF!,6,FALSE)</f>
        <v>#REF!</v>
      </c>
      <c r="M639" s="121" t="e">
        <f>VLOOKUP($O639,#REF!,7,FALSE)</f>
        <v>#REF!</v>
      </c>
      <c r="O639" s="227" t="s">
        <v>2318</v>
      </c>
    </row>
    <row r="640" spans="1:15" ht="24.6" customHeight="1" outlineLevel="2">
      <c r="A640" s="561"/>
      <c r="B640" s="745" t="s">
        <v>106</v>
      </c>
      <c r="C640" s="86">
        <v>4</v>
      </c>
      <c r="D640" s="561" t="s">
        <v>3</v>
      </c>
      <c r="E640" s="86"/>
      <c r="F640" s="86"/>
      <c r="G640" s="86"/>
      <c r="H640" s="86"/>
      <c r="I640" s="86"/>
      <c r="J640" s="392"/>
      <c r="L640" s="121" t="e">
        <f>VLOOKUP($O640,#REF!,6,FALSE)</f>
        <v>#REF!</v>
      </c>
      <c r="M640" s="121" t="e">
        <f>VLOOKUP($O640,#REF!,7,FALSE)</f>
        <v>#REF!</v>
      </c>
      <c r="O640" s="227" t="s">
        <v>2321</v>
      </c>
    </row>
    <row r="641" spans="1:15" ht="24.6" customHeight="1" outlineLevel="2">
      <c r="A641" s="748"/>
      <c r="B641" s="751"/>
      <c r="C641" s="76"/>
      <c r="D641" s="748"/>
      <c r="E641" s="132"/>
      <c r="F641" s="132"/>
      <c r="G641" s="132"/>
      <c r="H641" s="131"/>
      <c r="I641" s="131"/>
      <c r="J641" s="561"/>
      <c r="L641" s="170"/>
      <c r="M641" s="170"/>
      <c r="O641" s="253"/>
    </row>
    <row r="642" spans="1:15" ht="24.6" customHeight="1" outlineLevel="1">
      <c r="A642" s="582"/>
      <c r="B642" s="752" t="s">
        <v>794</v>
      </c>
      <c r="C642" s="478"/>
      <c r="D642" s="582"/>
      <c r="E642" s="478"/>
      <c r="F642" s="640"/>
      <c r="G642" s="640"/>
      <c r="H642" s="640"/>
      <c r="I642" s="640"/>
      <c r="J642" s="753"/>
      <c r="L642" s="715"/>
      <c r="M642" s="715"/>
      <c r="O642" s="717"/>
    </row>
    <row r="643" spans="1:15" ht="24.6" customHeight="1" outlineLevel="1">
      <c r="A643" s="103" t="s">
        <v>795</v>
      </c>
      <c r="B643" s="150" t="s">
        <v>796</v>
      </c>
      <c r="C643" s="89"/>
      <c r="D643" s="119"/>
      <c r="E643" s="108"/>
      <c r="F643" s="108"/>
      <c r="G643" s="108"/>
      <c r="H643" s="108"/>
      <c r="I643" s="108"/>
      <c r="J643" s="488"/>
      <c r="L643" s="125"/>
      <c r="M643" s="125"/>
      <c r="O643" s="371"/>
    </row>
    <row r="644" spans="1:15" ht="24.6" customHeight="1" outlineLevel="2">
      <c r="A644" s="561"/>
      <c r="B644" s="745" t="s">
        <v>797</v>
      </c>
      <c r="C644" s="86"/>
      <c r="D644" s="107"/>
      <c r="E644" s="55"/>
      <c r="F644" s="63"/>
      <c r="G644" s="63"/>
      <c r="H644" s="55"/>
      <c r="I644" s="55"/>
      <c r="J644" s="561"/>
      <c r="L644" s="87"/>
      <c r="M644" s="87"/>
      <c r="O644" s="228"/>
    </row>
    <row r="645" spans="1:15" ht="24.6" customHeight="1" outlineLevel="2">
      <c r="A645" s="561"/>
      <c r="B645" s="745" t="s">
        <v>104</v>
      </c>
      <c r="C645" s="86">
        <v>299</v>
      </c>
      <c r="D645" s="561" t="s">
        <v>651</v>
      </c>
      <c r="E645" s="86"/>
      <c r="F645" s="86"/>
      <c r="G645" s="86"/>
      <c r="H645" s="86"/>
      <c r="I645" s="86"/>
      <c r="J645" s="392"/>
      <c r="L645" s="121" t="e">
        <f>VLOOKUP($O645,#REF!,6,FALSE)</f>
        <v>#REF!</v>
      </c>
      <c r="M645" s="121" t="e">
        <f>VLOOKUP($O645,#REF!,7,FALSE)</f>
        <v>#REF!</v>
      </c>
      <c r="O645" s="227" t="s">
        <v>2274</v>
      </c>
    </row>
    <row r="646" spans="1:15" ht="24.6" customHeight="1" outlineLevel="2">
      <c r="A646" s="561"/>
      <c r="B646" s="745" t="s">
        <v>105</v>
      </c>
      <c r="C646" s="86">
        <v>216</v>
      </c>
      <c r="D646" s="561" t="s">
        <v>651</v>
      </c>
      <c r="E646" s="86"/>
      <c r="F646" s="86"/>
      <c r="G646" s="86"/>
      <c r="H646" s="86"/>
      <c r="I646" s="86"/>
      <c r="J646" s="392"/>
      <c r="L646" s="121" t="e">
        <f>VLOOKUP($O646,#REF!,6,FALSE)</f>
        <v>#REF!</v>
      </c>
      <c r="M646" s="121" t="e">
        <f>VLOOKUP($O646,#REF!,7,FALSE)</f>
        <v>#REF!</v>
      </c>
      <c r="O646" s="227" t="s">
        <v>2240</v>
      </c>
    </row>
    <row r="647" spans="1:15" ht="24.6" customHeight="1" outlineLevel="2">
      <c r="A647" s="561"/>
      <c r="B647" s="745" t="s">
        <v>106</v>
      </c>
      <c r="C647" s="86">
        <v>139</v>
      </c>
      <c r="D647" s="561" t="s">
        <v>651</v>
      </c>
      <c r="E647" s="86"/>
      <c r="F647" s="86"/>
      <c r="G647" s="86"/>
      <c r="H647" s="86"/>
      <c r="I647" s="86"/>
      <c r="J647" s="392"/>
      <c r="L647" s="121" t="e">
        <f>VLOOKUP($O647,#REF!,6,FALSE)</f>
        <v>#REF!</v>
      </c>
      <c r="M647" s="121" t="e">
        <f>VLOOKUP($O647,#REF!,7,FALSE)</f>
        <v>#REF!</v>
      </c>
      <c r="O647" s="227" t="s">
        <v>2314</v>
      </c>
    </row>
    <row r="648" spans="1:15" ht="24.6" customHeight="1" outlineLevel="2">
      <c r="A648" s="561"/>
      <c r="B648" s="745" t="s">
        <v>108</v>
      </c>
      <c r="C648" s="86">
        <v>4</v>
      </c>
      <c r="D648" s="561" t="s">
        <v>651</v>
      </c>
      <c r="E648" s="86"/>
      <c r="F648" s="86"/>
      <c r="G648" s="86"/>
      <c r="H648" s="86"/>
      <c r="I648" s="86"/>
      <c r="J648" s="392"/>
      <c r="L648" s="121" t="e">
        <f>VLOOKUP($O648,#REF!,6,FALSE)</f>
        <v>#REF!</v>
      </c>
      <c r="M648" s="121" t="s">
        <v>2896</v>
      </c>
      <c r="O648" s="227" t="s">
        <v>2315</v>
      </c>
    </row>
    <row r="649" spans="1:15" ht="24.6" customHeight="1" outlineLevel="2">
      <c r="A649" s="561"/>
      <c r="B649" s="745" t="s">
        <v>739</v>
      </c>
      <c r="C649" s="86">
        <v>1</v>
      </c>
      <c r="D649" s="561" t="s">
        <v>18</v>
      </c>
      <c r="E649" s="113"/>
      <c r="F649" s="86"/>
      <c r="G649" s="105"/>
      <c r="H649" s="86"/>
      <c r="I649" s="67"/>
      <c r="J649" s="561"/>
      <c r="L649" s="169" t="s">
        <v>2892</v>
      </c>
      <c r="M649" s="169" t="s">
        <v>2892</v>
      </c>
      <c r="O649" s="227"/>
    </row>
    <row r="650" spans="1:15" ht="24.6" customHeight="1" outlineLevel="2">
      <c r="A650" s="488"/>
      <c r="B650" s="750" t="s">
        <v>779</v>
      </c>
      <c r="C650" s="86">
        <v>1</v>
      </c>
      <c r="D650" s="488" t="s">
        <v>18</v>
      </c>
      <c r="E650" s="113"/>
      <c r="F650" s="86"/>
      <c r="G650" s="105"/>
      <c r="H650" s="86"/>
      <c r="I650" s="67"/>
      <c r="J650" s="561"/>
      <c r="L650" s="169" t="s">
        <v>2892</v>
      </c>
      <c r="M650" s="169" t="s">
        <v>2892</v>
      </c>
      <c r="O650" s="227"/>
    </row>
    <row r="651" spans="1:15" ht="24.6" customHeight="1" outlineLevel="2">
      <c r="A651" s="561"/>
      <c r="B651" s="745" t="s">
        <v>740</v>
      </c>
      <c r="C651" s="86">
        <v>1</v>
      </c>
      <c r="D651" s="561" t="s">
        <v>18</v>
      </c>
      <c r="E651" s="113"/>
      <c r="F651" s="86"/>
      <c r="G651" s="105"/>
      <c r="H651" s="86"/>
      <c r="I651" s="67"/>
      <c r="J651" s="561"/>
      <c r="L651" s="169" t="s">
        <v>2892</v>
      </c>
      <c r="M651" s="169" t="s">
        <v>2892</v>
      </c>
      <c r="O651" s="227"/>
    </row>
    <row r="652" spans="1:15" ht="24.6" customHeight="1" outlineLevel="2">
      <c r="A652" s="748"/>
      <c r="B652" s="751"/>
      <c r="C652" s="76"/>
      <c r="D652" s="748"/>
      <c r="E652" s="158"/>
      <c r="F652" s="159"/>
      <c r="G652" s="154"/>
      <c r="H652" s="131"/>
      <c r="I652" s="131"/>
      <c r="J652" s="561"/>
      <c r="L652" s="170"/>
      <c r="M652" s="170"/>
      <c r="O652" s="253"/>
    </row>
    <row r="653" spans="1:15" ht="24.6" customHeight="1" outlineLevel="1">
      <c r="A653" s="582"/>
      <c r="B653" s="752" t="s">
        <v>798</v>
      </c>
      <c r="C653" s="478"/>
      <c r="D653" s="582"/>
      <c r="E653" s="478"/>
      <c r="F653" s="640"/>
      <c r="G653" s="640"/>
      <c r="H653" s="640"/>
      <c r="I653" s="640"/>
      <c r="J653" s="753"/>
      <c r="L653" s="715"/>
      <c r="M653" s="715"/>
      <c r="O653" s="717"/>
    </row>
    <row r="654" spans="1:15" ht="24.6" customHeight="1" outlineLevel="1">
      <c r="A654" s="103" t="s">
        <v>2994</v>
      </c>
      <c r="B654" s="150" t="s">
        <v>2995</v>
      </c>
      <c r="C654" s="89"/>
      <c r="D654" s="119"/>
      <c r="E654" s="108"/>
      <c r="F654" s="108"/>
      <c r="G654" s="108"/>
      <c r="H654" s="108"/>
      <c r="I654" s="108"/>
      <c r="J654" s="488"/>
      <c r="L654" s="125"/>
      <c r="M654" s="125"/>
      <c r="O654" s="371"/>
    </row>
    <row r="655" spans="1:15" ht="24.6" customHeight="1" outlineLevel="2">
      <c r="A655" s="561"/>
      <c r="B655" s="745" t="s">
        <v>778</v>
      </c>
      <c r="C655" s="86"/>
      <c r="D655" s="107"/>
      <c r="E655" s="55"/>
      <c r="F655" s="63"/>
      <c r="G655" s="63"/>
      <c r="H655" s="55"/>
      <c r="I655" s="55"/>
      <c r="J655" s="561"/>
      <c r="L655" s="87"/>
      <c r="M655" s="87"/>
      <c r="O655" s="228"/>
    </row>
    <row r="656" spans="1:15" ht="24.6" customHeight="1" outlineLevel="2">
      <c r="A656" s="561"/>
      <c r="B656" s="745" t="s">
        <v>105</v>
      </c>
      <c r="C656" s="86">
        <v>7</v>
      </c>
      <c r="D656" s="561" t="s">
        <v>651</v>
      </c>
      <c r="E656" s="86"/>
      <c r="F656" s="86"/>
      <c r="G656" s="86"/>
      <c r="H656" s="86"/>
      <c r="I656" s="86"/>
      <c r="J656" s="392"/>
      <c r="L656" s="121" t="e">
        <f>VLOOKUP($O656,#REF!,6,FALSE)</f>
        <v>#REF!</v>
      </c>
      <c r="M656" s="121" t="e">
        <f>VLOOKUP($O656,#REF!,7,FALSE)</f>
        <v>#REF!</v>
      </c>
      <c r="O656" s="227" t="s">
        <v>2240</v>
      </c>
    </row>
    <row r="657" spans="1:15" ht="24.6" customHeight="1" outlineLevel="2">
      <c r="A657" s="561"/>
      <c r="B657" s="745" t="s">
        <v>739</v>
      </c>
      <c r="C657" s="86">
        <v>1</v>
      </c>
      <c r="D657" s="561" t="s">
        <v>18</v>
      </c>
      <c r="E657" s="113"/>
      <c r="F657" s="86"/>
      <c r="G657" s="105"/>
      <c r="H657" s="86"/>
      <c r="I657" s="67"/>
      <c r="J657" s="561"/>
      <c r="L657" s="169" t="s">
        <v>2892</v>
      </c>
      <c r="M657" s="169" t="s">
        <v>2892</v>
      </c>
      <c r="O657" s="227"/>
    </row>
    <row r="658" spans="1:15" ht="24.6" customHeight="1" outlineLevel="2">
      <c r="A658" s="488"/>
      <c r="B658" s="750" t="s">
        <v>779</v>
      </c>
      <c r="C658" s="86">
        <v>1</v>
      </c>
      <c r="D658" s="488" t="s">
        <v>18</v>
      </c>
      <c r="E658" s="113"/>
      <c r="F658" s="86"/>
      <c r="G658" s="105"/>
      <c r="H658" s="86"/>
      <c r="I658" s="67"/>
      <c r="J658" s="561"/>
      <c r="L658" s="169" t="s">
        <v>2892</v>
      </c>
      <c r="M658" s="169" t="s">
        <v>2892</v>
      </c>
      <c r="O658" s="227"/>
    </row>
    <row r="659" spans="1:15" ht="24.6" customHeight="1" outlineLevel="2">
      <c r="A659" s="561"/>
      <c r="B659" s="745" t="s">
        <v>740</v>
      </c>
      <c r="C659" s="86">
        <v>1</v>
      </c>
      <c r="D659" s="561" t="s">
        <v>18</v>
      </c>
      <c r="E659" s="113"/>
      <c r="F659" s="86"/>
      <c r="G659" s="105"/>
      <c r="H659" s="86"/>
      <c r="I659" s="67"/>
      <c r="J659" s="561"/>
      <c r="L659" s="169" t="s">
        <v>2892</v>
      </c>
      <c r="M659" s="169" t="s">
        <v>2892</v>
      </c>
      <c r="O659" s="227"/>
    </row>
    <row r="660" spans="1:15" ht="24.6" customHeight="1" outlineLevel="2">
      <c r="A660" s="670"/>
      <c r="B660" s="750" t="s">
        <v>774</v>
      </c>
      <c r="C660" s="68"/>
      <c r="D660" s="670"/>
      <c r="E660" s="68"/>
      <c r="F660" s="68"/>
      <c r="G660" s="68"/>
      <c r="H660" s="55"/>
      <c r="I660" s="67"/>
      <c r="J660" s="561"/>
      <c r="L660" s="169"/>
      <c r="M660" s="169"/>
      <c r="O660" s="227"/>
    </row>
    <row r="661" spans="1:15" ht="24.6" customHeight="1" outlineLevel="2">
      <c r="A661" s="561"/>
      <c r="B661" s="745" t="s">
        <v>700</v>
      </c>
      <c r="C661" s="86">
        <v>4</v>
      </c>
      <c r="D661" s="561" t="s">
        <v>651</v>
      </c>
      <c r="E661" s="86"/>
      <c r="F661" s="86"/>
      <c r="G661" s="86"/>
      <c r="H661" s="86"/>
      <c r="I661" s="86"/>
      <c r="J661" s="392"/>
      <c r="L661" s="121" t="e">
        <f>VLOOKUP($O661,#REF!,6,FALSE)</f>
        <v>#REF!</v>
      </c>
      <c r="M661" s="121" t="e">
        <f>VLOOKUP($O661,#REF!,7,FALSE)</f>
        <v>#REF!</v>
      </c>
      <c r="O661" s="227" t="s">
        <v>2282</v>
      </c>
    </row>
    <row r="662" spans="1:15" ht="24.6" customHeight="1" outlineLevel="2">
      <c r="A662" s="561"/>
      <c r="B662" s="745" t="s">
        <v>696</v>
      </c>
      <c r="C662" s="86">
        <v>1</v>
      </c>
      <c r="D662" s="561" t="s">
        <v>18</v>
      </c>
      <c r="E662" s="113"/>
      <c r="F662" s="86"/>
      <c r="G662" s="105"/>
      <c r="H662" s="86"/>
      <c r="I662" s="67"/>
      <c r="J662" s="561"/>
      <c r="L662" s="169" t="s">
        <v>2891</v>
      </c>
      <c r="M662" s="169" t="s">
        <v>2891</v>
      </c>
      <c r="O662" s="227"/>
    </row>
    <row r="663" spans="1:15" ht="24.6" customHeight="1" outlineLevel="2">
      <c r="A663" s="561"/>
      <c r="B663" s="745" t="s">
        <v>697</v>
      </c>
      <c r="C663" s="86">
        <v>1</v>
      </c>
      <c r="D663" s="561" t="s">
        <v>18</v>
      </c>
      <c r="E663" s="113"/>
      <c r="F663" s="86"/>
      <c r="G663" s="105"/>
      <c r="H663" s="86"/>
      <c r="I663" s="67"/>
      <c r="J663" s="561"/>
      <c r="L663" s="169" t="s">
        <v>2891</v>
      </c>
      <c r="M663" s="169" t="s">
        <v>2891</v>
      </c>
      <c r="O663" s="227"/>
    </row>
    <row r="664" spans="1:15" ht="24.6" customHeight="1" outlineLevel="2">
      <c r="A664" s="561"/>
      <c r="B664" s="745" t="s">
        <v>698</v>
      </c>
      <c r="C664" s="86">
        <v>1</v>
      </c>
      <c r="D664" s="561" t="s">
        <v>18</v>
      </c>
      <c r="E664" s="113"/>
      <c r="F664" s="86"/>
      <c r="G664" s="105"/>
      <c r="H664" s="86"/>
      <c r="I664" s="67"/>
      <c r="J664" s="561"/>
      <c r="L664" s="169" t="s">
        <v>2891</v>
      </c>
      <c r="M664" s="169" t="s">
        <v>2891</v>
      </c>
      <c r="O664" s="227"/>
    </row>
    <row r="665" spans="1:15" ht="24.6" customHeight="1" outlineLevel="2">
      <c r="A665" s="561"/>
      <c r="B665" s="745" t="s">
        <v>660</v>
      </c>
      <c r="C665" s="68"/>
      <c r="D665" s="561"/>
      <c r="E665" s="68"/>
      <c r="F665" s="68"/>
      <c r="G665" s="68"/>
      <c r="H665" s="55"/>
      <c r="I665" s="67"/>
      <c r="J665" s="561"/>
      <c r="L665" s="169"/>
      <c r="M665" s="169"/>
      <c r="O665" s="227"/>
    </row>
    <row r="666" spans="1:15" ht="24.6" customHeight="1" outlineLevel="2">
      <c r="A666" s="561"/>
      <c r="B666" s="745" t="s">
        <v>792</v>
      </c>
      <c r="C666" s="68"/>
      <c r="D666" s="561"/>
      <c r="E666" s="68"/>
      <c r="F666" s="68"/>
      <c r="G666" s="63"/>
      <c r="H666" s="55"/>
      <c r="I666" s="67"/>
      <c r="J666" s="561"/>
      <c r="L666" s="169"/>
      <c r="M666" s="169"/>
      <c r="O666" s="227"/>
    </row>
    <row r="667" spans="1:15" ht="24.6" customHeight="1" outlineLevel="2">
      <c r="A667" s="561"/>
      <c r="B667" s="745" t="s">
        <v>105</v>
      </c>
      <c r="C667" s="86">
        <v>2</v>
      </c>
      <c r="D667" s="561" t="s">
        <v>3</v>
      </c>
      <c r="E667" s="86"/>
      <c r="F667" s="86"/>
      <c r="G667" s="86"/>
      <c r="H667" s="86"/>
      <c r="I667" s="86"/>
      <c r="J667" s="392"/>
      <c r="L667" s="121" t="e">
        <f>VLOOKUP($O667,#REF!,6,FALSE)</f>
        <v>#REF!</v>
      </c>
      <c r="M667" s="121" t="e">
        <f>VLOOKUP($O667,#REF!,7,FALSE)</f>
        <v>#REF!</v>
      </c>
      <c r="O667" s="227" t="s">
        <v>2318</v>
      </c>
    </row>
    <row r="668" spans="1:15" ht="24.6" customHeight="1" outlineLevel="2">
      <c r="A668" s="561"/>
      <c r="B668" s="745"/>
      <c r="C668" s="86"/>
      <c r="D668" s="561"/>
      <c r="E668" s="68"/>
      <c r="F668" s="68"/>
      <c r="G668" s="68"/>
      <c r="H668" s="55"/>
      <c r="I668" s="67"/>
      <c r="J668" s="561"/>
      <c r="L668" s="169"/>
      <c r="M668" s="169"/>
      <c r="O668" s="227"/>
    </row>
    <row r="669" spans="1:15" ht="24.6" customHeight="1" outlineLevel="2">
      <c r="A669" s="561"/>
      <c r="B669" s="745" t="s">
        <v>105</v>
      </c>
      <c r="C669" s="86">
        <v>2</v>
      </c>
      <c r="D669" s="561" t="s">
        <v>3</v>
      </c>
      <c r="E669" s="86"/>
      <c r="F669" s="86"/>
      <c r="G669" s="86"/>
      <c r="H669" s="86"/>
      <c r="I669" s="86"/>
      <c r="J669" s="392"/>
      <c r="L669" s="121" t="e">
        <f>VLOOKUP($O669,#REF!,6,FALSE)</f>
        <v>#REF!</v>
      </c>
      <c r="M669" s="121" t="e">
        <f>VLOOKUP($O669,#REF!,7,FALSE)</f>
        <v>#REF!</v>
      </c>
      <c r="O669" s="227" t="s">
        <v>2288</v>
      </c>
    </row>
    <row r="670" spans="1:15" ht="24.6" customHeight="1" outlineLevel="2">
      <c r="A670" s="748"/>
      <c r="B670" s="751"/>
      <c r="C670" s="76"/>
      <c r="D670" s="748"/>
      <c r="E670" s="158"/>
      <c r="F670" s="159"/>
      <c r="G670" s="154"/>
      <c r="H670" s="131"/>
      <c r="I670" s="131"/>
      <c r="J670" s="670"/>
      <c r="L670" s="170"/>
      <c r="M670" s="170"/>
      <c r="O670" s="253"/>
    </row>
    <row r="671" spans="1:15">
      <c r="A671" s="582"/>
      <c r="B671" s="752" t="s">
        <v>2996</v>
      </c>
      <c r="C671" s="478"/>
      <c r="D671" s="582"/>
      <c r="E671" s="478"/>
      <c r="F671" s="478"/>
      <c r="G671" s="478"/>
      <c r="H671" s="478"/>
      <c r="I671" s="478"/>
      <c r="J671" s="753"/>
      <c r="L671" s="480"/>
      <c r="M671" s="480"/>
      <c r="O671" s="559"/>
    </row>
    <row r="672" spans="1:15" ht="24.6" customHeight="1">
      <c r="A672" s="582"/>
      <c r="B672" s="752" t="s">
        <v>1512</v>
      </c>
      <c r="C672" s="478"/>
      <c r="D672" s="582"/>
      <c r="E672" s="478"/>
      <c r="F672" s="478"/>
      <c r="G672" s="478"/>
      <c r="H672" s="478"/>
      <c r="I672" s="478"/>
      <c r="J672" s="753"/>
      <c r="L672" s="480"/>
      <c r="M672" s="480"/>
      <c r="O672" s="559"/>
    </row>
    <row r="673" spans="1:15">
      <c r="A673" s="582"/>
      <c r="B673" s="752" t="s">
        <v>799</v>
      </c>
      <c r="C673" s="478"/>
      <c r="D673" s="582"/>
      <c r="E673" s="478"/>
      <c r="F673" s="772"/>
      <c r="G673" s="772"/>
      <c r="H673" s="772"/>
      <c r="I673" s="772"/>
      <c r="J673" s="753"/>
      <c r="L673" s="773"/>
      <c r="M673" s="773"/>
      <c r="O673" s="646"/>
    </row>
    <row r="674" spans="1:15">
      <c r="A674" s="432"/>
      <c r="C674" s="78"/>
      <c r="H674" s="90"/>
      <c r="I674" s="90"/>
      <c r="L674" s="172"/>
      <c r="M674" s="172"/>
      <c r="O674" s="234"/>
    </row>
    <row r="675" spans="1:15">
      <c r="A675" s="432"/>
      <c r="C675" s="78"/>
      <c r="H675" s="90"/>
      <c r="I675" s="90"/>
      <c r="L675" s="172"/>
      <c r="M675" s="172"/>
      <c r="O675" s="234"/>
    </row>
    <row r="676" spans="1:15">
      <c r="A676" s="432"/>
      <c r="C676" s="78"/>
      <c r="H676" s="90"/>
      <c r="I676" s="90"/>
      <c r="L676" s="172"/>
      <c r="M676" s="172"/>
      <c r="O676" s="234"/>
    </row>
    <row r="677" spans="1:15">
      <c r="A677" s="432"/>
      <c r="C677" s="78"/>
      <c r="H677" s="90"/>
      <c r="I677" s="90"/>
      <c r="L677" s="172"/>
      <c r="M677" s="172"/>
      <c r="O677" s="234"/>
    </row>
    <row r="678" spans="1:15">
      <c r="A678" s="432"/>
      <c r="C678" s="78"/>
      <c r="H678" s="90"/>
      <c r="I678" s="90"/>
      <c r="L678" s="172"/>
      <c r="M678" s="172"/>
      <c r="O678" s="234"/>
    </row>
    <row r="679" spans="1:15">
      <c r="A679" s="432"/>
      <c r="C679" s="78"/>
      <c r="H679" s="90"/>
      <c r="I679" s="90"/>
      <c r="L679" s="172"/>
      <c r="M679" s="172"/>
      <c r="O679" s="234"/>
    </row>
    <row r="680" spans="1:15">
      <c r="A680" s="432"/>
      <c r="C680" s="78"/>
      <c r="H680" s="90"/>
      <c r="I680" s="90"/>
      <c r="L680" s="172"/>
      <c r="M680" s="172"/>
      <c r="O680" s="234"/>
    </row>
    <row r="681" spans="1:15">
      <c r="A681" s="432"/>
      <c r="C681" s="78"/>
      <c r="H681" s="90"/>
      <c r="I681" s="90"/>
      <c r="L681" s="172"/>
      <c r="M681" s="172"/>
      <c r="O681" s="234"/>
    </row>
    <row r="682" spans="1:15">
      <c r="A682" s="432"/>
      <c r="C682" s="78"/>
      <c r="H682" s="90"/>
      <c r="I682" s="90"/>
      <c r="L682" s="172"/>
      <c r="M682" s="172"/>
      <c r="O682" s="234"/>
    </row>
    <row r="683" spans="1:15">
      <c r="A683" s="432"/>
      <c r="C683" s="78"/>
      <c r="H683" s="90"/>
      <c r="I683" s="90"/>
      <c r="L683" s="172"/>
      <c r="M683" s="172"/>
      <c r="O683" s="234"/>
    </row>
    <row r="684" spans="1:15">
      <c r="A684" s="432"/>
      <c r="C684" s="78"/>
      <c r="H684" s="90"/>
      <c r="I684" s="90"/>
      <c r="L684" s="172"/>
      <c r="M684" s="172"/>
      <c r="O684" s="234"/>
    </row>
    <row r="685" spans="1:15">
      <c r="A685" s="432"/>
      <c r="C685" s="78"/>
      <c r="H685" s="90"/>
      <c r="I685" s="90"/>
      <c r="L685" s="172"/>
      <c r="M685" s="172"/>
      <c r="O685" s="234"/>
    </row>
    <row r="686" spans="1:15">
      <c r="A686" s="432"/>
      <c r="C686" s="78"/>
      <c r="H686" s="90"/>
      <c r="I686" s="90"/>
      <c r="L686" s="172"/>
      <c r="M686" s="172"/>
      <c r="O686" s="234"/>
    </row>
    <row r="687" spans="1:15">
      <c r="A687" s="432"/>
      <c r="C687" s="78"/>
      <c r="H687" s="90"/>
      <c r="I687" s="90"/>
      <c r="L687" s="172"/>
      <c r="M687" s="172"/>
      <c r="O687" s="234"/>
    </row>
    <row r="688" spans="1:15">
      <c r="A688" s="432"/>
      <c r="C688" s="78"/>
      <c r="H688" s="90"/>
      <c r="I688" s="90"/>
      <c r="L688" s="172"/>
      <c r="M688" s="172"/>
      <c r="O688" s="234"/>
    </row>
    <row r="689" spans="2:15" s="432" customFormat="1">
      <c r="B689" s="594"/>
      <c r="C689" s="78"/>
      <c r="D689" s="433"/>
      <c r="E689" s="78"/>
      <c r="F689" s="90"/>
      <c r="G689" s="90"/>
      <c r="H689" s="90"/>
      <c r="I689" s="90"/>
      <c r="J689" s="127"/>
      <c r="L689" s="172"/>
      <c r="M689" s="172"/>
      <c r="O689" s="234"/>
    </row>
    <row r="690" spans="2:15" s="432" customFormat="1">
      <c r="B690" s="594"/>
      <c r="C690" s="78"/>
      <c r="D690" s="433"/>
      <c r="E690" s="78"/>
      <c r="F690" s="90"/>
      <c r="G690" s="90"/>
      <c r="H690" s="90"/>
      <c r="I690" s="90"/>
      <c r="J690" s="127"/>
      <c r="L690" s="172"/>
      <c r="M690" s="172"/>
      <c r="O690" s="234"/>
    </row>
    <row r="691" spans="2:15" s="432" customFormat="1">
      <c r="B691" s="594"/>
      <c r="C691" s="78"/>
      <c r="D691" s="433"/>
      <c r="E691" s="78"/>
      <c r="F691" s="90"/>
      <c r="G691" s="90"/>
      <c r="H691" s="90"/>
      <c r="I691" s="90"/>
      <c r="J691" s="127"/>
      <c r="L691" s="172"/>
      <c r="M691" s="172"/>
      <c r="O691" s="234"/>
    </row>
    <row r="692" spans="2:15" s="432" customFormat="1">
      <c r="B692" s="594"/>
      <c r="C692" s="78"/>
      <c r="D692" s="433"/>
      <c r="E692" s="78"/>
      <c r="F692" s="90"/>
      <c r="G692" s="90"/>
      <c r="H692" s="90"/>
      <c r="I692" s="90"/>
      <c r="J692" s="127"/>
      <c r="L692" s="172"/>
      <c r="M692" s="172"/>
      <c r="O692" s="234"/>
    </row>
    <row r="693" spans="2:15" s="432" customFormat="1">
      <c r="B693" s="594"/>
      <c r="C693" s="78"/>
      <c r="D693" s="433"/>
      <c r="E693" s="78"/>
      <c r="F693" s="90"/>
      <c r="G693" s="90"/>
      <c r="H693" s="90"/>
      <c r="I693" s="90"/>
      <c r="J693" s="127"/>
      <c r="L693" s="172"/>
      <c r="M693" s="172"/>
      <c r="O693" s="234"/>
    </row>
    <row r="694" spans="2:15" s="432" customFormat="1">
      <c r="B694" s="594"/>
      <c r="C694" s="78"/>
      <c r="D694" s="433"/>
      <c r="E694" s="78"/>
      <c r="F694" s="90"/>
      <c r="G694" s="90"/>
      <c r="H694" s="90"/>
      <c r="I694" s="90"/>
      <c r="J694" s="127"/>
      <c r="L694" s="172"/>
      <c r="M694" s="172"/>
      <c r="O694" s="234"/>
    </row>
    <row r="695" spans="2:15" s="432" customFormat="1">
      <c r="B695" s="594"/>
      <c r="C695" s="78"/>
      <c r="D695" s="433"/>
      <c r="E695" s="78"/>
      <c r="F695" s="90"/>
      <c r="G695" s="90"/>
      <c r="H695" s="90"/>
      <c r="I695" s="90"/>
      <c r="J695" s="127"/>
      <c r="L695" s="172"/>
      <c r="M695" s="172"/>
      <c r="O695" s="234"/>
    </row>
    <row r="696" spans="2:15" s="432" customFormat="1">
      <c r="B696" s="594"/>
      <c r="C696" s="78"/>
      <c r="D696" s="433"/>
      <c r="E696" s="78"/>
      <c r="F696" s="90"/>
      <c r="G696" s="90"/>
      <c r="H696" s="90"/>
      <c r="I696" s="90"/>
      <c r="J696" s="127"/>
      <c r="L696" s="172"/>
      <c r="M696" s="172"/>
      <c r="O696" s="234"/>
    </row>
    <row r="697" spans="2:15" s="432" customFormat="1">
      <c r="B697" s="594"/>
      <c r="C697" s="78"/>
      <c r="D697" s="433"/>
      <c r="E697" s="78"/>
      <c r="F697" s="90"/>
      <c r="G697" s="90"/>
      <c r="H697" s="90"/>
      <c r="I697" s="90"/>
      <c r="J697" s="127"/>
      <c r="L697" s="172"/>
      <c r="M697" s="172"/>
      <c r="O697" s="234"/>
    </row>
    <row r="698" spans="2:15" s="432" customFormat="1">
      <c r="B698" s="594"/>
      <c r="C698" s="78"/>
      <c r="D698" s="433"/>
      <c r="E698" s="78"/>
      <c r="F698" s="90"/>
      <c r="G698" s="90"/>
      <c r="H698" s="90"/>
      <c r="I698" s="90"/>
      <c r="J698" s="127"/>
      <c r="L698" s="172"/>
      <c r="M698" s="172"/>
      <c r="O698" s="234"/>
    </row>
    <row r="699" spans="2:15" s="432" customFormat="1">
      <c r="B699" s="594"/>
      <c r="C699" s="78"/>
      <c r="D699" s="433"/>
      <c r="E699" s="78"/>
      <c r="F699" s="90"/>
      <c r="G699" s="90"/>
      <c r="H699" s="90"/>
      <c r="I699" s="90"/>
      <c r="J699" s="127"/>
      <c r="L699" s="172"/>
      <c r="M699" s="172"/>
      <c r="O699" s="234"/>
    </row>
    <row r="700" spans="2:15" s="432" customFormat="1">
      <c r="B700" s="594"/>
      <c r="C700" s="78"/>
      <c r="D700" s="433"/>
      <c r="E700" s="78"/>
      <c r="F700" s="90"/>
      <c r="G700" s="90"/>
      <c r="H700" s="90"/>
      <c r="I700" s="90"/>
      <c r="J700" s="127"/>
      <c r="L700" s="172"/>
      <c r="M700" s="172"/>
      <c r="O700" s="234"/>
    </row>
    <row r="701" spans="2:15" s="432" customFormat="1">
      <c r="B701" s="594"/>
      <c r="C701" s="78"/>
      <c r="D701" s="433"/>
      <c r="E701" s="78"/>
      <c r="F701" s="90"/>
      <c r="G701" s="90"/>
      <c r="H701" s="90"/>
      <c r="I701" s="90"/>
      <c r="J701" s="127"/>
      <c r="L701" s="172"/>
      <c r="M701" s="172"/>
      <c r="O701" s="234"/>
    </row>
    <row r="702" spans="2:15" s="432" customFormat="1">
      <c r="B702" s="594"/>
      <c r="C702" s="78"/>
      <c r="D702" s="433"/>
      <c r="E702" s="78"/>
      <c r="F702" s="90"/>
      <c r="G702" s="90"/>
      <c r="H702" s="90"/>
      <c r="I702" s="90"/>
      <c r="J702" s="127"/>
      <c r="L702" s="172"/>
      <c r="M702" s="172"/>
      <c r="O702" s="234"/>
    </row>
    <row r="703" spans="2:15" s="432" customFormat="1">
      <c r="B703" s="594"/>
      <c r="C703" s="78"/>
      <c r="D703" s="433"/>
      <c r="E703" s="78"/>
      <c r="F703" s="90"/>
      <c r="G703" s="90"/>
      <c r="H703" s="90"/>
      <c r="I703" s="90"/>
      <c r="J703" s="127"/>
      <c r="L703" s="172"/>
      <c r="M703" s="172"/>
      <c r="O703" s="234"/>
    </row>
    <row r="704" spans="2:15" s="432" customFormat="1">
      <c r="B704" s="594"/>
      <c r="C704" s="78"/>
      <c r="D704" s="433"/>
      <c r="E704" s="78"/>
      <c r="F704" s="90"/>
      <c r="G704" s="90"/>
      <c r="H704" s="90"/>
      <c r="I704" s="90"/>
      <c r="J704" s="127"/>
      <c r="L704" s="172"/>
      <c r="M704" s="172"/>
      <c r="O704" s="234"/>
    </row>
    <row r="705" spans="2:15" s="432" customFormat="1">
      <c r="B705" s="594"/>
      <c r="C705" s="78"/>
      <c r="D705" s="433"/>
      <c r="E705" s="78"/>
      <c r="F705" s="90"/>
      <c r="G705" s="90"/>
      <c r="H705" s="90"/>
      <c r="I705" s="90"/>
      <c r="J705" s="127"/>
      <c r="L705" s="172"/>
      <c r="M705" s="172"/>
      <c r="O705" s="234"/>
    </row>
    <row r="706" spans="2:15" s="432" customFormat="1">
      <c r="B706" s="594"/>
      <c r="C706" s="78"/>
      <c r="D706" s="433"/>
      <c r="E706" s="78"/>
      <c r="F706" s="90"/>
      <c r="G706" s="90"/>
      <c r="H706" s="90"/>
      <c r="I706" s="90"/>
      <c r="J706" s="127"/>
      <c r="L706" s="172"/>
      <c r="M706" s="172"/>
      <c r="O706" s="234"/>
    </row>
    <row r="707" spans="2:15" s="432" customFormat="1">
      <c r="B707" s="594"/>
      <c r="C707" s="78"/>
      <c r="D707" s="433"/>
      <c r="E707" s="78"/>
      <c r="F707" s="90"/>
      <c r="G707" s="90"/>
      <c r="H707" s="90"/>
      <c r="I707" s="90"/>
      <c r="J707" s="127"/>
      <c r="L707" s="172"/>
      <c r="M707" s="172"/>
      <c r="O707" s="234"/>
    </row>
    <row r="708" spans="2:15" s="432" customFormat="1">
      <c r="B708" s="594"/>
      <c r="C708" s="78"/>
      <c r="D708" s="433"/>
      <c r="E708" s="78"/>
      <c r="F708" s="90"/>
      <c r="G708" s="90"/>
      <c r="H708" s="90"/>
      <c r="I708" s="90"/>
      <c r="J708" s="127"/>
      <c r="L708" s="172"/>
      <c r="M708" s="172"/>
      <c r="O708" s="234"/>
    </row>
    <row r="709" spans="2:15" s="432" customFormat="1">
      <c r="B709" s="594"/>
      <c r="C709" s="78"/>
      <c r="D709" s="433"/>
      <c r="E709" s="78"/>
      <c r="F709" s="90"/>
      <c r="G709" s="90"/>
      <c r="H709" s="90"/>
      <c r="I709" s="90"/>
      <c r="J709" s="127"/>
      <c r="L709" s="172"/>
      <c r="M709" s="172"/>
      <c r="O709" s="234"/>
    </row>
    <row r="710" spans="2:15" s="432" customFormat="1">
      <c r="B710" s="594"/>
      <c r="C710" s="78"/>
      <c r="D710" s="433"/>
      <c r="E710" s="78"/>
      <c r="F710" s="90"/>
      <c r="G710" s="90"/>
      <c r="H710" s="90"/>
      <c r="I710" s="90"/>
      <c r="J710" s="127"/>
      <c r="L710" s="172"/>
      <c r="M710" s="172"/>
      <c r="O710" s="234"/>
    </row>
    <row r="711" spans="2:15" s="432" customFormat="1">
      <c r="B711" s="594"/>
      <c r="C711" s="78"/>
      <c r="D711" s="433"/>
      <c r="E711" s="78"/>
      <c r="F711" s="90"/>
      <c r="G711" s="90"/>
      <c r="H711" s="90"/>
      <c r="I711" s="90"/>
      <c r="J711" s="127"/>
      <c r="L711" s="172"/>
      <c r="M711" s="172"/>
      <c r="O711" s="234"/>
    </row>
    <row r="712" spans="2:15" s="432" customFormat="1">
      <c r="B712" s="594"/>
      <c r="C712" s="78"/>
      <c r="D712" s="433"/>
      <c r="E712" s="78"/>
      <c r="F712" s="90"/>
      <c r="G712" s="90"/>
      <c r="H712" s="90"/>
      <c r="I712" s="90"/>
      <c r="J712" s="127"/>
      <c r="L712" s="172"/>
      <c r="M712" s="172"/>
      <c r="O712" s="234"/>
    </row>
    <row r="713" spans="2:15" s="432" customFormat="1">
      <c r="B713" s="594"/>
      <c r="C713" s="78"/>
      <c r="D713" s="433"/>
      <c r="E713" s="78"/>
      <c r="F713" s="90"/>
      <c r="G713" s="90"/>
      <c r="H713" s="90"/>
      <c r="I713" s="90"/>
      <c r="J713" s="127"/>
      <c r="L713" s="172"/>
      <c r="M713" s="172"/>
      <c r="O713" s="234"/>
    </row>
    <row r="714" spans="2:15" s="432" customFormat="1">
      <c r="B714" s="594"/>
      <c r="C714" s="78"/>
      <c r="D714" s="433"/>
      <c r="E714" s="78"/>
      <c r="F714" s="90"/>
      <c r="G714" s="90"/>
      <c r="H714" s="90"/>
      <c r="I714" s="90"/>
      <c r="J714" s="127"/>
      <c r="L714" s="172"/>
      <c r="M714" s="172"/>
      <c r="O714" s="234"/>
    </row>
    <row r="715" spans="2:15" s="432" customFormat="1">
      <c r="B715" s="594"/>
      <c r="C715" s="78"/>
      <c r="D715" s="433"/>
      <c r="E715" s="78"/>
      <c r="F715" s="90"/>
      <c r="G715" s="90"/>
      <c r="H715" s="90"/>
      <c r="I715" s="90"/>
      <c r="J715" s="127"/>
      <c r="L715" s="172"/>
      <c r="M715" s="172"/>
      <c r="O715" s="234"/>
    </row>
    <row r="716" spans="2:15" s="432" customFormat="1">
      <c r="B716" s="594"/>
      <c r="C716" s="78"/>
      <c r="D716" s="433"/>
      <c r="E716" s="78"/>
      <c r="F716" s="90"/>
      <c r="G716" s="90"/>
      <c r="H716" s="90"/>
      <c r="I716" s="90"/>
      <c r="J716" s="127"/>
      <c r="L716" s="172"/>
      <c r="M716" s="172"/>
      <c r="O716" s="234"/>
    </row>
    <row r="717" spans="2:15" s="432" customFormat="1">
      <c r="B717" s="594"/>
      <c r="C717" s="78"/>
      <c r="D717" s="433"/>
      <c r="E717" s="78"/>
      <c r="F717" s="90"/>
      <c r="G717" s="90"/>
      <c r="H717" s="90"/>
      <c r="I717" s="90"/>
      <c r="J717" s="127"/>
      <c r="L717" s="172"/>
      <c r="M717" s="172"/>
      <c r="O717" s="234"/>
    </row>
    <row r="718" spans="2:15" s="432" customFormat="1">
      <c r="B718" s="594"/>
      <c r="C718" s="78"/>
      <c r="D718" s="433"/>
      <c r="E718" s="78"/>
      <c r="F718" s="90"/>
      <c r="G718" s="90"/>
      <c r="H718" s="90"/>
      <c r="I718" s="90"/>
      <c r="J718" s="127"/>
      <c r="L718" s="172"/>
      <c r="M718" s="172"/>
      <c r="O718" s="234"/>
    </row>
    <row r="719" spans="2:15" s="432" customFormat="1">
      <c r="B719" s="594"/>
      <c r="C719" s="78"/>
      <c r="D719" s="433"/>
      <c r="E719" s="78"/>
      <c r="F719" s="90"/>
      <c r="G719" s="90"/>
      <c r="H719" s="90"/>
      <c r="I719" s="90"/>
      <c r="J719" s="127"/>
      <c r="L719" s="172"/>
      <c r="M719" s="172"/>
      <c r="O719" s="234"/>
    </row>
    <row r="720" spans="2:15" s="432" customFormat="1">
      <c r="B720" s="594"/>
      <c r="C720" s="78"/>
      <c r="D720" s="433"/>
      <c r="E720" s="78"/>
      <c r="F720" s="90"/>
      <c r="G720" s="90"/>
      <c r="H720" s="90"/>
      <c r="I720" s="90"/>
      <c r="J720" s="127"/>
      <c r="L720" s="172"/>
      <c r="M720" s="172"/>
      <c r="O720" s="234"/>
    </row>
    <row r="721" spans="2:15" s="432" customFormat="1">
      <c r="B721" s="594"/>
      <c r="C721" s="78"/>
      <c r="D721" s="433"/>
      <c r="E721" s="78"/>
      <c r="F721" s="90"/>
      <c r="G721" s="90"/>
      <c r="H721" s="90"/>
      <c r="I721" s="90"/>
      <c r="J721" s="127"/>
      <c r="L721" s="172"/>
      <c r="M721" s="172"/>
      <c r="O721" s="234"/>
    </row>
    <row r="722" spans="2:15" s="432" customFormat="1">
      <c r="B722" s="594"/>
      <c r="C722" s="78"/>
      <c r="D722" s="433"/>
      <c r="E722" s="78"/>
      <c r="F722" s="90"/>
      <c r="G722" s="90"/>
      <c r="H722" s="90"/>
      <c r="I722" s="90"/>
      <c r="J722" s="127"/>
      <c r="L722" s="172"/>
      <c r="M722" s="172"/>
      <c r="O722" s="234"/>
    </row>
    <row r="723" spans="2:15" s="432" customFormat="1">
      <c r="B723" s="594"/>
      <c r="C723" s="78"/>
      <c r="D723" s="433"/>
      <c r="E723" s="78"/>
      <c r="F723" s="90"/>
      <c r="G723" s="90"/>
      <c r="H723" s="90"/>
      <c r="I723" s="90"/>
      <c r="J723" s="127"/>
      <c r="L723" s="172"/>
      <c r="M723" s="172"/>
      <c r="O723" s="234"/>
    </row>
    <row r="724" spans="2:15" s="432" customFormat="1">
      <c r="B724" s="594"/>
      <c r="C724" s="78"/>
      <c r="D724" s="433"/>
      <c r="E724" s="78"/>
      <c r="F724" s="90"/>
      <c r="G724" s="90"/>
      <c r="H724" s="90"/>
      <c r="I724" s="90"/>
      <c r="J724" s="127"/>
      <c r="L724" s="172"/>
      <c r="M724" s="172"/>
      <c r="O724" s="234"/>
    </row>
    <row r="725" spans="2:15" s="432" customFormat="1">
      <c r="B725" s="594"/>
      <c r="C725" s="78"/>
      <c r="D725" s="433"/>
      <c r="E725" s="78"/>
      <c r="F725" s="90"/>
      <c r="G725" s="90"/>
      <c r="H725" s="90"/>
      <c r="I725" s="90"/>
      <c r="J725" s="127"/>
      <c r="L725" s="172"/>
      <c r="M725" s="172"/>
      <c r="O725" s="234"/>
    </row>
    <row r="726" spans="2:15" s="432" customFormat="1">
      <c r="B726" s="594"/>
      <c r="C726" s="78"/>
      <c r="D726" s="433"/>
      <c r="E726" s="78"/>
      <c r="F726" s="90"/>
      <c r="G726" s="90"/>
      <c r="H726" s="90"/>
      <c r="I726" s="90"/>
      <c r="J726" s="127"/>
      <c r="L726" s="172"/>
      <c r="M726" s="172"/>
      <c r="O726" s="234"/>
    </row>
    <row r="727" spans="2:15" s="432" customFormat="1">
      <c r="B727" s="594"/>
      <c r="C727" s="78"/>
      <c r="D727" s="433"/>
      <c r="E727" s="78"/>
      <c r="F727" s="90"/>
      <c r="G727" s="90"/>
      <c r="H727" s="90"/>
      <c r="I727" s="90"/>
      <c r="J727" s="127"/>
      <c r="L727" s="172"/>
      <c r="M727" s="172"/>
      <c r="O727" s="234"/>
    </row>
    <row r="728" spans="2:15" s="432" customFormat="1">
      <c r="B728" s="594"/>
      <c r="C728" s="78"/>
      <c r="D728" s="433"/>
      <c r="E728" s="78"/>
      <c r="F728" s="90"/>
      <c r="G728" s="90"/>
      <c r="H728" s="90"/>
      <c r="I728" s="90"/>
      <c r="J728" s="127"/>
      <c r="L728" s="172"/>
      <c r="M728" s="172"/>
      <c r="O728" s="234"/>
    </row>
    <row r="729" spans="2:15" s="432" customFormat="1">
      <c r="B729" s="594"/>
      <c r="C729" s="78"/>
      <c r="D729" s="433"/>
      <c r="E729" s="78"/>
      <c r="F729" s="90"/>
      <c r="G729" s="90"/>
      <c r="H729" s="90"/>
      <c r="I729" s="90"/>
      <c r="J729" s="127"/>
      <c r="L729" s="172"/>
      <c r="M729" s="172"/>
      <c r="O729" s="234"/>
    </row>
    <row r="730" spans="2:15" s="432" customFormat="1">
      <c r="B730" s="594"/>
      <c r="C730" s="78"/>
      <c r="D730" s="433"/>
      <c r="E730" s="78"/>
      <c r="F730" s="90"/>
      <c r="G730" s="90"/>
      <c r="H730" s="90"/>
      <c r="I730" s="90"/>
      <c r="J730" s="127"/>
      <c r="L730" s="172"/>
      <c r="M730" s="172"/>
      <c r="O730" s="234"/>
    </row>
    <row r="731" spans="2:15" s="432" customFormat="1">
      <c r="B731" s="594"/>
      <c r="C731" s="78"/>
      <c r="D731" s="433"/>
      <c r="E731" s="78"/>
      <c r="F731" s="90"/>
      <c r="G731" s="90"/>
      <c r="H731" s="90"/>
      <c r="I731" s="90"/>
      <c r="J731" s="127"/>
      <c r="L731" s="172"/>
      <c r="M731" s="172"/>
      <c r="O731" s="234"/>
    </row>
    <row r="732" spans="2:15" s="432" customFormat="1">
      <c r="B732" s="594"/>
      <c r="C732" s="78"/>
      <c r="D732" s="433"/>
      <c r="E732" s="78"/>
      <c r="F732" s="90"/>
      <c r="G732" s="90"/>
      <c r="H732" s="90"/>
      <c r="I732" s="90"/>
      <c r="J732" s="127"/>
      <c r="L732" s="172"/>
      <c r="M732" s="172"/>
      <c r="O732" s="234"/>
    </row>
    <row r="733" spans="2:15" s="432" customFormat="1">
      <c r="B733" s="594"/>
      <c r="C733" s="78"/>
      <c r="D733" s="433"/>
      <c r="E733" s="78"/>
      <c r="F733" s="90"/>
      <c r="G733" s="90"/>
      <c r="H733" s="90"/>
      <c r="I733" s="90"/>
      <c r="J733" s="127"/>
      <c r="L733" s="172"/>
      <c r="M733" s="172"/>
      <c r="O733" s="234"/>
    </row>
    <row r="734" spans="2:15" s="432" customFormat="1">
      <c r="B734" s="594"/>
      <c r="C734" s="78"/>
      <c r="D734" s="433"/>
      <c r="E734" s="78"/>
      <c r="F734" s="90"/>
      <c r="G734" s="90"/>
      <c r="H734" s="90"/>
      <c r="I734" s="90"/>
      <c r="J734" s="127"/>
      <c r="L734" s="172"/>
      <c r="M734" s="172"/>
      <c r="O734" s="234"/>
    </row>
    <row r="735" spans="2:15" s="432" customFormat="1">
      <c r="B735" s="594"/>
      <c r="C735" s="78"/>
      <c r="D735" s="433"/>
      <c r="E735" s="78"/>
      <c r="F735" s="90"/>
      <c r="G735" s="90"/>
      <c r="H735" s="90"/>
      <c r="I735" s="90"/>
      <c r="J735" s="127"/>
      <c r="L735" s="172"/>
      <c r="M735" s="172"/>
      <c r="O735" s="234"/>
    </row>
    <row r="736" spans="2:15" s="432" customFormat="1">
      <c r="B736" s="594"/>
      <c r="C736" s="78"/>
      <c r="D736" s="433"/>
      <c r="E736" s="78"/>
      <c r="F736" s="90"/>
      <c r="G736" s="90"/>
      <c r="H736" s="90"/>
      <c r="I736" s="90"/>
      <c r="J736" s="127"/>
      <c r="L736" s="172"/>
      <c r="M736" s="172"/>
      <c r="O736" s="234"/>
    </row>
    <row r="737" spans="2:15" s="432" customFormat="1">
      <c r="B737" s="594"/>
      <c r="C737" s="78"/>
      <c r="D737" s="433"/>
      <c r="E737" s="78"/>
      <c r="F737" s="90"/>
      <c r="G737" s="90"/>
      <c r="H737" s="90"/>
      <c r="I737" s="90"/>
      <c r="J737" s="127"/>
      <c r="L737" s="172"/>
      <c r="M737" s="172"/>
      <c r="O737" s="234"/>
    </row>
    <row r="738" spans="2:15" s="432" customFormat="1">
      <c r="B738" s="594"/>
      <c r="C738" s="78"/>
      <c r="D738" s="433"/>
      <c r="E738" s="78"/>
      <c r="F738" s="90"/>
      <c r="G738" s="90"/>
      <c r="H738" s="90"/>
      <c r="I738" s="90"/>
      <c r="J738" s="127"/>
      <c r="L738" s="172"/>
      <c r="M738" s="172"/>
      <c r="O738" s="234"/>
    </row>
    <row r="739" spans="2:15" s="432" customFormat="1">
      <c r="B739" s="594"/>
      <c r="C739" s="78"/>
      <c r="D739" s="433"/>
      <c r="E739" s="78"/>
      <c r="F739" s="90"/>
      <c r="G739" s="90"/>
      <c r="H739" s="90"/>
      <c r="I739" s="90"/>
      <c r="J739" s="127"/>
      <c r="L739" s="172"/>
      <c r="M739" s="172"/>
      <c r="O739" s="234"/>
    </row>
    <row r="740" spans="2:15" s="432" customFormat="1">
      <c r="B740" s="594"/>
      <c r="C740" s="78"/>
      <c r="D740" s="433"/>
      <c r="E740" s="78"/>
      <c r="F740" s="90"/>
      <c r="G740" s="90"/>
      <c r="H740" s="90"/>
      <c r="I740" s="90"/>
      <c r="J740" s="127"/>
      <c r="L740" s="172"/>
      <c r="M740" s="172"/>
      <c r="O740" s="234"/>
    </row>
    <row r="741" spans="2:15" s="432" customFormat="1">
      <c r="B741" s="594"/>
      <c r="C741" s="78"/>
      <c r="D741" s="433"/>
      <c r="E741" s="78"/>
      <c r="F741" s="90"/>
      <c r="G741" s="90"/>
      <c r="H741" s="90"/>
      <c r="I741" s="90"/>
      <c r="J741" s="127"/>
      <c r="L741" s="172"/>
      <c r="M741" s="172"/>
      <c r="O741" s="234"/>
    </row>
    <row r="742" spans="2:15" s="432" customFormat="1">
      <c r="B742" s="594"/>
      <c r="C742" s="78"/>
      <c r="D742" s="433"/>
      <c r="E742" s="78"/>
      <c r="F742" s="90"/>
      <c r="G742" s="90"/>
      <c r="H742" s="90"/>
      <c r="I742" s="90"/>
      <c r="J742" s="127"/>
      <c r="L742" s="172"/>
      <c r="M742" s="172"/>
      <c r="O742" s="234"/>
    </row>
    <row r="743" spans="2:15" s="432" customFormat="1">
      <c r="B743" s="594"/>
      <c r="C743" s="78"/>
      <c r="D743" s="433"/>
      <c r="E743" s="78"/>
      <c r="F743" s="90"/>
      <c r="G743" s="90"/>
      <c r="H743" s="90"/>
      <c r="I743" s="90"/>
      <c r="J743" s="127"/>
      <c r="L743" s="172"/>
      <c r="M743" s="172"/>
      <c r="O743" s="234"/>
    </row>
    <row r="744" spans="2:15" s="432" customFormat="1">
      <c r="B744" s="594"/>
      <c r="C744" s="78"/>
      <c r="D744" s="433"/>
      <c r="E744" s="78"/>
      <c r="F744" s="90"/>
      <c r="G744" s="90"/>
      <c r="H744" s="90"/>
      <c r="I744" s="90"/>
      <c r="J744" s="127"/>
      <c r="L744" s="172"/>
      <c r="M744" s="172"/>
      <c r="O744" s="234"/>
    </row>
    <row r="745" spans="2:15" s="432" customFormat="1">
      <c r="B745" s="594"/>
      <c r="C745" s="78"/>
      <c r="D745" s="433"/>
      <c r="E745" s="78"/>
      <c r="F745" s="90"/>
      <c r="G745" s="90"/>
      <c r="H745" s="90"/>
      <c r="I745" s="90"/>
      <c r="J745" s="127"/>
      <c r="L745" s="172"/>
      <c r="M745" s="172"/>
      <c r="O745" s="234"/>
    </row>
    <row r="746" spans="2:15" s="432" customFormat="1">
      <c r="B746" s="594"/>
      <c r="C746" s="78"/>
      <c r="D746" s="433"/>
      <c r="E746" s="78"/>
      <c r="F746" s="90"/>
      <c r="G746" s="90"/>
      <c r="H746" s="90"/>
      <c r="I746" s="90"/>
      <c r="J746" s="127"/>
      <c r="L746" s="172"/>
      <c r="M746" s="172"/>
      <c r="O746" s="234"/>
    </row>
    <row r="747" spans="2:15" s="432" customFormat="1">
      <c r="B747" s="594"/>
      <c r="C747" s="78"/>
      <c r="D747" s="433"/>
      <c r="E747" s="78"/>
      <c r="F747" s="90"/>
      <c r="G747" s="90"/>
      <c r="H747" s="90"/>
      <c r="I747" s="90"/>
      <c r="J747" s="127"/>
      <c r="L747" s="172"/>
      <c r="M747" s="172"/>
      <c r="O747" s="234"/>
    </row>
    <row r="748" spans="2:15" s="432" customFormat="1">
      <c r="B748" s="594"/>
      <c r="C748" s="78"/>
      <c r="D748" s="433"/>
      <c r="E748" s="78"/>
      <c r="F748" s="90"/>
      <c r="G748" s="90"/>
      <c r="H748" s="90"/>
      <c r="I748" s="90"/>
      <c r="J748" s="127"/>
      <c r="L748" s="172"/>
      <c r="M748" s="172"/>
      <c r="O748" s="234"/>
    </row>
    <row r="749" spans="2:15" s="432" customFormat="1">
      <c r="B749" s="594"/>
      <c r="C749" s="78"/>
      <c r="D749" s="433"/>
      <c r="E749" s="78"/>
      <c r="F749" s="90"/>
      <c r="G749" s="90"/>
      <c r="H749" s="90"/>
      <c r="I749" s="90"/>
      <c r="J749" s="127"/>
      <c r="L749" s="172"/>
      <c r="M749" s="172"/>
      <c r="O749" s="234"/>
    </row>
    <row r="750" spans="2:15" s="432" customFormat="1">
      <c r="B750" s="594"/>
      <c r="C750" s="78"/>
      <c r="D750" s="433"/>
      <c r="E750" s="78"/>
      <c r="F750" s="90"/>
      <c r="G750" s="90"/>
      <c r="H750" s="90"/>
      <c r="I750" s="90"/>
      <c r="J750" s="127"/>
      <c r="L750" s="172"/>
      <c r="M750" s="172"/>
      <c r="O750" s="234"/>
    </row>
    <row r="751" spans="2:15" s="432" customFormat="1">
      <c r="B751" s="594"/>
      <c r="C751" s="78"/>
      <c r="D751" s="433"/>
      <c r="E751" s="78"/>
      <c r="F751" s="90"/>
      <c r="G751" s="90"/>
      <c r="H751" s="90"/>
      <c r="I751" s="90"/>
      <c r="J751" s="127"/>
      <c r="L751" s="172"/>
      <c r="M751" s="172"/>
      <c r="O751" s="234"/>
    </row>
    <row r="752" spans="2:15" s="432" customFormat="1">
      <c r="B752" s="594"/>
      <c r="C752" s="78"/>
      <c r="D752" s="433"/>
      <c r="E752" s="78"/>
      <c r="F752" s="90"/>
      <c r="G752" s="90"/>
      <c r="H752" s="90"/>
      <c r="I752" s="90"/>
      <c r="J752" s="127"/>
      <c r="L752" s="172"/>
      <c r="M752" s="172"/>
      <c r="O752" s="234"/>
    </row>
    <row r="753" spans="2:15" s="432" customFormat="1">
      <c r="B753" s="594"/>
      <c r="C753" s="78"/>
      <c r="D753" s="433"/>
      <c r="E753" s="78"/>
      <c r="F753" s="90"/>
      <c r="G753" s="90"/>
      <c r="H753" s="90"/>
      <c r="I753" s="90"/>
      <c r="J753" s="127"/>
      <c r="L753" s="172"/>
      <c r="M753" s="172"/>
      <c r="O753" s="234"/>
    </row>
    <row r="754" spans="2:15" s="432" customFormat="1">
      <c r="B754" s="594"/>
      <c r="C754" s="78"/>
      <c r="D754" s="433"/>
      <c r="E754" s="78"/>
      <c r="F754" s="90"/>
      <c r="G754" s="90"/>
      <c r="H754" s="90"/>
      <c r="I754" s="90"/>
      <c r="J754" s="127"/>
      <c r="L754" s="172"/>
      <c r="M754" s="172"/>
      <c r="O754" s="234"/>
    </row>
    <row r="755" spans="2:15" s="432" customFormat="1">
      <c r="B755" s="594"/>
      <c r="C755" s="78"/>
      <c r="D755" s="433"/>
      <c r="E755" s="78"/>
      <c r="F755" s="90"/>
      <c r="G755" s="90"/>
      <c r="H755" s="90"/>
      <c r="I755" s="90"/>
      <c r="J755" s="127"/>
      <c r="L755" s="172"/>
      <c r="M755" s="172"/>
      <c r="O755" s="234"/>
    </row>
    <row r="756" spans="2:15" s="432" customFormat="1">
      <c r="B756" s="594"/>
      <c r="C756" s="78"/>
      <c r="D756" s="433"/>
      <c r="E756" s="78"/>
      <c r="F756" s="90"/>
      <c r="G756" s="90"/>
      <c r="H756" s="90"/>
      <c r="I756" s="90"/>
      <c r="J756" s="127"/>
      <c r="L756" s="172"/>
      <c r="M756" s="172"/>
      <c r="O756" s="234"/>
    </row>
    <row r="757" spans="2:15" s="432" customFormat="1">
      <c r="B757" s="594"/>
      <c r="C757" s="78"/>
      <c r="D757" s="433"/>
      <c r="E757" s="78"/>
      <c r="F757" s="90"/>
      <c r="G757" s="90"/>
      <c r="H757" s="90"/>
      <c r="I757" s="90"/>
      <c r="J757" s="127"/>
      <c r="L757" s="172"/>
      <c r="M757" s="172"/>
      <c r="O757" s="234"/>
    </row>
    <row r="758" spans="2:15" s="432" customFormat="1">
      <c r="B758" s="594"/>
      <c r="C758" s="78"/>
      <c r="D758" s="433"/>
      <c r="E758" s="78"/>
      <c r="F758" s="90"/>
      <c r="G758" s="90"/>
      <c r="H758" s="90"/>
      <c r="I758" s="90"/>
      <c r="J758" s="127"/>
      <c r="L758" s="172"/>
      <c r="M758" s="172"/>
      <c r="O758" s="234"/>
    </row>
    <row r="759" spans="2:15" s="432" customFormat="1">
      <c r="B759" s="594"/>
      <c r="C759" s="78"/>
      <c r="D759" s="433"/>
      <c r="E759" s="78"/>
      <c r="F759" s="90"/>
      <c r="G759" s="90"/>
      <c r="H759" s="90"/>
      <c r="I759" s="90"/>
      <c r="J759" s="127"/>
      <c r="L759" s="172"/>
      <c r="M759" s="172"/>
      <c r="O759" s="234"/>
    </row>
    <row r="760" spans="2:15" s="432" customFormat="1">
      <c r="B760" s="594"/>
      <c r="C760" s="78"/>
      <c r="D760" s="433"/>
      <c r="E760" s="78"/>
      <c r="F760" s="90"/>
      <c r="G760" s="90"/>
      <c r="H760" s="90"/>
      <c r="I760" s="90"/>
      <c r="J760" s="127"/>
      <c r="L760" s="172"/>
      <c r="M760" s="172"/>
      <c r="O760" s="234"/>
    </row>
    <row r="761" spans="2:15" s="432" customFormat="1">
      <c r="B761" s="594"/>
      <c r="C761" s="78"/>
      <c r="D761" s="433"/>
      <c r="E761" s="78"/>
      <c r="F761" s="90"/>
      <c r="G761" s="90"/>
      <c r="H761" s="90"/>
      <c r="I761" s="90"/>
      <c r="J761" s="127"/>
      <c r="L761" s="172"/>
      <c r="M761" s="172"/>
      <c r="O761" s="234"/>
    </row>
    <row r="762" spans="2:15" s="432" customFormat="1">
      <c r="B762" s="594"/>
      <c r="C762" s="78"/>
      <c r="D762" s="433"/>
      <c r="E762" s="78"/>
      <c r="F762" s="90"/>
      <c r="G762" s="90"/>
      <c r="H762" s="90"/>
      <c r="I762" s="90"/>
      <c r="J762" s="127"/>
      <c r="L762" s="172"/>
      <c r="M762" s="172"/>
      <c r="O762" s="234"/>
    </row>
    <row r="763" spans="2:15" s="432" customFormat="1">
      <c r="B763" s="594"/>
      <c r="C763" s="78"/>
      <c r="D763" s="433"/>
      <c r="E763" s="78"/>
      <c r="F763" s="90"/>
      <c r="G763" s="90"/>
      <c r="H763" s="90"/>
      <c r="I763" s="90"/>
      <c r="J763" s="127"/>
      <c r="L763" s="172"/>
      <c r="M763" s="172"/>
      <c r="O763" s="234"/>
    </row>
    <row r="764" spans="2:15" s="432" customFormat="1">
      <c r="B764" s="594"/>
      <c r="C764" s="78"/>
      <c r="D764" s="433"/>
      <c r="E764" s="78"/>
      <c r="F764" s="90"/>
      <c r="G764" s="90"/>
      <c r="H764" s="90"/>
      <c r="I764" s="90"/>
      <c r="J764" s="127"/>
      <c r="L764" s="172"/>
      <c r="M764" s="172"/>
      <c r="O764" s="234"/>
    </row>
    <row r="765" spans="2:15" s="432" customFormat="1">
      <c r="B765" s="594"/>
      <c r="C765" s="78"/>
      <c r="D765" s="433"/>
      <c r="E765" s="78"/>
      <c r="F765" s="90"/>
      <c r="G765" s="90"/>
      <c r="H765" s="90"/>
      <c r="I765" s="90"/>
      <c r="J765" s="127"/>
      <c r="L765" s="172"/>
      <c r="M765" s="172"/>
      <c r="O765" s="234"/>
    </row>
    <row r="766" spans="2:15" s="432" customFormat="1">
      <c r="B766" s="594"/>
      <c r="C766" s="78"/>
      <c r="D766" s="433"/>
      <c r="E766" s="78"/>
      <c r="F766" s="90"/>
      <c r="G766" s="90"/>
      <c r="H766" s="90"/>
      <c r="I766" s="90"/>
      <c r="J766" s="127"/>
      <c r="L766" s="172"/>
      <c r="M766" s="172"/>
      <c r="O766" s="234"/>
    </row>
    <row r="767" spans="2:15" s="432" customFormat="1">
      <c r="B767" s="594"/>
      <c r="C767" s="78"/>
      <c r="D767" s="433"/>
      <c r="E767" s="78"/>
      <c r="F767" s="90"/>
      <c r="G767" s="90"/>
      <c r="H767" s="90"/>
      <c r="I767" s="90"/>
      <c r="J767" s="127"/>
      <c r="L767" s="172"/>
      <c r="M767" s="172"/>
      <c r="O767" s="234"/>
    </row>
    <row r="768" spans="2:15" s="432" customFormat="1">
      <c r="B768" s="594"/>
      <c r="C768" s="78"/>
      <c r="D768" s="433"/>
      <c r="E768" s="78"/>
      <c r="F768" s="90"/>
      <c r="G768" s="90"/>
      <c r="H768" s="90"/>
      <c r="I768" s="90"/>
      <c r="J768" s="127"/>
      <c r="L768" s="172"/>
      <c r="M768" s="172"/>
      <c r="O768" s="234"/>
    </row>
    <row r="769" spans="2:15" s="432" customFormat="1">
      <c r="B769" s="594"/>
      <c r="C769" s="78"/>
      <c r="D769" s="433"/>
      <c r="E769" s="78"/>
      <c r="F769" s="90"/>
      <c r="G769" s="90"/>
      <c r="H769" s="90"/>
      <c r="I769" s="90"/>
      <c r="J769" s="127"/>
      <c r="L769" s="172"/>
      <c r="M769" s="172"/>
      <c r="O769" s="234"/>
    </row>
    <row r="770" spans="2:15" s="432" customFormat="1">
      <c r="B770" s="594"/>
      <c r="C770" s="78"/>
      <c r="D770" s="433"/>
      <c r="E770" s="78"/>
      <c r="F770" s="90"/>
      <c r="G770" s="90"/>
      <c r="H770" s="90"/>
      <c r="I770" s="90"/>
      <c r="J770" s="127"/>
      <c r="L770" s="172"/>
      <c r="M770" s="172"/>
      <c r="O770" s="234"/>
    </row>
    <row r="771" spans="2:15" s="432" customFormat="1">
      <c r="B771" s="594"/>
      <c r="C771" s="78"/>
      <c r="D771" s="433"/>
      <c r="E771" s="78"/>
      <c r="F771" s="90"/>
      <c r="G771" s="90"/>
      <c r="H771" s="90"/>
      <c r="I771" s="90"/>
      <c r="J771" s="127"/>
      <c r="L771" s="172"/>
      <c r="M771" s="172"/>
      <c r="O771" s="234"/>
    </row>
    <row r="772" spans="2:15" s="432" customFormat="1">
      <c r="B772" s="594"/>
      <c r="C772" s="78"/>
      <c r="D772" s="433"/>
      <c r="E772" s="78"/>
      <c r="F772" s="90"/>
      <c r="G772" s="90"/>
      <c r="H772" s="90"/>
      <c r="I772" s="90"/>
      <c r="J772" s="127"/>
      <c r="L772" s="172"/>
      <c r="M772" s="172"/>
      <c r="O772" s="234"/>
    </row>
    <row r="773" spans="2:15" s="432" customFormat="1">
      <c r="B773" s="594"/>
      <c r="C773" s="78"/>
      <c r="D773" s="433"/>
      <c r="E773" s="78"/>
      <c r="F773" s="90"/>
      <c r="G773" s="90"/>
      <c r="H773" s="90"/>
      <c r="I773" s="90"/>
      <c r="J773" s="127"/>
      <c r="L773" s="172"/>
      <c r="M773" s="172"/>
      <c r="O773" s="234"/>
    </row>
    <row r="774" spans="2:15" s="432" customFormat="1">
      <c r="B774" s="594"/>
      <c r="C774" s="78"/>
      <c r="D774" s="433"/>
      <c r="E774" s="78"/>
      <c r="F774" s="90"/>
      <c r="G774" s="90"/>
      <c r="H774" s="90"/>
      <c r="I774" s="90"/>
      <c r="J774" s="127"/>
      <c r="L774" s="172"/>
      <c r="M774" s="172"/>
      <c r="O774" s="234"/>
    </row>
    <row r="775" spans="2:15" s="432" customFormat="1">
      <c r="B775" s="594"/>
      <c r="C775" s="78"/>
      <c r="D775" s="433"/>
      <c r="E775" s="78"/>
      <c r="F775" s="90"/>
      <c r="G775" s="90"/>
      <c r="H775" s="90"/>
      <c r="I775" s="90"/>
      <c r="J775" s="127"/>
      <c r="L775" s="172"/>
      <c r="M775" s="172"/>
      <c r="O775" s="234"/>
    </row>
    <row r="776" spans="2:15" s="432" customFormat="1">
      <c r="B776" s="594"/>
      <c r="C776" s="78"/>
      <c r="D776" s="433"/>
      <c r="E776" s="78"/>
      <c r="F776" s="90"/>
      <c r="G776" s="90"/>
      <c r="H776" s="90"/>
      <c r="I776" s="90"/>
      <c r="J776" s="127"/>
      <c r="L776" s="172"/>
      <c r="M776" s="172"/>
      <c r="O776" s="234"/>
    </row>
    <row r="777" spans="2:15" s="432" customFormat="1">
      <c r="B777" s="594"/>
      <c r="C777" s="78"/>
      <c r="D777" s="433"/>
      <c r="E777" s="78"/>
      <c r="F777" s="90"/>
      <c r="G777" s="90"/>
      <c r="H777" s="90"/>
      <c r="I777" s="90"/>
      <c r="J777" s="127"/>
      <c r="L777" s="172"/>
      <c r="M777" s="172"/>
      <c r="O777" s="234"/>
    </row>
    <row r="778" spans="2:15" s="432" customFormat="1">
      <c r="B778" s="594"/>
      <c r="C778" s="78"/>
      <c r="D778" s="433"/>
      <c r="E778" s="78"/>
      <c r="F778" s="90"/>
      <c r="G778" s="90"/>
      <c r="H778" s="90"/>
      <c r="I778" s="90"/>
      <c r="J778" s="127"/>
      <c r="L778" s="172"/>
      <c r="M778" s="172"/>
      <c r="O778" s="234"/>
    </row>
    <row r="779" spans="2:15" s="432" customFormat="1">
      <c r="B779" s="594"/>
      <c r="C779" s="78"/>
      <c r="D779" s="433"/>
      <c r="E779" s="78"/>
      <c r="F779" s="90"/>
      <c r="G779" s="90"/>
      <c r="H779" s="90"/>
      <c r="I779" s="90"/>
      <c r="J779" s="127"/>
      <c r="L779" s="172"/>
      <c r="M779" s="172"/>
      <c r="O779" s="234"/>
    </row>
    <row r="780" spans="2:15" s="432" customFormat="1">
      <c r="B780" s="594"/>
      <c r="C780" s="78"/>
      <c r="D780" s="433"/>
      <c r="E780" s="78"/>
      <c r="F780" s="90"/>
      <c r="G780" s="90"/>
      <c r="H780" s="90"/>
      <c r="I780" s="90"/>
      <c r="J780" s="127"/>
      <c r="L780" s="172"/>
      <c r="M780" s="172"/>
      <c r="O780" s="234"/>
    </row>
    <row r="781" spans="2:15" s="432" customFormat="1">
      <c r="B781" s="594"/>
      <c r="C781" s="78"/>
      <c r="D781" s="433"/>
      <c r="E781" s="78"/>
      <c r="F781" s="90"/>
      <c r="G781" s="90"/>
      <c r="H781" s="90"/>
      <c r="I781" s="90"/>
      <c r="J781" s="127"/>
      <c r="L781" s="172"/>
      <c r="M781" s="172"/>
      <c r="O781" s="234"/>
    </row>
    <row r="782" spans="2:15" s="432" customFormat="1">
      <c r="B782" s="594"/>
      <c r="C782" s="78"/>
      <c r="D782" s="433"/>
      <c r="E782" s="78"/>
      <c r="F782" s="90"/>
      <c r="G782" s="90"/>
      <c r="H782" s="90"/>
      <c r="I782" s="90"/>
      <c r="J782" s="127"/>
      <c r="L782" s="172"/>
      <c r="M782" s="172"/>
      <c r="O782" s="234"/>
    </row>
    <row r="783" spans="2:15" s="432" customFormat="1">
      <c r="B783" s="594"/>
      <c r="C783" s="78"/>
      <c r="D783" s="433"/>
      <c r="E783" s="78"/>
      <c r="F783" s="90"/>
      <c r="G783" s="90"/>
      <c r="H783" s="90"/>
      <c r="I783" s="90"/>
      <c r="J783" s="127"/>
      <c r="L783" s="172"/>
      <c r="M783" s="172"/>
      <c r="O783" s="234"/>
    </row>
    <row r="784" spans="2:15" s="432" customFormat="1">
      <c r="B784" s="594"/>
      <c r="C784" s="78"/>
      <c r="D784" s="433"/>
      <c r="E784" s="78"/>
      <c r="F784" s="90"/>
      <c r="G784" s="90"/>
      <c r="H784" s="90"/>
      <c r="I784" s="90"/>
      <c r="J784" s="127"/>
      <c r="L784" s="172"/>
      <c r="M784" s="172"/>
      <c r="O784" s="234"/>
    </row>
    <row r="785" spans="2:15" s="432" customFormat="1">
      <c r="B785" s="594"/>
      <c r="C785" s="78"/>
      <c r="D785" s="433"/>
      <c r="E785" s="78"/>
      <c r="F785" s="90"/>
      <c r="G785" s="90"/>
      <c r="H785" s="90"/>
      <c r="I785" s="90"/>
      <c r="J785" s="127"/>
      <c r="L785" s="172"/>
      <c r="M785" s="172"/>
      <c r="O785" s="234"/>
    </row>
    <row r="786" spans="2:15" s="432" customFormat="1">
      <c r="B786" s="594"/>
      <c r="C786" s="78"/>
      <c r="D786" s="433"/>
      <c r="E786" s="78"/>
      <c r="F786" s="90"/>
      <c r="G786" s="90"/>
      <c r="H786" s="90"/>
      <c r="I786" s="90"/>
      <c r="J786" s="127"/>
      <c r="L786" s="172"/>
      <c r="M786" s="172"/>
      <c r="O786" s="234"/>
    </row>
    <row r="787" spans="2:15" s="432" customFormat="1">
      <c r="B787" s="594"/>
      <c r="C787" s="78"/>
      <c r="D787" s="433"/>
      <c r="E787" s="78"/>
      <c r="F787" s="90"/>
      <c r="G787" s="90"/>
      <c r="H787" s="90"/>
      <c r="I787" s="90"/>
      <c r="J787" s="127"/>
      <c r="L787" s="172"/>
      <c r="M787" s="172"/>
      <c r="O787" s="234"/>
    </row>
    <row r="788" spans="2:15" s="432" customFormat="1">
      <c r="B788" s="594"/>
      <c r="C788" s="78"/>
      <c r="D788" s="433"/>
      <c r="E788" s="78"/>
      <c r="F788" s="90"/>
      <c r="G788" s="90"/>
      <c r="H788" s="90"/>
      <c r="I788" s="90"/>
      <c r="J788" s="127"/>
      <c r="L788" s="172"/>
      <c r="M788" s="172"/>
      <c r="O788" s="234"/>
    </row>
    <row r="789" spans="2:15" s="432" customFormat="1">
      <c r="B789" s="594"/>
      <c r="C789" s="78"/>
      <c r="D789" s="433"/>
      <c r="E789" s="78"/>
      <c r="F789" s="90"/>
      <c r="G789" s="90"/>
      <c r="H789" s="90"/>
      <c r="I789" s="90"/>
      <c r="J789" s="127"/>
      <c r="L789" s="172"/>
      <c r="M789" s="172"/>
      <c r="O789" s="234"/>
    </row>
    <row r="790" spans="2:15" s="432" customFormat="1">
      <c r="B790" s="594"/>
      <c r="C790" s="78"/>
      <c r="D790" s="433"/>
      <c r="E790" s="78"/>
      <c r="F790" s="90"/>
      <c r="G790" s="90"/>
      <c r="H790" s="90"/>
      <c r="I790" s="90"/>
      <c r="J790" s="127"/>
      <c r="L790" s="172"/>
      <c r="M790" s="172"/>
      <c r="O790" s="234"/>
    </row>
    <row r="791" spans="2:15" s="432" customFormat="1">
      <c r="B791" s="594"/>
      <c r="C791" s="78"/>
      <c r="D791" s="433"/>
      <c r="E791" s="78"/>
      <c r="F791" s="90"/>
      <c r="G791" s="90"/>
      <c r="H791" s="90"/>
      <c r="I791" s="90"/>
      <c r="J791" s="127"/>
      <c r="L791" s="172"/>
      <c r="M791" s="172"/>
      <c r="O791" s="234"/>
    </row>
    <row r="792" spans="2:15" s="432" customFormat="1">
      <c r="B792" s="594"/>
      <c r="C792" s="78"/>
      <c r="D792" s="433"/>
      <c r="E792" s="78"/>
      <c r="F792" s="90"/>
      <c r="G792" s="90"/>
      <c r="H792" s="90"/>
      <c r="I792" s="90"/>
      <c r="J792" s="127"/>
      <c r="L792" s="172"/>
      <c r="M792" s="172"/>
      <c r="O792" s="234"/>
    </row>
    <row r="793" spans="2:15" s="432" customFormat="1">
      <c r="B793" s="594"/>
      <c r="C793" s="78"/>
      <c r="D793" s="433"/>
      <c r="E793" s="78"/>
      <c r="F793" s="90"/>
      <c r="G793" s="90"/>
      <c r="H793" s="90"/>
      <c r="I793" s="90"/>
      <c r="J793" s="127"/>
      <c r="L793" s="172"/>
      <c r="M793" s="172"/>
      <c r="O793" s="234"/>
    </row>
    <row r="794" spans="2:15" s="432" customFormat="1">
      <c r="B794" s="594"/>
      <c r="C794" s="78"/>
      <c r="D794" s="433"/>
      <c r="E794" s="78"/>
      <c r="F794" s="90"/>
      <c r="G794" s="90"/>
      <c r="H794" s="90"/>
      <c r="I794" s="90"/>
      <c r="J794" s="127"/>
      <c r="L794" s="172"/>
      <c r="M794" s="172"/>
      <c r="O794" s="234"/>
    </row>
    <row r="795" spans="2:15" s="432" customFormat="1">
      <c r="B795" s="594"/>
      <c r="C795" s="78"/>
      <c r="D795" s="433"/>
      <c r="E795" s="78"/>
      <c r="F795" s="90"/>
      <c r="G795" s="90"/>
      <c r="H795" s="90"/>
      <c r="I795" s="90"/>
      <c r="J795" s="127"/>
      <c r="L795" s="172"/>
      <c r="M795" s="172"/>
      <c r="O795" s="234"/>
    </row>
    <row r="796" spans="2:15" s="432" customFormat="1">
      <c r="B796" s="594"/>
      <c r="C796" s="78"/>
      <c r="D796" s="433"/>
      <c r="E796" s="78"/>
      <c r="F796" s="90"/>
      <c r="G796" s="90"/>
      <c r="H796" s="90"/>
      <c r="I796" s="90"/>
      <c r="J796" s="127"/>
      <c r="L796" s="172"/>
      <c r="M796" s="172"/>
      <c r="O796" s="234"/>
    </row>
    <row r="797" spans="2:15" s="432" customFormat="1">
      <c r="B797" s="594"/>
      <c r="C797" s="78"/>
      <c r="D797" s="433"/>
      <c r="E797" s="78"/>
      <c r="F797" s="90"/>
      <c r="G797" s="90"/>
      <c r="H797" s="90"/>
      <c r="I797" s="90"/>
      <c r="J797" s="127"/>
      <c r="L797" s="172"/>
      <c r="M797" s="172"/>
      <c r="O797" s="234"/>
    </row>
    <row r="798" spans="2:15" s="432" customFormat="1">
      <c r="B798" s="594"/>
      <c r="C798" s="78"/>
      <c r="D798" s="433"/>
      <c r="E798" s="78"/>
      <c r="F798" s="90"/>
      <c r="G798" s="90"/>
      <c r="H798" s="90"/>
      <c r="I798" s="90"/>
      <c r="J798" s="127"/>
      <c r="L798" s="172"/>
      <c r="M798" s="172"/>
      <c r="O798" s="234"/>
    </row>
    <row r="799" spans="2:15" s="432" customFormat="1">
      <c r="B799" s="594"/>
      <c r="C799" s="78"/>
      <c r="D799" s="433"/>
      <c r="E799" s="78"/>
      <c r="F799" s="90"/>
      <c r="G799" s="90"/>
      <c r="H799" s="90"/>
      <c r="I799" s="90"/>
      <c r="J799" s="127"/>
      <c r="L799" s="172"/>
      <c r="M799" s="172"/>
      <c r="O799" s="234"/>
    </row>
    <row r="800" spans="2:15" s="432" customFormat="1">
      <c r="B800" s="594"/>
      <c r="C800" s="78"/>
      <c r="D800" s="433"/>
      <c r="E800" s="78"/>
      <c r="F800" s="90"/>
      <c r="G800" s="90"/>
      <c r="H800" s="90"/>
      <c r="I800" s="90"/>
      <c r="J800" s="127"/>
      <c r="L800" s="172"/>
      <c r="M800" s="172"/>
      <c r="O800" s="234"/>
    </row>
    <row r="801" spans="2:15" s="432" customFormat="1">
      <c r="B801" s="594"/>
      <c r="C801" s="78"/>
      <c r="D801" s="433"/>
      <c r="E801" s="78"/>
      <c r="F801" s="90"/>
      <c r="G801" s="90"/>
      <c r="H801" s="90"/>
      <c r="I801" s="90"/>
      <c r="J801" s="127"/>
      <c r="L801" s="172"/>
      <c r="M801" s="172"/>
      <c r="O801" s="234"/>
    </row>
    <row r="802" spans="2:15" s="432" customFormat="1">
      <c r="B802" s="594"/>
      <c r="C802" s="78"/>
      <c r="D802" s="433"/>
      <c r="E802" s="78"/>
      <c r="F802" s="90"/>
      <c r="G802" s="90"/>
      <c r="H802" s="90"/>
      <c r="I802" s="90"/>
      <c r="J802" s="127"/>
      <c r="L802" s="172"/>
      <c r="M802" s="172"/>
      <c r="O802" s="234"/>
    </row>
    <row r="803" spans="2:15" s="432" customFormat="1">
      <c r="B803" s="594"/>
      <c r="C803" s="78"/>
      <c r="D803" s="433"/>
      <c r="E803" s="78"/>
      <c r="F803" s="90"/>
      <c r="G803" s="90"/>
      <c r="H803" s="90"/>
      <c r="I803" s="90"/>
      <c r="J803" s="127"/>
      <c r="L803" s="172"/>
      <c r="M803" s="172"/>
      <c r="O803" s="234"/>
    </row>
    <row r="804" spans="2:15" s="432" customFormat="1">
      <c r="B804" s="594"/>
      <c r="C804" s="78"/>
      <c r="D804" s="433"/>
      <c r="E804" s="78"/>
      <c r="F804" s="90"/>
      <c r="G804" s="90"/>
      <c r="H804" s="90"/>
      <c r="I804" s="90"/>
      <c r="J804" s="127"/>
      <c r="L804" s="172"/>
      <c r="M804" s="172"/>
      <c r="O804" s="234"/>
    </row>
    <row r="805" spans="2:15" s="432" customFormat="1">
      <c r="B805" s="594"/>
      <c r="C805" s="78"/>
      <c r="D805" s="433"/>
      <c r="E805" s="78"/>
      <c r="F805" s="90"/>
      <c r="G805" s="90"/>
      <c r="H805" s="90"/>
      <c r="I805" s="90"/>
      <c r="J805" s="127"/>
      <c r="L805" s="172"/>
      <c r="M805" s="172"/>
      <c r="O805" s="234"/>
    </row>
    <row r="806" spans="2:15" s="432" customFormat="1">
      <c r="B806" s="594"/>
      <c r="C806" s="78"/>
      <c r="D806" s="433"/>
      <c r="E806" s="78"/>
      <c r="F806" s="90"/>
      <c r="G806" s="90"/>
      <c r="H806" s="90"/>
      <c r="I806" s="90"/>
      <c r="J806" s="127"/>
      <c r="L806" s="172"/>
      <c r="M806" s="172"/>
      <c r="O806" s="234"/>
    </row>
    <row r="807" spans="2:15" s="432" customFormat="1">
      <c r="B807" s="594"/>
      <c r="C807" s="78"/>
      <c r="D807" s="433"/>
      <c r="E807" s="78"/>
      <c r="F807" s="90"/>
      <c r="G807" s="90"/>
      <c r="H807" s="90"/>
      <c r="I807" s="90"/>
      <c r="J807" s="127"/>
      <c r="L807" s="172"/>
      <c r="M807" s="172"/>
      <c r="O807" s="234"/>
    </row>
    <row r="808" spans="2:15" s="432" customFormat="1">
      <c r="B808" s="594"/>
      <c r="C808" s="78"/>
      <c r="D808" s="433"/>
      <c r="E808" s="78"/>
      <c r="F808" s="90"/>
      <c r="G808" s="90"/>
      <c r="H808" s="90"/>
      <c r="I808" s="90"/>
      <c r="J808" s="127"/>
      <c r="L808" s="172"/>
      <c r="M808" s="172"/>
      <c r="O808" s="234"/>
    </row>
    <row r="809" spans="2:15" s="432" customFormat="1">
      <c r="B809" s="594"/>
      <c r="C809" s="78"/>
      <c r="D809" s="433"/>
      <c r="E809" s="78"/>
      <c r="F809" s="90"/>
      <c r="G809" s="90"/>
      <c r="H809" s="90"/>
      <c r="I809" s="90"/>
      <c r="J809" s="127"/>
      <c r="L809" s="172"/>
      <c r="M809" s="172"/>
      <c r="O809" s="234"/>
    </row>
    <row r="810" spans="2:15" s="432" customFormat="1">
      <c r="B810" s="594"/>
      <c r="C810" s="78"/>
      <c r="D810" s="433"/>
      <c r="E810" s="78"/>
      <c r="F810" s="90"/>
      <c r="G810" s="90"/>
      <c r="H810" s="90"/>
      <c r="I810" s="90"/>
      <c r="J810" s="127"/>
      <c r="L810" s="172"/>
      <c r="M810" s="172"/>
      <c r="O810" s="234"/>
    </row>
    <row r="811" spans="2:15" s="432" customFormat="1">
      <c r="B811" s="594"/>
      <c r="C811" s="78"/>
      <c r="D811" s="433"/>
      <c r="E811" s="78"/>
      <c r="F811" s="90"/>
      <c r="G811" s="90"/>
      <c r="H811" s="90"/>
      <c r="I811" s="90"/>
      <c r="J811" s="127"/>
      <c r="L811" s="172"/>
      <c r="M811" s="172"/>
      <c r="O811" s="234"/>
    </row>
    <row r="812" spans="2:15" s="432" customFormat="1">
      <c r="B812" s="594"/>
      <c r="C812" s="78"/>
      <c r="D812" s="433"/>
      <c r="E812" s="78"/>
      <c r="F812" s="90"/>
      <c r="G812" s="90"/>
      <c r="H812" s="90"/>
      <c r="I812" s="90"/>
      <c r="J812" s="127"/>
      <c r="L812" s="172"/>
      <c r="M812" s="172"/>
      <c r="O812" s="234"/>
    </row>
    <row r="813" spans="2:15" s="432" customFormat="1">
      <c r="B813" s="594"/>
      <c r="C813" s="78"/>
      <c r="D813" s="433"/>
      <c r="E813" s="78"/>
      <c r="F813" s="90"/>
      <c r="G813" s="90"/>
      <c r="H813" s="90"/>
      <c r="I813" s="90"/>
      <c r="J813" s="127"/>
      <c r="L813" s="172"/>
      <c r="M813" s="172"/>
      <c r="O813" s="234"/>
    </row>
    <row r="814" spans="2:15" s="432" customFormat="1">
      <c r="B814" s="594"/>
      <c r="C814" s="78"/>
      <c r="D814" s="433"/>
      <c r="E814" s="78"/>
      <c r="F814" s="90"/>
      <c r="G814" s="90"/>
      <c r="H814" s="90"/>
      <c r="I814" s="90"/>
      <c r="J814" s="127"/>
      <c r="L814" s="172"/>
      <c r="M814" s="172"/>
      <c r="O814" s="234"/>
    </row>
    <row r="815" spans="2:15" s="432" customFormat="1">
      <c r="B815" s="594"/>
      <c r="C815" s="78"/>
      <c r="D815" s="433"/>
      <c r="E815" s="78"/>
      <c r="F815" s="90"/>
      <c r="G815" s="90"/>
      <c r="H815" s="90"/>
      <c r="I815" s="90"/>
      <c r="J815" s="127"/>
      <c r="L815" s="172"/>
      <c r="M815" s="172"/>
      <c r="O815" s="234"/>
    </row>
    <row r="816" spans="2:15" s="432" customFormat="1">
      <c r="B816" s="594"/>
      <c r="C816" s="78"/>
      <c r="D816" s="433"/>
      <c r="E816" s="78"/>
      <c r="F816" s="90"/>
      <c r="G816" s="90"/>
      <c r="H816" s="90"/>
      <c r="I816" s="90"/>
      <c r="J816" s="127"/>
      <c r="L816" s="172"/>
      <c r="M816" s="172"/>
      <c r="O816" s="234"/>
    </row>
    <row r="817" spans="2:15" s="432" customFormat="1">
      <c r="B817" s="594"/>
      <c r="C817" s="78"/>
      <c r="D817" s="433"/>
      <c r="E817" s="78"/>
      <c r="F817" s="90"/>
      <c r="G817" s="90"/>
      <c r="H817" s="90"/>
      <c r="I817" s="90"/>
      <c r="J817" s="127"/>
      <c r="L817" s="172"/>
      <c r="M817" s="172"/>
      <c r="O817" s="234"/>
    </row>
    <row r="818" spans="2:15" s="432" customFormat="1">
      <c r="B818" s="594"/>
      <c r="C818" s="78"/>
      <c r="D818" s="433"/>
      <c r="E818" s="78"/>
      <c r="F818" s="90"/>
      <c r="G818" s="90"/>
      <c r="H818" s="90"/>
      <c r="I818" s="90"/>
      <c r="J818" s="127"/>
      <c r="L818" s="172"/>
      <c r="M818" s="172"/>
      <c r="O818" s="234"/>
    </row>
    <row r="819" spans="2:15" s="432" customFormat="1">
      <c r="B819" s="594"/>
      <c r="C819" s="78"/>
      <c r="D819" s="433"/>
      <c r="E819" s="78"/>
      <c r="F819" s="90"/>
      <c r="G819" s="90"/>
      <c r="H819" s="90"/>
      <c r="I819" s="90"/>
      <c r="J819" s="127"/>
      <c r="L819" s="172"/>
      <c r="M819" s="172"/>
      <c r="O819" s="234"/>
    </row>
    <row r="820" spans="2:15" s="432" customFormat="1">
      <c r="B820" s="594"/>
      <c r="C820" s="78"/>
      <c r="D820" s="433"/>
      <c r="E820" s="78"/>
      <c r="F820" s="90"/>
      <c r="G820" s="90"/>
      <c r="H820" s="90"/>
      <c r="I820" s="90"/>
      <c r="J820" s="127"/>
      <c r="L820" s="172"/>
      <c r="M820" s="172"/>
      <c r="O820" s="234"/>
    </row>
    <row r="821" spans="2:15" s="432" customFormat="1">
      <c r="B821" s="594"/>
      <c r="C821" s="78"/>
      <c r="D821" s="433"/>
      <c r="E821" s="78"/>
      <c r="F821" s="90"/>
      <c r="G821" s="90"/>
      <c r="H821" s="90"/>
      <c r="I821" s="90"/>
      <c r="J821" s="127"/>
      <c r="L821" s="172"/>
      <c r="M821" s="172"/>
      <c r="O821" s="234"/>
    </row>
    <row r="822" spans="2:15" s="432" customFormat="1">
      <c r="B822" s="594"/>
      <c r="C822" s="78"/>
      <c r="D822" s="433"/>
      <c r="E822" s="78"/>
      <c r="F822" s="90"/>
      <c r="G822" s="90"/>
      <c r="H822" s="90"/>
      <c r="I822" s="90"/>
      <c r="J822" s="127"/>
      <c r="L822" s="172"/>
      <c r="M822" s="172"/>
      <c r="O822" s="234"/>
    </row>
    <row r="823" spans="2:15" s="432" customFormat="1">
      <c r="B823" s="594"/>
      <c r="C823" s="78"/>
      <c r="D823" s="433"/>
      <c r="E823" s="78"/>
      <c r="F823" s="90"/>
      <c r="G823" s="90"/>
      <c r="H823" s="90"/>
      <c r="I823" s="90"/>
      <c r="J823" s="127"/>
      <c r="L823" s="172"/>
      <c r="M823" s="172"/>
      <c r="O823" s="234"/>
    </row>
    <row r="824" spans="2:15" s="432" customFormat="1">
      <c r="B824" s="594"/>
      <c r="C824" s="78"/>
      <c r="D824" s="433"/>
      <c r="E824" s="78"/>
      <c r="F824" s="90"/>
      <c r="G824" s="90"/>
      <c r="H824" s="90"/>
      <c r="I824" s="90"/>
      <c r="J824" s="127"/>
      <c r="L824" s="172"/>
      <c r="M824" s="172"/>
      <c r="O824" s="234"/>
    </row>
    <row r="825" spans="2:15" s="432" customFormat="1">
      <c r="B825" s="594"/>
      <c r="C825" s="78"/>
      <c r="D825" s="433"/>
      <c r="E825" s="78"/>
      <c r="F825" s="90"/>
      <c r="G825" s="90"/>
      <c r="H825" s="90"/>
      <c r="I825" s="90"/>
      <c r="J825" s="127"/>
      <c r="L825" s="172"/>
      <c r="M825" s="172"/>
      <c r="O825" s="234"/>
    </row>
    <row r="826" spans="2:15" s="432" customFormat="1">
      <c r="B826" s="594"/>
      <c r="C826" s="78"/>
      <c r="D826" s="433"/>
      <c r="E826" s="78"/>
      <c r="F826" s="90"/>
      <c r="G826" s="90"/>
      <c r="H826" s="90"/>
      <c r="I826" s="90"/>
      <c r="J826" s="127"/>
      <c r="L826" s="172"/>
      <c r="M826" s="172"/>
      <c r="O826" s="234"/>
    </row>
    <row r="827" spans="2:15" s="432" customFormat="1">
      <c r="B827" s="594"/>
      <c r="C827" s="78"/>
      <c r="D827" s="433"/>
      <c r="E827" s="78"/>
      <c r="F827" s="90"/>
      <c r="G827" s="90"/>
      <c r="H827" s="90"/>
      <c r="I827" s="90"/>
      <c r="J827" s="127"/>
      <c r="L827" s="172"/>
      <c r="M827" s="172"/>
      <c r="O827" s="234"/>
    </row>
    <row r="828" spans="2:15" s="432" customFormat="1">
      <c r="B828" s="594"/>
      <c r="C828" s="78"/>
      <c r="D828" s="433"/>
      <c r="E828" s="78"/>
      <c r="F828" s="90"/>
      <c r="G828" s="90"/>
      <c r="H828" s="90"/>
      <c r="I828" s="90"/>
      <c r="J828" s="127"/>
      <c r="L828" s="172"/>
      <c r="M828" s="172"/>
      <c r="O828" s="234"/>
    </row>
    <row r="829" spans="2:15" s="432" customFormat="1">
      <c r="B829" s="594"/>
      <c r="C829" s="78"/>
      <c r="D829" s="433"/>
      <c r="E829" s="78"/>
      <c r="F829" s="90"/>
      <c r="G829" s="90"/>
      <c r="H829" s="90"/>
      <c r="I829" s="90"/>
      <c r="J829" s="127"/>
      <c r="L829" s="172"/>
      <c r="M829" s="172"/>
      <c r="O829" s="234"/>
    </row>
    <row r="830" spans="2:15" s="432" customFormat="1">
      <c r="B830" s="594"/>
      <c r="C830" s="78"/>
      <c r="D830" s="433"/>
      <c r="E830" s="78"/>
      <c r="F830" s="90"/>
      <c r="G830" s="90"/>
      <c r="H830" s="90"/>
      <c r="I830" s="90"/>
      <c r="J830" s="127"/>
      <c r="L830" s="172"/>
      <c r="M830" s="172"/>
      <c r="O830" s="234"/>
    </row>
    <row r="831" spans="2:15" s="432" customFormat="1">
      <c r="B831" s="594"/>
      <c r="C831" s="78"/>
      <c r="D831" s="433"/>
      <c r="E831" s="78"/>
      <c r="F831" s="90"/>
      <c r="G831" s="90"/>
      <c r="H831" s="90"/>
      <c r="I831" s="90"/>
      <c r="J831" s="127"/>
      <c r="L831" s="172"/>
      <c r="M831" s="172"/>
      <c r="O831" s="234"/>
    </row>
    <row r="832" spans="2:15" s="432" customFormat="1">
      <c r="B832" s="594"/>
      <c r="C832" s="78"/>
      <c r="D832" s="433"/>
      <c r="E832" s="78"/>
      <c r="F832" s="90"/>
      <c r="G832" s="90"/>
      <c r="H832" s="90"/>
      <c r="I832" s="90"/>
      <c r="J832" s="127"/>
      <c r="L832" s="172"/>
      <c r="M832" s="172"/>
      <c r="O832" s="234"/>
    </row>
    <row r="833" spans="2:15" s="432" customFormat="1">
      <c r="B833" s="594"/>
      <c r="C833" s="78"/>
      <c r="D833" s="433"/>
      <c r="E833" s="78"/>
      <c r="F833" s="90"/>
      <c r="G833" s="90"/>
      <c r="H833" s="90"/>
      <c r="I833" s="90"/>
      <c r="J833" s="127"/>
      <c r="L833" s="172"/>
      <c r="M833" s="172"/>
      <c r="O833" s="234"/>
    </row>
    <row r="834" spans="2:15" s="432" customFormat="1">
      <c r="B834" s="594"/>
      <c r="C834" s="78"/>
      <c r="D834" s="433"/>
      <c r="E834" s="78"/>
      <c r="F834" s="90"/>
      <c r="G834" s="90"/>
      <c r="H834" s="90"/>
      <c r="I834" s="90"/>
      <c r="J834" s="127"/>
      <c r="L834" s="172"/>
      <c r="M834" s="172"/>
      <c r="O834" s="234"/>
    </row>
    <row r="835" spans="2:15" s="432" customFormat="1">
      <c r="B835" s="594"/>
      <c r="C835" s="78"/>
      <c r="D835" s="433"/>
      <c r="E835" s="78"/>
      <c r="F835" s="90"/>
      <c r="G835" s="90"/>
      <c r="H835" s="90"/>
      <c r="I835" s="90"/>
      <c r="J835" s="127"/>
      <c r="L835" s="172"/>
      <c r="M835" s="172"/>
      <c r="O835" s="234"/>
    </row>
    <row r="836" spans="2:15" s="432" customFormat="1">
      <c r="B836" s="594"/>
      <c r="C836" s="78"/>
      <c r="D836" s="433"/>
      <c r="E836" s="78"/>
      <c r="F836" s="90"/>
      <c r="G836" s="90"/>
      <c r="H836" s="90"/>
      <c r="I836" s="90"/>
      <c r="J836" s="127"/>
      <c r="L836" s="172"/>
      <c r="M836" s="172"/>
      <c r="O836" s="234"/>
    </row>
    <row r="837" spans="2:15" s="432" customFormat="1">
      <c r="B837" s="594"/>
      <c r="C837" s="78"/>
      <c r="D837" s="433"/>
      <c r="E837" s="78"/>
      <c r="F837" s="90"/>
      <c r="G837" s="90"/>
      <c r="H837" s="90"/>
      <c r="I837" s="90"/>
      <c r="J837" s="127"/>
      <c r="L837" s="172"/>
      <c r="M837" s="172"/>
      <c r="O837" s="234"/>
    </row>
    <row r="838" spans="2:15" s="432" customFormat="1">
      <c r="B838" s="594"/>
      <c r="C838" s="78"/>
      <c r="D838" s="433"/>
      <c r="E838" s="78"/>
      <c r="F838" s="90"/>
      <c r="G838" s="90"/>
      <c r="H838" s="90"/>
      <c r="I838" s="90"/>
      <c r="J838" s="127"/>
      <c r="L838" s="172"/>
      <c r="M838" s="172"/>
      <c r="O838" s="234"/>
    </row>
    <row r="839" spans="2:15" s="432" customFormat="1">
      <c r="B839" s="594"/>
      <c r="C839" s="78"/>
      <c r="D839" s="433"/>
      <c r="E839" s="78"/>
      <c r="F839" s="90"/>
      <c r="G839" s="90"/>
      <c r="H839" s="90"/>
      <c r="I839" s="90"/>
      <c r="J839" s="127"/>
      <c r="L839" s="172"/>
      <c r="M839" s="172"/>
      <c r="O839" s="234"/>
    </row>
    <row r="840" spans="2:15" s="432" customFormat="1">
      <c r="B840" s="594"/>
      <c r="C840" s="78"/>
      <c r="D840" s="433"/>
      <c r="E840" s="78"/>
      <c r="F840" s="90"/>
      <c r="G840" s="90"/>
      <c r="H840" s="90"/>
      <c r="I840" s="90"/>
      <c r="J840" s="127"/>
      <c r="L840" s="172"/>
      <c r="M840" s="172"/>
      <c r="O840" s="234"/>
    </row>
    <row r="841" spans="2:15" s="432" customFormat="1">
      <c r="B841" s="594"/>
      <c r="C841" s="78"/>
      <c r="D841" s="433"/>
      <c r="E841" s="78"/>
      <c r="F841" s="90"/>
      <c r="G841" s="90"/>
      <c r="H841" s="90"/>
      <c r="I841" s="90"/>
      <c r="J841" s="127"/>
      <c r="L841" s="172"/>
      <c r="M841" s="172"/>
      <c r="O841" s="234"/>
    </row>
    <row r="842" spans="2:15" s="432" customFormat="1">
      <c r="B842" s="594"/>
      <c r="C842" s="78"/>
      <c r="D842" s="433"/>
      <c r="E842" s="78"/>
      <c r="F842" s="90"/>
      <c r="G842" s="90"/>
      <c r="H842" s="90"/>
      <c r="I842" s="90"/>
      <c r="J842" s="127"/>
      <c r="L842" s="172"/>
      <c r="M842" s="172"/>
      <c r="O842" s="234"/>
    </row>
    <row r="843" spans="2:15" s="432" customFormat="1">
      <c r="B843" s="594"/>
      <c r="C843" s="78"/>
      <c r="D843" s="433"/>
      <c r="E843" s="78"/>
      <c r="F843" s="90"/>
      <c r="G843" s="90"/>
      <c r="H843" s="90"/>
      <c r="I843" s="90"/>
      <c r="J843" s="127"/>
      <c r="L843" s="172"/>
      <c r="M843" s="172"/>
      <c r="O843" s="234"/>
    </row>
    <row r="844" spans="2:15" s="432" customFormat="1">
      <c r="B844" s="594"/>
      <c r="C844" s="78"/>
      <c r="D844" s="433"/>
      <c r="E844" s="78"/>
      <c r="F844" s="90"/>
      <c r="G844" s="90"/>
      <c r="H844" s="90"/>
      <c r="I844" s="90"/>
      <c r="J844" s="127"/>
      <c r="L844" s="172"/>
      <c r="M844" s="172"/>
      <c r="O844" s="234"/>
    </row>
    <row r="845" spans="2:15" s="432" customFormat="1">
      <c r="B845" s="594"/>
      <c r="C845" s="78"/>
      <c r="D845" s="433"/>
      <c r="E845" s="78"/>
      <c r="F845" s="90"/>
      <c r="G845" s="90"/>
      <c r="H845" s="90"/>
      <c r="I845" s="90"/>
      <c r="J845" s="127"/>
      <c r="L845" s="172"/>
      <c r="M845" s="172"/>
      <c r="O845" s="234"/>
    </row>
    <row r="846" spans="2:15" s="432" customFormat="1">
      <c r="B846" s="594"/>
      <c r="C846" s="78"/>
      <c r="D846" s="433"/>
      <c r="E846" s="78"/>
      <c r="F846" s="90"/>
      <c r="G846" s="90"/>
      <c r="H846" s="90"/>
      <c r="I846" s="90"/>
      <c r="J846" s="127"/>
      <c r="L846" s="172"/>
      <c r="M846" s="172"/>
      <c r="O846" s="234"/>
    </row>
    <row r="847" spans="2:15" s="432" customFormat="1">
      <c r="B847" s="594"/>
      <c r="C847" s="78"/>
      <c r="D847" s="433"/>
      <c r="E847" s="78"/>
      <c r="F847" s="90"/>
      <c r="G847" s="90"/>
      <c r="H847" s="90"/>
      <c r="I847" s="90"/>
      <c r="J847" s="127"/>
      <c r="L847" s="172"/>
      <c r="M847" s="172"/>
      <c r="O847" s="234"/>
    </row>
    <row r="848" spans="2:15" s="432" customFormat="1">
      <c r="B848" s="594"/>
      <c r="C848" s="78"/>
      <c r="D848" s="433"/>
      <c r="E848" s="78"/>
      <c r="F848" s="90"/>
      <c r="G848" s="90"/>
      <c r="H848" s="90"/>
      <c r="I848" s="90"/>
      <c r="J848" s="127"/>
      <c r="L848" s="172"/>
      <c r="M848" s="172"/>
      <c r="O848" s="234"/>
    </row>
    <row r="849" spans="2:15" s="432" customFormat="1">
      <c r="B849" s="594"/>
      <c r="C849" s="78"/>
      <c r="D849" s="433"/>
      <c r="E849" s="78"/>
      <c r="F849" s="90"/>
      <c r="G849" s="90"/>
      <c r="H849" s="90"/>
      <c r="I849" s="90"/>
      <c r="J849" s="127"/>
      <c r="L849" s="172"/>
      <c r="M849" s="172"/>
      <c r="O849" s="234"/>
    </row>
    <row r="850" spans="2:15" s="432" customFormat="1">
      <c r="B850" s="594"/>
      <c r="C850" s="78"/>
      <c r="D850" s="433"/>
      <c r="E850" s="78"/>
      <c r="F850" s="90"/>
      <c r="G850" s="90"/>
      <c r="H850" s="90"/>
      <c r="I850" s="90"/>
      <c r="J850" s="127"/>
      <c r="L850" s="172"/>
      <c r="M850" s="172"/>
      <c r="O850" s="234"/>
    </row>
    <row r="851" spans="2:15" s="432" customFormat="1">
      <c r="B851" s="594"/>
      <c r="C851" s="78"/>
      <c r="D851" s="433"/>
      <c r="E851" s="78"/>
      <c r="F851" s="90"/>
      <c r="G851" s="90"/>
      <c r="H851" s="90"/>
      <c r="I851" s="90"/>
      <c r="J851" s="127"/>
      <c r="L851" s="172"/>
      <c r="M851" s="172"/>
      <c r="O851" s="234"/>
    </row>
    <row r="852" spans="2:15" s="432" customFormat="1">
      <c r="B852" s="594"/>
      <c r="C852" s="78"/>
      <c r="D852" s="433"/>
      <c r="E852" s="78"/>
      <c r="F852" s="90"/>
      <c r="G852" s="90"/>
      <c r="H852" s="90"/>
      <c r="I852" s="90"/>
      <c r="J852" s="127"/>
      <c r="L852" s="172"/>
      <c r="M852" s="172"/>
      <c r="O852" s="234"/>
    </row>
    <row r="853" spans="2:15" s="432" customFormat="1">
      <c r="B853" s="594"/>
      <c r="C853" s="78"/>
      <c r="D853" s="433"/>
      <c r="E853" s="78"/>
      <c r="F853" s="90"/>
      <c r="G853" s="90"/>
      <c r="H853" s="90"/>
      <c r="I853" s="90"/>
      <c r="J853" s="127"/>
      <c r="L853" s="172"/>
      <c r="M853" s="172"/>
      <c r="O853" s="234"/>
    </row>
    <row r="854" spans="2:15" s="432" customFormat="1">
      <c r="B854" s="594"/>
      <c r="C854" s="78"/>
      <c r="D854" s="433"/>
      <c r="E854" s="78"/>
      <c r="F854" s="90"/>
      <c r="G854" s="90"/>
      <c r="H854" s="90"/>
      <c r="I854" s="90"/>
      <c r="J854" s="127"/>
      <c r="L854" s="172"/>
      <c r="M854" s="172"/>
      <c r="O854" s="234"/>
    </row>
    <row r="855" spans="2:15" s="432" customFormat="1">
      <c r="B855" s="594"/>
      <c r="C855" s="78"/>
      <c r="D855" s="433"/>
      <c r="E855" s="78"/>
      <c r="F855" s="90"/>
      <c r="G855" s="90"/>
      <c r="H855" s="90"/>
      <c r="I855" s="90"/>
      <c r="J855" s="127"/>
      <c r="L855" s="172"/>
      <c r="M855" s="172"/>
      <c r="O855" s="234"/>
    </row>
    <row r="856" spans="2:15" s="432" customFormat="1">
      <c r="B856" s="594"/>
      <c r="C856" s="78"/>
      <c r="D856" s="433"/>
      <c r="E856" s="78"/>
      <c r="F856" s="90"/>
      <c r="G856" s="90"/>
      <c r="H856" s="90"/>
      <c r="I856" s="90"/>
      <c r="J856" s="127"/>
      <c r="L856" s="172"/>
      <c r="M856" s="172"/>
      <c r="O856" s="234"/>
    </row>
    <row r="857" spans="2:15" s="432" customFormat="1">
      <c r="B857" s="594"/>
      <c r="C857" s="78"/>
      <c r="D857" s="433"/>
      <c r="E857" s="78"/>
      <c r="F857" s="90"/>
      <c r="G857" s="90"/>
      <c r="H857" s="90"/>
      <c r="I857" s="90"/>
      <c r="J857" s="127"/>
      <c r="L857" s="172"/>
      <c r="M857" s="172"/>
      <c r="O857" s="234"/>
    </row>
    <row r="858" spans="2:15" s="432" customFormat="1">
      <c r="B858" s="594"/>
      <c r="C858" s="78"/>
      <c r="D858" s="433"/>
      <c r="E858" s="78"/>
      <c r="F858" s="90"/>
      <c r="G858" s="90"/>
      <c r="H858" s="90"/>
      <c r="I858" s="90"/>
      <c r="J858" s="127"/>
      <c r="L858" s="172"/>
      <c r="M858" s="172"/>
      <c r="O858" s="234"/>
    </row>
    <row r="859" spans="2:15" s="432" customFormat="1">
      <c r="B859" s="594"/>
      <c r="C859" s="78"/>
      <c r="D859" s="433"/>
      <c r="E859" s="78"/>
      <c r="F859" s="90"/>
      <c r="G859" s="90"/>
      <c r="H859" s="90"/>
      <c r="I859" s="90"/>
      <c r="J859" s="127"/>
      <c r="L859" s="172"/>
      <c r="M859" s="172"/>
      <c r="O859" s="234"/>
    </row>
    <row r="860" spans="2:15" s="432" customFormat="1">
      <c r="B860" s="594"/>
      <c r="C860" s="78"/>
      <c r="D860" s="433"/>
      <c r="E860" s="78"/>
      <c r="F860" s="90"/>
      <c r="G860" s="90"/>
      <c r="H860" s="90"/>
      <c r="I860" s="90"/>
      <c r="J860" s="127"/>
      <c r="L860" s="172"/>
      <c r="M860" s="172"/>
      <c r="O860" s="234"/>
    </row>
    <row r="861" spans="2:15" s="432" customFormat="1">
      <c r="B861" s="594"/>
      <c r="C861" s="78"/>
      <c r="D861" s="433"/>
      <c r="E861" s="78"/>
      <c r="F861" s="90"/>
      <c r="G861" s="90"/>
      <c r="H861" s="90"/>
      <c r="I861" s="90"/>
      <c r="J861" s="127"/>
      <c r="L861" s="172"/>
      <c r="M861" s="172"/>
      <c r="O861" s="234"/>
    </row>
    <row r="862" spans="2:15" s="432" customFormat="1">
      <c r="B862" s="594"/>
      <c r="C862" s="78"/>
      <c r="D862" s="433"/>
      <c r="E862" s="78"/>
      <c r="F862" s="90"/>
      <c r="G862" s="90"/>
      <c r="H862" s="90"/>
      <c r="I862" s="90"/>
      <c r="J862" s="127"/>
      <c r="L862" s="172"/>
      <c r="M862" s="172"/>
      <c r="O862" s="234"/>
    </row>
    <row r="863" spans="2:15" s="432" customFormat="1">
      <c r="B863" s="594"/>
      <c r="C863" s="78"/>
      <c r="D863" s="433"/>
      <c r="E863" s="78"/>
      <c r="F863" s="90"/>
      <c r="G863" s="90"/>
      <c r="H863" s="90"/>
      <c r="I863" s="90"/>
      <c r="J863" s="127"/>
      <c r="L863" s="172"/>
      <c r="M863" s="172"/>
      <c r="O863" s="234"/>
    </row>
    <row r="864" spans="2:15" s="432" customFormat="1">
      <c r="B864" s="594"/>
      <c r="C864" s="78"/>
      <c r="D864" s="433"/>
      <c r="E864" s="78"/>
      <c r="F864" s="90"/>
      <c r="G864" s="90"/>
      <c r="H864" s="90"/>
      <c r="I864" s="90"/>
      <c r="J864" s="127"/>
      <c r="L864" s="172"/>
      <c r="M864" s="172"/>
      <c r="O864" s="234"/>
    </row>
    <row r="865" spans="2:15" s="432" customFormat="1">
      <c r="B865" s="594"/>
      <c r="C865" s="78"/>
      <c r="D865" s="433"/>
      <c r="E865" s="78"/>
      <c r="F865" s="90"/>
      <c r="G865" s="90"/>
      <c r="H865" s="90"/>
      <c r="I865" s="90"/>
      <c r="J865" s="127"/>
      <c r="L865" s="172"/>
      <c r="M865" s="172"/>
      <c r="O865" s="234"/>
    </row>
    <row r="866" spans="2:15" s="432" customFormat="1">
      <c r="B866" s="594"/>
      <c r="C866" s="78"/>
      <c r="D866" s="433"/>
      <c r="E866" s="78"/>
      <c r="F866" s="90"/>
      <c r="G866" s="90"/>
      <c r="H866" s="90"/>
      <c r="I866" s="90"/>
      <c r="J866" s="127"/>
      <c r="L866" s="172"/>
      <c r="M866" s="172"/>
      <c r="O866" s="234"/>
    </row>
    <row r="867" spans="2:15" s="432" customFormat="1">
      <c r="B867" s="594"/>
      <c r="C867" s="78"/>
      <c r="D867" s="433"/>
      <c r="E867" s="78"/>
      <c r="F867" s="90"/>
      <c r="G867" s="90"/>
      <c r="H867" s="90"/>
      <c r="I867" s="90"/>
      <c r="J867" s="127"/>
      <c r="L867" s="172"/>
      <c r="M867" s="172"/>
      <c r="O867" s="234"/>
    </row>
    <row r="868" spans="2:15" s="432" customFormat="1">
      <c r="B868" s="594"/>
      <c r="C868" s="78"/>
      <c r="D868" s="433"/>
      <c r="E868" s="78"/>
      <c r="F868" s="90"/>
      <c r="G868" s="90"/>
      <c r="H868" s="90"/>
      <c r="I868" s="90"/>
      <c r="J868" s="127"/>
      <c r="L868" s="172"/>
      <c r="M868" s="172"/>
      <c r="O868" s="234"/>
    </row>
    <row r="869" spans="2:15" s="432" customFormat="1">
      <c r="B869" s="594"/>
      <c r="C869" s="78"/>
      <c r="D869" s="433"/>
      <c r="E869" s="78"/>
      <c r="F869" s="90"/>
      <c r="G869" s="90"/>
      <c r="H869" s="90"/>
      <c r="I869" s="90"/>
      <c r="J869" s="127"/>
      <c r="L869" s="172"/>
      <c r="M869" s="172"/>
      <c r="O869" s="234"/>
    </row>
    <row r="870" spans="2:15" s="432" customFormat="1">
      <c r="B870" s="594"/>
      <c r="C870" s="78"/>
      <c r="D870" s="433"/>
      <c r="E870" s="78"/>
      <c r="F870" s="90"/>
      <c r="G870" s="90"/>
      <c r="H870" s="90"/>
      <c r="I870" s="90"/>
      <c r="J870" s="127"/>
      <c r="L870" s="172"/>
      <c r="M870" s="172"/>
      <c r="O870" s="234"/>
    </row>
    <row r="871" spans="2:15" s="432" customFormat="1">
      <c r="B871" s="594"/>
      <c r="C871" s="78"/>
      <c r="D871" s="433"/>
      <c r="E871" s="78"/>
      <c r="F871" s="90"/>
      <c r="G871" s="90"/>
      <c r="H871" s="90"/>
      <c r="I871" s="90"/>
      <c r="J871" s="127"/>
      <c r="L871" s="172"/>
      <c r="M871" s="172"/>
      <c r="O871" s="234"/>
    </row>
    <row r="872" spans="2:15" s="432" customFormat="1">
      <c r="B872" s="594"/>
      <c r="C872" s="78"/>
      <c r="D872" s="433"/>
      <c r="E872" s="78"/>
      <c r="F872" s="90"/>
      <c r="G872" s="90"/>
      <c r="H872" s="90"/>
      <c r="I872" s="90"/>
      <c r="J872" s="127"/>
      <c r="L872" s="172"/>
      <c r="M872" s="172"/>
      <c r="O872" s="234"/>
    </row>
    <row r="873" spans="2:15" s="432" customFormat="1">
      <c r="B873" s="594"/>
      <c r="C873" s="78"/>
      <c r="D873" s="433"/>
      <c r="E873" s="78"/>
      <c r="F873" s="90"/>
      <c r="G873" s="90"/>
      <c r="H873" s="90"/>
      <c r="I873" s="90"/>
      <c r="J873" s="127"/>
      <c r="L873" s="172"/>
      <c r="M873" s="172"/>
      <c r="O873" s="234"/>
    </row>
    <row r="874" spans="2:15" s="432" customFormat="1">
      <c r="B874" s="594"/>
      <c r="C874" s="78"/>
      <c r="D874" s="433"/>
      <c r="E874" s="78"/>
      <c r="F874" s="90"/>
      <c r="G874" s="90"/>
      <c r="H874" s="90"/>
      <c r="I874" s="90"/>
      <c r="J874" s="127"/>
      <c r="L874" s="172"/>
      <c r="M874" s="172"/>
      <c r="O874" s="234"/>
    </row>
    <row r="875" spans="2:15" s="432" customFormat="1">
      <c r="B875" s="594"/>
      <c r="C875" s="78"/>
      <c r="D875" s="433"/>
      <c r="E875" s="78"/>
      <c r="F875" s="90"/>
      <c r="G875" s="90"/>
      <c r="H875" s="90"/>
      <c r="I875" s="90"/>
      <c r="J875" s="127"/>
      <c r="L875" s="172"/>
      <c r="M875" s="172"/>
      <c r="O875" s="234"/>
    </row>
    <row r="876" spans="2:15" s="432" customFormat="1">
      <c r="B876" s="594"/>
      <c r="C876" s="78"/>
      <c r="D876" s="433"/>
      <c r="E876" s="78"/>
      <c r="F876" s="90"/>
      <c r="G876" s="90"/>
      <c r="H876" s="90"/>
      <c r="I876" s="90"/>
      <c r="J876" s="127"/>
      <c r="L876" s="172"/>
      <c r="M876" s="172"/>
      <c r="O876" s="234"/>
    </row>
    <row r="877" spans="2:15" s="432" customFormat="1">
      <c r="B877" s="594"/>
      <c r="C877" s="78"/>
      <c r="D877" s="433"/>
      <c r="E877" s="78"/>
      <c r="F877" s="90"/>
      <c r="G877" s="90"/>
      <c r="H877" s="90"/>
      <c r="I877" s="90"/>
      <c r="J877" s="127"/>
      <c r="L877" s="172"/>
      <c r="M877" s="172"/>
      <c r="O877" s="234"/>
    </row>
    <row r="878" spans="2:15" s="432" customFormat="1">
      <c r="B878" s="594"/>
      <c r="C878" s="78"/>
      <c r="D878" s="433"/>
      <c r="E878" s="78"/>
      <c r="F878" s="90"/>
      <c r="G878" s="90"/>
      <c r="H878" s="90"/>
      <c r="I878" s="90"/>
      <c r="J878" s="127"/>
      <c r="L878" s="172"/>
      <c r="M878" s="172"/>
      <c r="O878" s="234"/>
    </row>
    <row r="879" spans="2:15" s="432" customFormat="1">
      <c r="B879" s="594"/>
      <c r="C879" s="78"/>
      <c r="D879" s="433"/>
      <c r="E879" s="78"/>
      <c r="F879" s="90"/>
      <c r="G879" s="90"/>
      <c r="H879" s="90"/>
      <c r="I879" s="90"/>
      <c r="J879" s="127"/>
      <c r="L879" s="172"/>
      <c r="M879" s="172"/>
      <c r="O879" s="234"/>
    </row>
    <row r="880" spans="2:15" s="432" customFormat="1">
      <c r="B880" s="594"/>
      <c r="C880" s="78"/>
      <c r="D880" s="433"/>
      <c r="E880" s="78"/>
      <c r="F880" s="90"/>
      <c r="G880" s="90"/>
      <c r="H880" s="90"/>
      <c r="I880" s="90"/>
      <c r="J880" s="127"/>
      <c r="L880" s="172"/>
      <c r="M880" s="172"/>
      <c r="O880" s="234"/>
    </row>
    <row r="881" spans="2:15" s="432" customFormat="1">
      <c r="B881" s="594"/>
      <c r="C881" s="78"/>
      <c r="D881" s="433"/>
      <c r="E881" s="78"/>
      <c r="F881" s="90"/>
      <c r="G881" s="90"/>
      <c r="H881" s="90"/>
      <c r="I881" s="90"/>
      <c r="J881" s="127"/>
      <c r="L881" s="172"/>
      <c r="M881" s="172"/>
      <c r="O881" s="234"/>
    </row>
    <row r="882" spans="2:15" s="432" customFormat="1">
      <c r="B882" s="594"/>
      <c r="C882" s="78"/>
      <c r="D882" s="433"/>
      <c r="E882" s="78"/>
      <c r="F882" s="90"/>
      <c r="G882" s="90"/>
      <c r="H882" s="90"/>
      <c r="I882" s="90"/>
      <c r="J882" s="127"/>
      <c r="L882" s="172"/>
      <c r="M882" s="172"/>
      <c r="O882" s="234"/>
    </row>
    <row r="883" spans="2:15" s="432" customFormat="1">
      <c r="B883" s="594"/>
      <c r="C883" s="78"/>
      <c r="D883" s="433"/>
      <c r="E883" s="78"/>
      <c r="F883" s="90"/>
      <c r="G883" s="90"/>
      <c r="H883" s="90"/>
      <c r="I883" s="90"/>
      <c r="J883" s="127"/>
      <c r="L883" s="172"/>
      <c r="M883" s="172"/>
      <c r="O883" s="234"/>
    </row>
    <row r="884" spans="2:15" s="432" customFormat="1">
      <c r="B884" s="594"/>
      <c r="C884" s="78"/>
      <c r="D884" s="433"/>
      <c r="E884" s="78"/>
      <c r="F884" s="90"/>
      <c r="G884" s="90"/>
      <c r="H884" s="90"/>
      <c r="I884" s="90"/>
      <c r="J884" s="127"/>
      <c r="L884" s="172"/>
      <c r="M884" s="172"/>
      <c r="O884" s="234"/>
    </row>
    <row r="885" spans="2:15" s="432" customFormat="1">
      <c r="B885" s="594"/>
      <c r="C885" s="78"/>
      <c r="D885" s="433"/>
      <c r="E885" s="78"/>
      <c r="F885" s="90"/>
      <c r="G885" s="90"/>
      <c r="H885" s="90"/>
      <c r="I885" s="90"/>
      <c r="J885" s="127"/>
      <c r="L885" s="172"/>
      <c r="M885" s="172"/>
      <c r="O885" s="234"/>
    </row>
    <row r="886" spans="2:15" s="432" customFormat="1">
      <c r="B886" s="594"/>
      <c r="C886" s="78"/>
      <c r="D886" s="433"/>
      <c r="E886" s="78"/>
      <c r="F886" s="90"/>
      <c r="G886" s="90"/>
      <c r="H886" s="90"/>
      <c r="I886" s="90"/>
      <c r="J886" s="127"/>
      <c r="L886" s="172"/>
      <c r="M886" s="172"/>
      <c r="O886" s="234"/>
    </row>
    <row r="887" spans="2:15" s="432" customFormat="1">
      <c r="B887" s="594"/>
      <c r="C887" s="78"/>
      <c r="D887" s="433"/>
      <c r="E887" s="78"/>
      <c r="F887" s="90"/>
      <c r="G887" s="90"/>
      <c r="H887" s="90"/>
      <c r="I887" s="90"/>
      <c r="J887" s="127"/>
      <c r="L887" s="172"/>
      <c r="M887" s="172"/>
      <c r="O887" s="234"/>
    </row>
    <row r="888" spans="2:15" s="432" customFormat="1">
      <c r="B888" s="594"/>
      <c r="C888" s="78"/>
      <c r="D888" s="433"/>
      <c r="E888" s="78"/>
      <c r="F888" s="90"/>
      <c r="G888" s="90"/>
      <c r="H888" s="90"/>
      <c r="I888" s="90"/>
      <c r="J888" s="127"/>
      <c r="L888" s="172"/>
      <c r="M888" s="172"/>
      <c r="O888" s="234"/>
    </row>
    <row r="889" spans="2:15" s="432" customFormat="1">
      <c r="B889" s="594"/>
      <c r="C889" s="78"/>
      <c r="D889" s="433"/>
      <c r="E889" s="78"/>
      <c r="F889" s="90"/>
      <c r="G889" s="90"/>
      <c r="H889" s="90"/>
      <c r="I889" s="90"/>
      <c r="J889" s="127"/>
      <c r="L889" s="172"/>
      <c r="M889" s="172"/>
      <c r="O889" s="234"/>
    </row>
    <row r="890" spans="2:15" s="432" customFormat="1">
      <c r="B890" s="594"/>
      <c r="C890" s="78"/>
      <c r="D890" s="433"/>
      <c r="E890" s="78"/>
      <c r="F890" s="90"/>
      <c r="G890" s="90"/>
      <c r="H890" s="90"/>
      <c r="I890" s="90"/>
      <c r="J890" s="127"/>
      <c r="L890" s="172"/>
      <c r="M890" s="172"/>
      <c r="O890" s="234"/>
    </row>
    <row r="891" spans="2:15" s="432" customFormat="1">
      <c r="B891" s="594"/>
      <c r="C891" s="78"/>
      <c r="D891" s="433"/>
      <c r="E891" s="78"/>
      <c r="F891" s="90"/>
      <c r="G891" s="90"/>
      <c r="H891" s="90"/>
      <c r="I891" s="90"/>
      <c r="J891" s="127"/>
      <c r="L891" s="172"/>
      <c r="M891" s="172"/>
      <c r="O891" s="234"/>
    </row>
    <row r="892" spans="2:15" s="432" customFormat="1">
      <c r="B892" s="594"/>
      <c r="C892" s="78"/>
      <c r="D892" s="433"/>
      <c r="E892" s="78"/>
      <c r="F892" s="90"/>
      <c r="G892" s="90"/>
      <c r="H892" s="90"/>
      <c r="I892" s="90"/>
      <c r="J892" s="127"/>
      <c r="L892" s="172"/>
      <c r="M892" s="172"/>
      <c r="O892" s="234"/>
    </row>
    <row r="893" spans="2:15" s="432" customFormat="1">
      <c r="B893" s="594"/>
      <c r="C893" s="78"/>
      <c r="D893" s="433"/>
      <c r="E893" s="78"/>
      <c r="F893" s="90"/>
      <c r="G893" s="90"/>
      <c r="H893" s="90"/>
      <c r="I893" s="90"/>
      <c r="J893" s="127"/>
      <c r="L893" s="172"/>
      <c r="M893" s="172"/>
      <c r="O893" s="234"/>
    </row>
    <row r="894" spans="2:15" s="432" customFormat="1">
      <c r="B894" s="594"/>
      <c r="C894" s="78"/>
      <c r="D894" s="433"/>
      <c r="E894" s="78"/>
      <c r="F894" s="90"/>
      <c r="G894" s="90"/>
      <c r="H894" s="90"/>
      <c r="I894" s="90"/>
      <c r="J894" s="127"/>
      <c r="L894" s="172"/>
      <c r="M894" s="172"/>
      <c r="O894" s="234"/>
    </row>
    <row r="895" spans="2:15" s="432" customFormat="1">
      <c r="B895" s="594"/>
      <c r="C895" s="78"/>
      <c r="D895" s="433"/>
      <c r="E895" s="78"/>
      <c r="F895" s="90"/>
      <c r="G895" s="90"/>
      <c r="H895" s="90"/>
      <c r="I895" s="90"/>
      <c r="J895" s="127"/>
      <c r="L895" s="172"/>
      <c r="M895" s="172"/>
      <c r="O895" s="234"/>
    </row>
    <row r="896" spans="2:15" s="432" customFormat="1">
      <c r="B896" s="594"/>
      <c r="C896" s="78"/>
      <c r="D896" s="433"/>
      <c r="E896" s="78"/>
      <c r="F896" s="90"/>
      <c r="G896" s="90"/>
      <c r="H896" s="90"/>
      <c r="I896" s="90"/>
      <c r="J896" s="127"/>
      <c r="L896" s="172"/>
      <c r="M896" s="172"/>
      <c r="O896" s="234"/>
    </row>
    <row r="897" spans="2:15" s="432" customFormat="1">
      <c r="B897" s="594"/>
      <c r="C897" s="78"/>
      <c r="D897" s="433"/>
      <c r="E897" s="78"/>
      <c r="F897" s="90"/>
      <c r="G897" s="90"/>
      <c r="H897" s="90"/>
      <c r="I897" s="90"/>
      <c r="J897" s="127"/>
      <c r="L897" s="172"/>
      <c r="M897" s="172"/>
      <c r="O897" s="234"/>
    </row>
    <row r="898" spans="2:15" s="432" customFormat="1">
      <c r="B898" s="594"/>
      <c r="C898" s="78"/>
      <c r="D898" s="433"/>
      <c r="E898" s="78"/>
      <c r="F898" s="90"/>
      <c r="G898" s="90"/>
      <c r="H898" s="90"/>
      <c r="I898" s="90"/>
      <c r="J898" s="127"/>
      <c r="L898" s="172"/>
      <c r="M898" s="172"/>
      <c r="O898" s="234"/>
    </row>
    <row r="899" spans="2:15" s="432" customFormat="1">
      <c r="B899" s="594"/>
      <c r="C899" s="78"/>
      <c r="D899" s="433"/>
      <c r="E899" s="78"/>
      <c r="F899" s="90"/>
      <c r="G899" s="90"/>
      <c r="H899" s="90"/>
      <c r="I899" s="90"/>
      <c r="J899" s="127"/>
      <c r="L899" s="172"/>
      <c r="M899" s="172"/>
      <c r="O899" s="234"/>
    </row>
    <row r="900" spans="2:15" s="432" customFormat="1">
      <c r="B900" s="594"/>
      <c r="C900" s="78"/>
      <c r="D900" s="433"/>
      <c r="E900" s="78"/>
      <c r="F900" s="90"/>
      <c r="G900" s="90"/>
      <c r="H900" s="90"/>
      <c r="I900" s="90"/>
      <c r="J900" s="127"/>
      <c r="L900" s="172"/>
      <c r="M900" s="172"/>
      <c r="O900" s="234"/>
    </row>
    <row r="901" spans="2:15" s="432" customFormat="1">
      <c r="B901" s="594"/>
      <c r="C901" s="78"/>
      <c r="D901" s="433"/>
      <c r="E901" s="78"/>
      <c r="F901" s="90"/>
      <c r="G901" s="90"/>
      <c r="H901" s="90"/>
      <c r="I901" s="90"/>
      <c r="J901" s="127"/>
      <c r="L901" s="172"/>
      <c r="M901" s="172"/>
      <c r="O901" s="234"/>
    </row>
    <row r="902" spans="2:15" s="432" customFormat="1">
      <c r="B902" s="594"/>
      <c r="C902" s="78"/>
      <c r="D902" s="433"/>
      <c r="E902" s="78"/>
      <c r="F902" s="90"/>
      <c r="G902" s="90"/>
      <c r="H902" s="90"/>
      <c r="I902" s="90"/>
      <c r="J902" s="127"/>
      <c r="L902" s="172"/>
      <c r="M902" s="172"/>
      <c r="O902" s="234"/>
    </row>
    <row r="903" spans="2:15" s="432" customFormat="1">
      <c r="B903" s="594"/>
      <c r="C903" s="78"/>
      <c r="D903" s="433"/>
      <c r="E903" s="78"/>
      <c r="F903" s="90"/>
      <c r="G903" s="90"/>
      <c r="H903" s="90"/>
      <c r="I903" s="90"/>
      <c r="J903" s="127"/>
      <c r="L903" s="172"/>
      <c r="M903" s="172"/>
      <c r="O903" s="234"/>
    </row>
    <row r="904" spans="2:15" s="432" customFormat="1">
      <c r="B904" s="594"/>
      <c r="C904" s="78"/>
      <c r="D904" s="433"/>
      <c r="E904" s="78"/>
      <c r="F904" s="90"/>
      <c r="G904" s="90"/>
      <c r="H904" s="90"/>
      <c r="I904" s="90"/>
      <c r="J904" s="127"/>
      <c r="L904" s="172"/>
      <c r="M904" s="172"/>
      <c r="O904" s="234"/>
    </row>
    <row r="905" spans="2:15" s="432" customFormat="1">
      <c r="B905" s="594"/>
      <c r="C905" s="78"/>
      <c r="D905" s="433"/>
      <c r="E905" s="78"/>
      <c r="F905" s="90"/>
      <c r="G905" s="90"/>
      <c r="H905" s="90"/>
      <c r="I905" s="90"/>
      <c r="J905" s="127"/>
      <c r="L905" s="172"/>
      <c r="M905" s="172"/>
      <c r="O905" s="234"/>
    </row>
    <row r="906" spans="2:15" s="432" customFormat="1">
      <c r="B906" s="594"/>
      <c r="C906" s="78"/>
      <c r="D906" s="433"/>
      <c r="E906" s="78"/>
      <c r="F906" s="90"/>
      <c r="G906" s="90"/>
      <c r="H906" s="90"/>
      <c r="I906" s="90"/>
      <c r="J906" s="127"/>
      <c r="L906" s="172"/>
      <c r="M906" s="172"/>
      <c r="O906" s="234"/>
    </row>
    <row r="907" spans="2:15" s="432" customFormat="1">
      <c r="B907" s="594"/>
      <c r="C907" s="78"/>
      <c r="D907" s="433"/>
      <c r="E907" s="78"/>
      <c r="F907" s="90"/>
      <c r="G907" s="90"/>
      <c r="H907" s="90"/>
      <c r="I907" s="90"/>
      <c r="J907" s="127"/>
      <c r="L907" s="172"/>
      <c r="M907" s="172"/>
      <c r="O907" s="234"/>
    </row>
    <row r="908" spans="2:15" s="432" customFormat="1">
      <c r="B908" s="594"/>
      <c r="C908" s="78"/>
      <c r="D908" s="433"/>
      <c r="E908" s="78"/>
      <c r="F908" s="90"/>
      <c r="G908" s="90"/>
      <c r="H908" s="90"/>
      <c r="I908" s="90"/>
      <c r="J908" s="127"/>
      <c r="L908" s="172"/>
      <c r="M908" s="172"/>
      <c r="O908" s="234"/>
    </row>
    <row r="909" spans="2:15" s="432" customFormat="1">
      <c r="B909" s="594"/>
      <c r="C909" s="78"/>
      <c r="D909" s="433"/>
      <c r="E909" s="78"/>
      <c r="F909" s="90"/>
      <c r="G909" s="90"/>
      <c r="H909" s="90"/>
      <c r="I909" s="90"/>
      <c r="J909" s="127"/>
      <c r="L909" s="172"/>
      <c r="M909" s="172"/>
      <c r="O909" s="234"/>
    </row>
    <row r="910" spans="2:15" s="432" customFormat="1">
      <c r="B910" s="594"/>
      <c r="C910" s="78"/>
      <c r="D910" s="433"/>
      <c r="E910" s="78"/>
      <c r="F910" s="90"/>
      <c r="G910" s="90"/>
      <c r="H910" s="90"/>
      <c r="I910" s="90"/>
      <c r="J910" s="127"/>
      <c r="L910" s="172"/>
      <c r="M910" s="172"/>
      <c r="O910" s="234"/>
    </row>
    <row r="911" spans="2:15" s="432" customFormat="1">
      <c r="B911" s="594"/>
      <c r="C911" s="78"/>
      <c r="D911" s="433"/>
      <c r="E911" s="78"/>
      <c r="F911" s="90"/>
      <c r="G911" s="90"/>
      <c r="H911" s="90"/>
      <c r="I911" s="90"/>
      <c r="J911" s="127"/>
      <c r="L911" s="172"/>
      <c r="M911" s="172"/>
      <c r="O911" s="234"/>
    </row>
    <row r="912" spans="2:15" s="432" customFormat="1">
      <c r="B912" s="594"/>
      <c r="C912" s="78"/>
      <c r="D912" s="433"/>
      <c r="E912" s="78"/>
      <c r="F912" s="90"/>
      <c r="G912" s="90"/>
      <c r="H912" s="90"/>
      <c r="I912" s="90"/>
      <c r="J912" s="127"/>
      <c r="L912" s="172"/>
      <c r="M912" s="172"/>
      <c r="O912" s="234"/>
    </row>
    <row r="913" spans="2:15" s="432" customFormat="1">
      <c r="B913" s="594"/>
      <c r="C913" s="78"/>
      <c r="D913" s="433"/>
      <c r="E913" s="78"/>
      <c r="F913" s="90"/>
      <c r="G913" s="90"/>
      <c r="H913" s="90"/>
      <c r="I913" s="90"/>
      <c r="J913" s="127"/>
      <c r="L913" s="172"/>
      <c r="M913" s="172"/>
      <c r="O913" s="234"/>
    </row>
    <row r="914" spans="2:15" s="432" customFormat="1">
      <c r="B914" s="594"/>
      <c r="C914" s="78"/>
      <c r="D914" s="433"/>
      <c r="E914" s="78"/>
      <c r="F914" s="90"/>
      <c r="G914" s="90"/>
      <c r="H914" s="90"/>
      <c r="I914" s="90"/>
      <c r="J914" s="127"/>
      <c r="L914" s="172"/>
      <c r="M914" s="172"/>
      <c r="O914" s="234"/>
    </row>
    <row r="915" spans="2:15" s="432" customFormat="1">
      <c r="B915" s="594"/>
      <c r="C915" s="78"/>
      <c r="D915" s="433"/>
      <c r="E915" s="78"/>
      <c r="F915" s="90"/>
      <c r="G915" s="90"/>
      <c r="H915" s="90"/>
      <c r="I915" s="90"/>
      <c r="J915" s="127"/>
      <c r="L915" s="172"/>
      <c r="M915" s="172"/>
      <c r="O915" s="234"/>
    </row>
    <row r="916" spans="2:15" s="432" customFormat="1">
      <c r="B916" s="594"/>
      <c r="C916" s="78"/>
      <c r="D916" s="433"/>
      <c r="E916" s="78"/>
      <c r="F916" s="90"/>
      <c r="G916" s="90"/>
      <c r="H916" s="90"/>
      <c r="I916" s="90"/>
      <c r="J916" s="127"/>
      <c r="L916" s="172"/>
      <c r="M916" s="172"/>
      <c r="O916" s="234"/>
    </row>
    <row r="917" spans="2:15" s="432" customFormat="1">
      <c r="B917" s="594"/>
      <c r="C917" s="78"/>
      <c r="D917" s="433"/>
      <c r="E917" s="78"/>
      <c r="F917" s="90"/>
      <c r="G917" s="90"/>
      <c r="H917" s="90"/>
      <c r="I917" s="90"/>
      <c r="J917" s="127"/>
      <c r="L917" s="172"/>
      <c r="M917" s="172"/>
      <c r="O917" s="234"/>
    </row>
    <row r="918" spans="2:15" s="432" customFormat="1">
      <c r="B918" s="594"/>
      <c r="C918" s="78"/>
      <c r="D918" s="433"/>
      <c r="E918" s="78"/>
      <c r="F918" s="90"/>
      <c r="G918" s="90"/>
      <c r="H918" s="90"/>
      <c r="I918" s="90"/>
      <c r="J918" s="127"/>
      <c r="L918" s="172"/>
      <c r="M918" s="172"/>
      <c r="O918" s="234"/>
    </row>
    <row r="919" spans="2:15" s="432" customFormat="1">
      <c r="B919" s="594"/>
      <c r="C919" s="78"/>
      <c r="D919" s="433"/>
      <c r="E919" s="78"/>
      <c r="F919" s="90"/>
      <c r="G919" s="90"/>
      <c r="H919" s="90"/>
      <c r="I919" s="90"/>
      <c r="J919" s="127"/>
      <c r="L919" s="172"/>
      <c r="M919" s="172"/>
      <c r="O919" s="234"/>
    </row>
    <row r="920" spans="2:15" s="432" customFormat="1">
      <c r="B920" s="594"/>
      <c r="C920" s="78"/>
      <c r="D920" s="433"/>
      <c r="E920" s="78"/>
      <c r="F920" s="90"/>
      <c r="G920" s="90"/>
      <c r="H920" s="90"/>
      <c r="I920" s="90"/>
      <c r="J920" s="127"/>
      <c r="L920" s="172"/>
      <c r="M920" s="172"/>
      <c r="O920" s="234"/>
    </row>
    <row r="921" spans="2:15" s="432" customFormat="1">
      <c r="B921" s="594"/>
      <c r="C921" s="78"/>
      <c r="D921" s="433"/>
      <c r="E921" s="78"/>
      <c r="F921" s="90"/>
      <c r="G921" s="90"/>
      <c r="H921" s="90"/>
      <c r="I921" s="90"/>
      <c r="J921" s="127"/>
      <c r="L921" s="172"/>
      <c r="M921" s="172"/>
      <c r="O921" s="234"/>
    </row>
    <row r="922" spans="2:15" s="432" customFormat="1">
      <c r="B922" s="594"/>
      <c r="C922" s="78"/>
      <c r="D922" s="433"/>
      <c r="E922" s="78"/>
      <c r="F922" s="90"/>
      <c r="G922" s="90"/>
      <c r="H922" s="90"/>
      <c r="I922" s="90"/>
      <c r="J922" s="127"/>
      <c r="L922" s="172"/>
      <c r="M922" s="172"/>
      <c r="O922" s="234"/>
    </row>
    <row r="923" spans="2:15" s="432" customFormat="1">
      <c r="B923" s="594"/>
      <c r="C923" s="78"/>
      <c r="D923" s="433"/>
      <c r="E923" s="78"/>
      <c r="F923" s="90"/>
      <c r="G923" s="90"/>
      <c r="H923" s="90"/>
      <c r="I923" s="90"/>
      <c r="J923" s="127"/>
      <c r="L923" s="172"/>
      <c r="M923" s="172"/>
      <c r="O923" s="234"/>
    </row>
    <row r="924" spans="2:15" s="432" customFormat="1">
      <c r="B924" s="594"/>
      <c r="C924" s="78"/>
      <c r="D924" s="433"/>
      <c r="E924" s="78"/>
      <c r="F924" s="90"/>
      <c r="G924" s="90"/>
      <c r="H924" s="90"/>
      <c r="I924" s="90"/>
      <c r="J924" s="127"/>
      <c r="L924" s="172"/>
      <c r="M924" s="172"/>
      <c r="O924" s="234"/>
    </row>
    <row r="925" spans="2:15" s="432" customFormat="1">
      <c r="B925" s="594"/>
      <c r="C925" s="78"/>
      <c r="D925" s="433"/>
      <c r="E925" s="78"/>
      <c r="F925" s="90"/>
      <c r="G925" s="90"/>
      <c r="H925" s="90"/>
      <c r="I925" s="90"/>
      <c r="J925" s="127"/>
      <c r="L925" s="172"/>
      <c r="M925" s="172"/>
      <c r="O925" s="234"/>
    </row>
    <row r="926" spans="2:15" s="432" customFormat="1">
      <c r="B926" s="594"/>
      <c r="C926" s="78"/>
      <c r="D926" s="433"/>
      <c r="E926" s="78"/>
      <c r="F926" s="90"/>
      <c r="G926" s="90"/>
      <c r="H926" s="90"/>
      <c r="I926" s="90"/>
      <c r="J926" s="127"/>
      <c r="L926" s="172"/>
      <c r="M926" s="172"/>
      <c r="O926" s="234"/>
    </row>
    <row r="927" spans="2:15" s="432" customFormat="1">
      <c r="B927" s="594"/>
      <c r="C927" s="78"/>
      <c r="D927" s="433"/>
      <c r="E927" s="78"/>
      <c r="F927" s="90"/>
      <c r="G927" s="90"/>
      <c r="H927" s="90"/>
      <c r="I927" s="90"/>
      <c r="J927" s="127"/>
      <c r="L927" s="172"/>
      <c r="M927" s="172"/>
      <c r="O927" s="234"/>
    </row>
    <row r="928" spans="2:15" s="432" customFormat="1">
      <c r="B928" s="594"/>
      <c r="C928" s="78"/>
      <c r="D928" s="433"/>
      <c r="E928" s="78"/>
      <c r="F928" s="90"/>
      <c r="G928" s="90"/>
      <c r="H928" s="90"/>
      <c r="I928" s="90"/>
      <c r="J928" s="127"/>
      <c r="L928" s="172"/>
      <c r="M928" s="172"/>
      <c r="O928" s="234"/>
    </row>
    <row r="929" spans="2:15" s="432" customFormat="1">
      <c r="B929" s="594"/>
      <c r="C929" s="78"/>
      <c r="D929" s="433"/>
      <c r="E929" s="78"/>
      <c r="F929" s="90"/>
      <c r="G929" s="90"/>
      <c r="H929" s="90"/>
      <c r="I929" s="90"/>
      <c r="J929" s="127"/>
      <c r="L929" s="172"/>
      <c r="M929" s="172"/>
      <c r="O929" s="234"/>
    </row>
    <row r="930" spans="2:15" s="432" customFormat="1">
      <c r="B930" s="594"/>
      <c r="C930" s="78"/>
      <c r="D930" s="433"/>
      <c r="E930" s="78"/>
      <c r="F930" s="90"/>
      <c r="G930" s="90"/>
      <c r="H930" s="90"/>
      <c r="I930" s="90"/>
      <c r="J930" s="127"/>
      <c r="L930" s="172"/>
      <c r="M930" s="172"/>
      <c r="O930" s="234"/>
    </row>
    <row r="931" spans="2:15" s="432" customFormat="1">
      <c r="B931" s="594"/>
      <c r="C931" s="78"/>
      <c r="D931" s="433"/>
      <c r="E931" s="78"/>
      <c r="F931" s="90"/>
      <c r="G931" s="90"/>
      <c r="H931" s="90"/>
      <c r="I931" s="90"/>
      <c r="J931" s="127"/>
      <c r="L931" s="172"/>
      <c r="M931" s="172"/>
      <c r="O931" s="234"/>
    </row>
    <row r="932" spans="2:15" s="432" customFormat="1">
      <c r="B932" s="594"/>
      <c r="C932" s="78"/>
      <c r="D932" s="433"/>
      <c r="E932" s="78"/>
      <c r="F932" s="90"/>
      <c r="G932" s="90"/>
      <c r="H932" s="90"/>
      <c r="I932" s="90"/>
      <c r="J932" s="127"/>
      <c r="L932" s="172"/>
      <c r="M932" s="172"/>
      <c r="O932" s="234"/>
    </row>
    <row r="933" spans="2:15" s="432" customFormat="1">
      <c r="B933" s="594"/>
      <c r="C933" s="78"/>
      <c r="D933" s="433"/>
      <c r="E933" s="78"/>
      <c r="F933" s="90"/>
      <c r="G933" s="90"/>
      <c r="H933" s="90"/>
      <c r="I933" s="90"/>
      <c r="J933" s="127"/>
      <c r="L933" s="172"/>
      <c r="M933" s="172"/>
      <c r="O933" s="234"/>
    </row>
    <row r="934" spans="2:15" s="432" customFormat="1">
      <c r="B934" s="594"/>
      <c r="C934" s="78"/>
      <c r="D934" s="433"/>
      <c r="E934" s="78"/>
      <c r="F934" s="90"/>
      <c r="G934" s="90"/>
      <c r="H934" s="90"/>
      <c r="I934" s="90"/>
      <c r="J934" s="127"/>
      <c r="L934" s="172"/>
      <c r="M934" s="172"/>
      <c r="O934" s="234"/>
    </row>
    <row r="935" spans="2:15" s="432" customFormat="1">
      <c r="B935" s="594"/>
      <c r="C935" s="78"/>
      <c r="D935" s="433"/>
      <c r="E935" s="78"/>
      <c r="F935" s="90"/>
      <c r="G935" s="90"/>
      <c r="H935" s="90"/>
      <c r="I935" s="90"/>
      <c r="J935" s="127"/>
      <c r="L935" s="172"/>
      <c r="M935" s="172"/>
      <c r="O935" s="234"/>
    </row>
    <row r="936" spans="2:15" s="432" customFormat="1">
      <c r="B936" s="594"/>
      <c r="C936" s="78"/>
      <c r="D936" s="433"/>
      <c r="E936" s="78"/>
      <c r="F936" s="90"/>
      <c r="G936" s="90"/>
      <c r="H936" s="90"/>
      <c r="I936" s="90"/>
      <c r="J936" s="127"/>
      <c r="L936" s="172"/>
      <c r="M936" s="172"/>
      <c r="O936" s="234"/>
    </row>
    <row r="937" spans="2:15" s="432" customFormat="1">
      <c r="B937" s="594"/>
      <c r="C937" s="78"/>
      <c r="D937" s="433"/>
      <c r="E937" s="78"/>
      <c r="F937" s="90"/>
      <c r="G937" s="90"/>
      <c r="H937" s="90"/>
      <c r="I937" s="90"/>
      <c r="J937" s="127"/>
      <c r="L937" s="172"/>
      <c r="M937" s="172"/>
      <c r="O937" s="234"/>
    </row>
    <row r="938" spans="2:15" s="432" customFormat="1">
      <c r="B938" s="594"/>
      <c r="C938" s="78"/>
      <c r="D938" s="433"/>
      <c r="E938" s="78"/>
      <c r="F938" s="90"/>
      <c r="G938" s="90"/>
      <c r="H938" s="90"/>
      <c r="I938" s="90"/>
      <c r="J938" s="127"/>
      <c r="L938" s="172"/>
      <c r="M938" s="172"/>
      <c r="O938" s="234"/>
    </row>
    <row r="939" spans="2:15" s="432" customFormat="1">
      <c r="B939" s="594"/>
      <c r="C939" s="78"/>
      <c r="D939" s="433"/>
      <c r="E939" s="78"/>
      <c r="F939" s="90"/>
      <c r="G939" s="90"/>
      <c r="H939" s="90"/>
      <c r="I939" s="90"/>
      <c r="J939" s="127"/>
      <c r="L939" s="172"/>
      <c r="M939" s="172"/>
      <c r="O939" s="234"/>
    </row>
    <row r="940" spans="2:15" s="432" customFormat="1">
      <c r="B940" s="594"/>
      <c r="C940" s="78"/>
      <c r="D940" s="433"/>
      <c r="E940" s="78"/>
      <c r="F940" s="90"/>
      <c r="G940" s="90"/>
      <c r="H940" s="90"/>
      <c r="I940" s="90"/>
      <c r="J940" s="127"/>
      <c r="L940" s="172"/>
      <c r="M940" s="172"/>
      <c r="O940" s="234"/>
    </row>
    <row r="941" spans="2:15" s="432" customFormat="1">
      <c r="B941" s="594"/>
      <c r="C941" s="78"/>
      <c r="D941" s="433"/>
      <c r="E941" s="78"/>
      <c r="F941" s="90"/>
      <c r="G941" s="90"/>
      <c r="H941" s="90"/>
      <c r="I941" s="90"/>
      <c r="J941" s="127"/>
      <c r="L941" s="172"/>
      <c r="M941" s="172"/>
      <c r="O941" s="234"/>
    </row>
    <row r="942" spans="2:15" s="432" customFormat="1">
      <c r="B942" s="594"/>
      <c r="C942" s="78"/>
      <c r="D942" s="433"/>
      <c r="E942" s="78"/>
      <c r="F942" s="90"/>
      <c r="G942" s="90"/>
      <c r="H942" s="90"/>
      <c r="I942" s="90"/>
      <c r="J942" s="127"/>
      <c r="L942" s="172"/>
      <c r="M942" s="172"/>
      <c r="O942" s="234"/>
    </row>
    <row r="943" spans="2:15" s="432" customFormat="1">
      <c r="B943" s="594"/>
      <c r="C943" s="78"/>
      <c r="D943" s="433"/>
      <c r="E943" s="78"/>
      <c r="F943" s="90"/>
      <c r="G943" s="90"/>
      <c r="H943" s="90"/>
      <c r="I943" s="90"/>
      <c r="J943" s="127"/>
      <c r="L943" s="172"/>
      <c r="M943" s="172"/>
      <c r="O943" s="234"/>
    </row>
    <row r="944" spans="2:15" s="432" customFormat="1">
      <c r="B944" s="594"/>
      <c r="C944" s="78"/>
      <c r="D944" s="433"/>
      <c r="E944" s="78"/>
      <c r="F944" s="90"/>
      <c r="G944" s="90"/>
      <c r="H944" s="90"/>
      <c r="I944" s="90"/>
      <c r="J944" s="127"/>
      <c r="L944" s="172"/>
      <c r="M944" s="172"/>
      <c r="O944" s="234"/>
    </row>
    <row r="945" spans="2:15" s="432" customFormat="1">
      <c r="B945" s="594"/>
      <c r="C945" s="78"/>
      <c r="D945" s="433"/>
      <c r="E945" s="78"/>
      <c r="F945" s="90"/>
      <c r="G945" s="90"/>
      <c r="H945" s="90"/>
      <c r="I945" s="90"/>
      <c r="J945" s="127"/>
      <c r="L945" s="172"/>
      <c r="M945" s="172"/>
      <c r="O945" s="234"/>
    </row>
    <row r="946" spans="2:15" s="432" customFormat="1">
      <c r="B946" s="594"/>
      <c r="C946" s="78"/>
      <c r="D946" s="433"/>
      <c r="E946" s="78"/>
      <c r="F946" s="90"/>
      <c r="G946" s="90"/>
      <c r="H946" s="90"/>
      <c r="I946" s="90"/>
      <c r="J946" s="127"/>
      <c r="L946" s="172"/>
      <c r="M946" s="172"/>
      <c r="O946" s="234"/>
    </row>
    <row r="947" spans="2:15" s="432" customFormat="1">
      <c r="B947" s="594"/>
      <c r="C947" s="78"/>
      <c r="D947" s="433"/>
      <c r="E947" s="78"/>
      <c r="F947" s="90"/>
      <c r="G947" s="90"/>
      <c r="H947" s="90"/>
      <c r="I947" s="90"/>
      <c r="J947" s="127"/>
      <c r="L947" s="172"/>
      <c r="M947" s="172"/>
      <c r="O947" s="234"/>
    </row>
    <row r="948" spans="2:15" s="432" customFormat="1">
      <c r="B948" s="594"/>
      <c r="C948" s="78"/>
      <c r="D948" s="433"/>
      <c r="E948" s="78"/>
      <c r="F948" s="90"/>
      <c r="G948" s="90"/>
      <c r="H948" s="90"/>
      <c r="I948" s="90"/>
      <c r="J948" s="127"/>
      <c r="L948" s="172"/>
      <c r="M948" s="172"/>
      <c r="O948" s="234"/>
    </row>
    <row r="949" spans="2:15" s="432" customFormat="1">
      <c r="B949" s="594"/>
      <c r="C949" s="78"/>
      <c r="D949" s="433"/>
      <c r="E949" s="78"/>
      <c r="F949" s="90"/>
      <c r="G949" s="90"/>
      <c r="H949" s="90"/>
      <c r="I949" s="90"/>
      <c r="J949" s="127"/>
      <c r="L949" s="172"/>
      <c r="M949" s="172"/>
      <c r="O949" s="234"/>
    </row>
    <row r="950" spans="2:15" s="432" customFormat="1">
      <c r="B950" s="594"/>
      <c r="C950" s="78"/>
      <c r="D950" s="433"/>
      <c r="E950" s="78"/>
      <c r="F950" s="90"/>
      <c r="G950" s="90"/>
      <c r="H950" s="90"/>
      <c r="I950" s="90"/>
      <c r="J950" s="127"/>
      <c r="L950" s="172"/>
      <c r="M950" s="172"/>
      <c r="O950" s="234"/>
    </row>
    <row r="951" spans="2:15" s="432" customFormat="1">
      <c r="B951" s="594"/>
      <c r="C951" s="78"/>
      <c r="D951" s="433"/>
      <c r="E951" s="78"/>
      <c r="F951" s="90"/>
      <c r="G951" s="90"/>
      <c r="H951" s="90"/>
      <c r="I951" s="90"/>
      <c r="J951" s="127"/>
      <c r="L951" s="172"/>
      <c r="M951" s="172"/>
      <c r="O951" s="234"/>
    </row>
    <row r="952" spans="2:15" s="432" customFormat="1">
      <c r="B952" s="594"/>
      <c r="C952" s="78"/>
      <c r="D952" s="433"/>
      <c r="E952" s="78"/>
      <c r="F952" s="90"/>
      <c r="G952" s="90"/>
      <c r="H952" s="90"/>
      <c r="I952" s="90"/>
      <c r="J952" s="127"/>
      <c r="L952" s="172"/>
      <c r="M952" s="172"/>
      <c r="O952" s="234"/>
    </row>
    <row r="953" spans="2:15" s="432" customFormat="1">
      <c r="B953" s="594"/>
      <c r="C953" s="78"/>
      <c r="D953" s="433"/>
      <c r="E953" s="78"/>
      <c r="F953" s="90"/>
      <c r="G953" s="90"/>
      <c r="H953" s="90"/>
      <c r="I953" s="90"/>
      <c r="J953" s="127"/>
      <c r="L953" s="172"/>
      <c r="M953" s="172"/>
      <c r="O953" s="234"/>
    </row>
    <row r="954" spans="2:15" s="432" customFormat="1">
      <c r="B954" s="594"/>
      <c r="C954" s="78"/>
      <c r="D954" s="433"/>
      <c r="E954" s="78"/>
      <c r="F954" s="90"/>
      <c r="G954" s="90"/>
      <c r="H954" s="90"/>
      <c r="I954" s="90"/>
      <c r="J954" s="127"/>
      <c r="L954" s="172"/>
      <c r="M954" s="172"/>
      <c r="O954" s="234"/>
    </row>
    <row r="955" spans="2:15" s="432" customFormat="1">
      <c r="B955" s="594"/>
      <c r="C955" s="78"/>
      <c r="D955" s="433"/>
      <c r="E955" s="78"/>
      <c r="F955" s="90"/>
      <c r="G955" s="90"/>
      <c r="H955" s="90"/>
      <c r="I955" s="90"/>
      <c r="J955" s="127"/>
      <c r="L955" s="172"/>
      <c r="M955" s="172"/>
      <c r="O955" s="234"/>
    </row>
    <row r="956" spans="2:15" s="432" customFormat="1">
      <c r="B956" s="594"/>
      <c r="C956" s="78"/>
      <c r="D956" s="433"/>
      <c r="E956" s="78"/>
      <c r="F956" s="90"/>
      <c r="G956" s="90"/>
      <c r="H956" s="90"/>
      <c r="I956" s="90"/>
      <c r="J956" s="127"/>
      <c r="L956" s="172"/>
      <c r="M956" s="172"/>
      <c r="O956" s="234"/>
    </row>
    <row r="957" spans="2:15" s="432" customFormat="1">
      <c r="B957" s="594"/>
      <c r="C957" s="78"/>
      <c r="D957" s="433"/>
      <c r="E957" s="78"/>
      <c r="F957" s="90"/>
      <c r="G957" s="90"/>
      <c r="H957" s="90"/>
      <c r="I957" s="90"/>
      <c r="J957" s="127"/>
      <c r="L957" s="172"/>
      <c r="M957" s="172"/>
      <c r="O957" s="234"/>
    </row>
    <row r="958" spans="2:15" s="432" customFormat="1">
      <c r="B958" s="594"/>
      <c r="C958" s="78"/>
      <c r="D958" s="433"/>
      <c r="E958" s="78"/>
      <c r="F958" s="90"/>
      <c r="G958" s="90"/>
      <c r="H958" s="90"/>
      <c r="I958" s="90"/>
      <c r="J958" s="127"/>
      <c r="L958" s="172"/>
      <c r="M958" s="172"/>
      <c r="O958" s="234"/>
    </row>
    <row r="959" spans="2:15" s="432" customFormat="1">
      <c r="B959" s="594"/>
      <c r="C959" s="78"/>
      <c r="D959" s="433"/>
      <c r="E959" s="78"/>
      <c r="F959" s="90"/>
      <c r="G959" s="90"/>
      <c r="H959" s="90"/>
      <c r="I959" s="90"/>
      <c r="J959" s="127"/>
      <c r="L959" s="172"/>
      <c r="M959" s="172"/>
      <c r="O959" s="234"/>
    </row>
    <row r="960" spans="2:15" s="432" customFormat="1">
      <c r="B960" s="594"/>
      <c r="C960" s="78"/>
      <c r="D960" s="433"/>
      <c r="E960" s="78"/>
      <c r="F960" s="90"/>
      <c r="G960" s="90"/>
      <c r="H960" s="90"/>
      <c r="I960" s="90"/>
      <c r="J960" s="127"/>
      <c r="L960" s="172"/>
      <c r="M960" s="172"/>
      <c r="O960" s="234"/>
    </row>
    <row r="961" spans="2:15" s="432" customFormat="1">
      <c r="B961" s="594"/>
      <c r="C961" s="78"/>
      <c r="D961" s="433"/>
      <c r="E961" s="78"/>
      <c r="F961" s="90"/>
      <c r="G961" s="90"/>
      <c r="H961" s="90"/>
      <c r="I961" s="90"/>
      <c r="J961" s="127"/>
      <c r="L961" s="172"/>
      <c r="M961" s="172"/>
      <c r="O961" s="234"/>
    </row>
    <row r="962" spans="2:15" s="432" customFormat="1">
      <c r="B962" s="594"/>
      <c r="C962" s="78"/>
      <c r="D962" s="433"/>
      <c r="E962" s="78"/>
      <c r="F962" s="90"/>
      <c r="G962" s="90"/>
      <c r="H962" s="90"/>
      <c r="I962" s="90"/>
      <c r="J962" s="127"/>
      <c r="L962" s="172"/>
      <c r="M962" s="172"/>
      <c r="O962" s="234"/>
    </row>
    <row r="963" spans="2:15" s="432" customFormat="1">
      <c r="B963" s="594"/>
      <c r="C963" s="78"/>
      <c r="D963" s="433"/>
      <c r="E963" s="78"/>
      <c r="F963" s="90"/>
      <c r="G963" s="90"/>
      <c r="H963" s="90"/>
      <c r="I963" s="90"/>
      <c r="J963" s="127"/>
      <c r="L963" s="172"/>
      <c r="M963" s="172"/>
      <c r="O963" s="234"/>
    </row>
    <row r="964" spans="2:15" s="432" customFormat="1">
      <c r="B964" s="594"/>
      <c r="C964" s="78"/>
      <c r="D964" s="433"/>
      <c r="E964" s="78"/>
      <c r="F964" s="90"/>
      <c r="G964" s="90"/>
      <c r="H964" s="90"/>
      <c r="I964" s="90"/>
      <c r="J964" s="127"/>
      <c r="L964" s="172"/>
      <c r="M964" s="172"/>
      <c r="O964" s="234"/>
    </row>
    <row r="965" spans="2:15" s="432" customFormat="1">
      <c r="B965" s="594"/>
      <c r="C965" s="78"/>
      <c r="D965" s="433"/>
      <c r="E965" s="78"/>
      <c r="F965" s="90"/>
      <c r="G965" s="90"/>
      <c r="H965" s="90"/>
      <c r="I965" s="90"/>
      <c r="J965" s="127"/>
      <c r="L965" s="172"/>
      <c r="M965" s="172"/>
      <c r="O965" s="234"/>
    </row>
    <row r="966" spans="2:15" s="432" customFormat="1">
      <c r="B966" s="594"/>
      <c r="C966" s="78"/>
      <c r="D966" s="433"/>
      <c r="E966" s="78"/>
      <c r="F966" s="90"/>
      <c r="G966" s="90"/>
      <c r="H966" s="90"/>
      <c r="I966" s="90"/>
      <c r="J966" s="127"/>
      <c r="L966" s="172"/>
      <c r="M966" s="172"/>
      <c r="O966" s="234"/>
    </row>
    <row r="967" spans="2:15" s="432" customFormat="1">
      <c r="B967" s="594"/>
      <c r="C967" s="78"/>
      <c r="D967" s="433"/>
      <c r="E967" s="78"/>
      <c r="F967" s="90"/>
      <c r="G967" s="90"/>
      <c r="H967" s="90"/>
      <c r="I967" s="90"/>
      <c r="J967" s="127"/>
      <c r="L967" s="172"/>
      <c r="M967" s="172"/>
      <c r="O967" s="234"/>
    </row>
    <row r="968" spans="2:15" s="432" customFormat="1">
      <c r="B968" s="594"/>
      <c r="C968" s="78"/>
      <c r="D968" s="433"/>
      <c r="E968" s="78"/>
      <c r="F968" s="90"/>
      <c r="G968" s="90"/>
      <c r="H968" s="90"/>
      <c r="I968" s="90"/>
      <c r="J968" s="127"/>
      <c r="L968" s="172"/>
      <c r="M968" s="172"/>
      <c r="O968" s="234"/>
    </row>
    <row r="969" spans="2:15" s="432" customFormat="1">
      <c r="B969" s="594"/>
      <c r="C969" s="78"/>
      <c r="D969" s="433"/>
      <c r="E969" s="78"/>
      <c r="F969" s="90"/>
      <c r="G969" s="90"/>
      <c r="H969" s="90"/>
      <c r="I969" s="90"/>
      <c r="J969" s="127"/>
      <c r="L969" s="172"/>
      <c r="M969" s="172"/>
      <c r="O969" s="234"/>
    </row>
    <row r="970" spans="2:15" s="432" customFormat="1">
      <c r="B970" s="594"/>
      <c r="C970" s="78"/>
      <c r="D970" s="433"/>
      <c r="E970" s="78"/>
      <c r="F970" s="90"/>
      <c r="G970" s="90"/>
      <c r="H970" s="90"/>
      <c r="I970" s="90"/>
      <c r="J970" s="127"/>
      <c r="L970" s="172"/>
      <c r="M970" s="172"/>
      <c r="O970" s="234"/>
    </row>
    <row r="971" spans="2:15" s="432" customFormat="1">
      <c r="B971" s="594"/>
      <c r="C971" s="78"/>
      <c r="D971" s="433"/>
      <c r="E971" s="78"/>
      <c r="F971" s="90"/>
      <c r="G971" s="90"/>
      <c r="H971" s="90"/>
      <c r="I971" s="90"/>
      <c r="J971" s="127"/>
      <c r="L971" s="172"/>
      <c r="M971" s="172"/>
      <c r="O971" s="234"/>
    </row>
    <row r="972" spans="2:15" s="432" customFormat="1">
      <c r="B972" s="594"/>
      <c r="C972" s="78"/>
      <c r="D972" s="433"/>
      <c r="E972" s="78"/>
      <c r="F972" s="90"/>
      <c r="G972" s="90"/>
      <c r="H972" s="90"/>
      <c r="I972" s="90"/>
      <c r="J972" s="127"/>
      <c r="L972" s="172"/>
      <c r="M972" s="172"/>
      <c r="O972" s="234"/>
    </row>
    <row r="973" spans="2:15" s="432" customFormat="1">
      <c r="B973" s="594"/>
      <c r="C973" s="78"/>
      <c r="D973" s="433"/>
      <c r="E973" s="78"/>
      <c r="F973" s="90"/>
      <c r="G973" s="90"/>
      <c r="H973" s="90"/>
      <c r="I973" s="90"/>
      <c r="J973" s="127"/>
      <c r="L973" s="172"/>
      <c r="M973" s="172"/>
      <c r="O973" s="234"/>
    </row>
    <row r="974" spans="2:15" s="432" customFormat="1">
      <c r="B974" s="594"/>
      <c r="C974" s="78"/>
      <c r="D974" s="433"/>
      <c r="E974" s="78"/>
      <c r="F974" s="90"/>
      <c r="G974" s="90"/>
      <c r="H974" s="90"/>
      <c r="I974" s="90"/>
      <c r="J974" s="127"/>
      <c r="L974" s="172"/>
      <c r="M974" s="172"/>
      <c r="O974" s="234"/>
    </row>
    <row r="975" spans="2:15" s="432" customFormat="1">
      <c r="B975" s="594"/>
      <c r="C975" s="78"/>
      <c r="D975" s="433"/>
      <c r="E975" s="78"/>
      <c r="F975" s="90"/>
      <c r="G975" s="90"/>
      <c r="H975" s="90"/>
      <c r="I975" s="90"/>
      <c r="J975" s="127"/>
      <c r="L975" s="172"/>
      <c r="M975" s="172"/>
      <c r="O975" s="234"/>
    </row>
    <row r="976" spans="2:15" s="432" customFormat="1">
      <c r="B976" s="594"/>
      <c r="C976" s="78"/>
      <c r="D976" s="433"/>
      <c r="E976" s="78"/>
      <c r="F976" s="90"/>
      <c r="G976" s="90"/>
      <c r="H976" s="90"/>
      <c r="I976" s="90"/>
      <c r="J976" s="127"/>
      <c r="L976" s="172"/>
      <c r="M976" s="172"/>
      <c r="O976" s="234"/>
    </row>
    <row r="977" spans="2:15" s="432" customFormat="1">
      <c r="B977" s="594"/>
      <c r="C977" s="78"/>
      <c r="D977" s="433"/>
      <c r="E977" s="78"/>
      <c r="F977" s="90"/>
      <c r="G977" s="90"/>
      <c r="H977" s="90"/>
      <c r="I977" s="90"/>
      <c r="J977" s="127"/>
      <c r="L977" s="172"/>
      <c r="M977" s="172"/>
      <c r="O977" s="234"/>
    </row>
    <row r="978" spans="2:15" s="432" customFormat="1">
      <c r="B978" s="594"/>
      <c r="C978" s="78"/>
      <c r="D978" s="433"/>
      <c r="E978" s="78"/>
      <c r="F978" s="90"/>
      <c r="G978" s="90"/>
      <c r="H978" s="90"/>
      <c r="I978" s="90"/>
      <c r="J978" s="127"/>
      <c r="L978" s="172"/>
      <c r="M978" s="172"/>
      <c r="O978" s="234"/>
    </row>
    <row r="979" spans="2:15" s="432" customFormat="1">
      <c r="B979" s="594"/>
      <c r="C979" s="78"/>
      <c r="D979" s="433"/>
      <c r="E979" s="78"/>
      <c r="F979" s="90"/>
      <c r="G979" s="90"/>
      <c r="H979" s="90"/>
      <c r="I979" s="90"/>
      <c r="J979" s="127"/>
      <c r="L979" s="172"/>
      <c r="M979" s="172"/>
      <c r="O979" s="234"/>
    </row>
    <row r="980" spans="2:15" s="432" customFormat="1">
      <c r="B980" s="594"/>
      <c r="C980" s="78"/>
      <c r="D980" s="433"/>
      <c r="E980" s="78"/>
      <c r="F980" s="90"/>
      <c r="G980" s="90"/>
      <c r="H980" s="90"/>
      <c r="I980" s="90"/>
      <c r="J980" s="127"/>
      <c r="L980" s="172"/>
      <c r="M980" s="172"/>
      <c r="O980" s="234"/>
    </row>
    <row r="981" spans="2:15" s="432" customFormat="1">
      <c r="B981" s="594"/>
      <c r="C981" s="78"/>
      <c r="D981" s="433"/>
      <c r="E981" s="78"/>
      <c r="F981" s="90"/>
      <c r="G981" s="90"/>
      <c r="H981" s="90"/>
      <c r="I981" s="90"/>
      <c r="J981" s="127"/>
      <c r="L981" s="172"/>
      <c r="M981" s="172"/>
      <c r="O981" s="234"/>
    </row>
    <row r="982" spans="2:15" s="432" customFormat="1">
      <c r="B982" s="594"/>
      <c r="C982" s="78"/>
      <c r="D982" s="433"/>
      <c r="E982" s="78"/>
      <c r="F982" s="90"/>
      <c r="G982" s="90"/>
      <c r="H982" s="90"/>
      <c r="I982" s="90"/>
      <c r="J982" s="127"/>
      <c r="L982" s="172"/>
      <c r="M982" s="172"/>
      <c r="O982" s="234"/>
    </row>
    <row r="983" spans="2:15" s="432" customFormat="1">
      <c r="B983" s="594"/>
      <c r="C983" s="78"/>
      <c r="D983" s="433"/>
      <c r="E983" s="78"/>
      <c r="F983" s="90"/>
      <c r="G983" s="90"/>
      <c r="H983" s="90"/>
      <c r="I983" s="90"/>
      <c r="J983" s="127"/>
      <c r="L983" s="172"/>
      <c r="M983" s="172"/>
      <c r="O983" s="234"/>
    </row>
    <row r="984" spans="2:15" s="432" customFormat="1">
      <c r="B984" s="594"/>
      <c r="C984" s="78"/>
      <c r="D984" s="433"/>
      <c r="E984" s="78"/>
      <c r="F984" s="90"/>
      <c r="G984" s="90"/>
      <c r="H984" s="90"/>
      <c r="I984" s="90"/>
      <c r="J984" s="127"/>
      <c r="L984" s="172"/>
      <c r="M984" s="172"/>
      <c r="O984" s="234"/>
    </row>
    <row r="985" spans="2:15" s="432" customFormat="1">
      <c r="B985" s="594"/>
      <c r="C985" s="78"/>
      <c r="D985" s="433"/>
      <c r="E985" s="78"/>
      <c r="F985" s="90"/>
      <c r="G985" s="90"/>
      <c r="H985" s="90"/>
      <c r="I985" s="90"/>
      <c r="J985" s="127"/>
      <c r="L985" s="172"/>
      <c r="M985" s="172"/>
      <c r="O985" s="234"/>
    </row>
    <row r="986" spans="2:15" s="432" customFormat="1">
      <c r="B986" s="594"/>
      <c r="C986" s="78"/>
      <c r="D986" s="433"/>
      <c r="E986" s="78"/>
      <c r="F986" s="90"/>
      <c r="G986" s="90"/>
      <c r="H986" s="90"/>
      <c r="I986" s="90"/>
      <c r="J986" s="127"/>
      <c r="L986" s="172"/>
      <c r="M986" s="172"/>
      <c r="O986" s="234"/>
    </row>
    <row r="987" spans="2:15" s="432" customFormat="1">
      <c r="B987" s="594"/>
      <c r="C987" s="78"/>
      <c r="D987" s="433"/>
      <c r="E987" s="78"/>
      <c r="F987" s="90"/>
      <c r="G987" s="90"/>
      <c r="H987" s="90"/>
      <c r="I987" s="90"/>
      <c r="J987" s="127"/>
      <c r="L987" s="172"/>
      <c r="M987" s="172"/>
      <c r="O987" s="234"/>
    </row>
    <row r="988" spans="2:15" s="432" customFormat="1">
      <c r="B988" s="594"/>
      <c r="C988" s="78"/>
      <c r="D988" s="433"/>
      <c r="E988" s="78"/>
      <c r="F988" s="90"/>
      <c r="G988" s="90"/>
      <c r="H988" s="90"/>
      <c r="I988" s="90"/>
      <c r="J988" s="127"/>
      <c r="L988" s="172"/>
      <c r="M988" s="172"/>
      <c r="O988" s="234"/>
    </row>
    <row r="989" spans="2:15" s="432" customFormat="1">
      <c r="B989" s="594"/>
      <c r="C989" s="78"/>
      <c r="D989" s="433"/>
      <c r="E989" s="78"/>
      <c r="F989" s="90"/>
      <c r="G989" s="90"/>
      <c r="H989" s="90"/>
      <c r="I989" s="90"/>
      <c r="J989" s="127"/>
      <c r="L989" s="172"/>
      <c r="M989" s="172"/>
      <c r="O989" s="234"/>
    </row>
    <row r="990" spans="2:15" s="432" customFormat="1">
      <c r="B990" s="594"/>
      <c r="C990" s="78"/>
      <c r="D990" s="433"/>
      <c r="E990" s="78"/>
      <c r="F990" s="90"/>
      <c r="G990" s="90"/>
      <c r="H990" s="90"/>
      <c r="I990" s="90"/>
      <c r="J990" s="127"/>
      <c r="L990" s="172"/>
      <c r="M990" s="172"/>
      <c r="O990" s="234"/>
    </row>
    <row r="991" spans="2:15" s="432" customFormat="1">
      <c r="B991" s="594"/>
      <c r="C991" s="78"/>
      <c r="D991" s="433"/>
      <c r="E991" s="78"/>
      <c r="F991" s="90"/>
      <c r="G991" s="90"/>
      <c r="H991" s="90"/>
      <c r="I991" s="90"/>
      <c r="J991" s="127"/>
      <c r="L991" s="172"/>
      <c r="M991" s="172"/>
      <c r="O991" s="234"/>
    </row>
    <row r="992" spans="2:15" s="432" customFormat="1">
      <c r="B992" s="594"/>
      <c r="C992" s="78"/>
      <c r="D992" s="433"/>
      <c r="E992" s="78"/>
      <c r="F992" s="90"/>
      <c r="G992" s="90"/>
      <c r="H992" s="90"/>
      <c r="I992" s="90"/>
      <c r="J992" s="127"/>
      <c r="L992" s="172"/>
      <c r="M992" s="172"/>
      <c r="O992" s="234"/>
    </row>
    <row r="993" spans="2:15" s="432" customFormat="1">
      <c r="B993" s="594"/>
      <c r="C993" s="78"/>
      <c r="D993" s="433"/>
      <c r="E993" s="78"/>
      <c r="F993" s="90"/>
      <c r="G993" s="90"/>
      <c r="H993" s="90"/>
      <c r="I993" s="90"/>
      <c r="J993" s="127"/>
      <c r="L993" s="172"/>
      <c r="M993" s="172"/>
      <c r="O993" s="234"/>
    </row>
    <row r="994" spans="2:15" s="432" customFormat="1">
      <c r="B994" s="594"/>
      <c r="C994" s="78"/>
      <c r="D994" s="433"/>
      <c r="E994" s="78"/>
      <c r="F994" s="90"/>
      <c r="G994" s="90"/>
      <c r="H994" s="90"/>
      <c r="I994" s="90"/>
      <c r="J994" s="127"/>
      <c r="L994" s="172"/>
      <c r="M994" s="172"/>
      <c r="O994" s="234"/>
    </row>
    <row r="995" spans="2:15" s="432" customFormat="1">
      <c r="B995" s="594"/>
      <c r="C995" s="78"/>
      <c r="D995" s="433"/>
      <c r="E995" s="78"/>
      <c r="F995" s="90"/>
      <c r="G995" s="90"/>
      <c r="H995" s="90"/>
      <c r="I995" s="90"/>
      <c r="J995" s="127"/>
      <c r="L995" s="172"/>
      <c r="M995" s="172"/>
      <c r="O995" s="234"/>
    </row>
    <row r="996" spans="2:15" s="432" customFormat="1">
      <c r="B996" s="594"/>
      <c r="C996" s="78"/>
      <c r="D996" s="433"/>
      <c r="E996" s="78"/>
      <c r="F996" s="90"/>
      <c r="G996" s="90"/>
      <c r="H996" s="90"/>
      <c r="I996" s="90"/>
      <c r="J996" s="127"/>
      <c r="L996" s="172"/>
      <c r="M996" s="172"/>
      <c r="O996" s="234"/>
    </row>
    <row r="997" spans="2:15" s="432" customFormat="1">
      <c r="B997" s="594"/>
      <c r="C997" s="78"/>
      <c r="D997" s="433"/>
      <c r="E997" s="78"/>
      <c r="F997" s="90"/>
      <c r="G997" s="90"/>
      <c r="H997" s="90"/>
      <c r="I997" s="90"/>
      <c r="J997" s="127"/>
      <c r="L997" s="172"/>
      <c r="M997" s="172"/>
      <c r="O997" s="234"/>
    </row>
    <row r="998" spans="2:15" s="432" customFormat="1">
      <c r="B998" s="594"/>
      <c r="C998" s="78"/>
      <c r="D998" s="433"/>
      <c r="E998" s="78"/>
      <c r="F998" s="90"/>
      <c r="G998" s="90"/>
      <c r="H998" s="90"/>
      <c r="I998" s="90"/>
      <c r="J998" s="127"/>
      <c r="L998" s="172"/>
      <c r="M998" s="172"/>
      <c r="O998" s="234"/>
    </row>
    <row r="999" spans="2:15" s="432" customFormat="1">
      <c r="B999" s="594"/>
      <c r="C999" s="78"/>
      <c r="D999" s="433"/>
      <c r="E999" s="78"/>
      <c r="F999" s="90"/>
      <c r="G999" s="90"/>
      <c r="H999" s="90"/>
      <c r="I999" s="90"/>
      <c r="J999" s="127"/>
      <c r="L999" s="172"/>
      <c r="M999" s="172"/>
      <c r="O999" s="234"/>
    </row>
    <row r="1000" spans="2:15" s="432" customFormat="1">
      <c r="B1000" s="594"/>
      <c r="C1000" s="78"/>
      <c r="D1000" s="433"/>
      <c r="E1000" s="78"/>
      <c r="F1000" s="90"/>
      <c r="G1000" s="90"/>
      <c r="H1000" s="90"/>
      <c r="I1000" s="90"/>
      <c r="J1000" s="127"/>
      <c r="L1000" s="172"/>
      <c r="M1000" s="172"/>
      <c r="O1000" s="234"/>
    </row>
    <row r="1001" spans="2:15" s="432" customFormat="1">
      <c r="B1001" s="594"/>
      <c r="C1001" s="78"/>
      <c r="D1001" s="433"/>
      <c r="E1001" s="78"/>
      <c r="F1001" s="90"/>
      <c r="G1001" s="90"/>
      <c r="H1001" s="90"/>
      <c r="I1001" s="90"/>
      <c r="J1001" s="127"/>
      <c r="L1001" s="172"/>
      <c r="M1001" s="172"/>
      <c r="O1001" s="234"/>
    </row>
    <row r="1002" spans="2:15" s="432" customFormat="1">
      <c r="B1002" s="594"/>
      <c r="C1002" s="78"/>
      <c r="D1002" s="433"/>
      <c r="E1002" s="78"/>
      <c r="F1002" s="90"/>
      <c r="G1002" s="90"/>
      <c r="H1002" s="90"/>
      <c r="I1002" s="90"/>
      <c r="J1002" s="127"/>
      <c r="L1002" s="172"/>
      <c r="M1002" s="172"/>
      <c r="O1002" s="234"/>
    </row>
    <row r="1003" spans="2:15" s="432" customFormat="1">
      <c r="B1003" s="594"/>
      <c r="C1003" s="78"/>
      <c r="D1003" s="433"/>
      <c r="E1003" s="78"/>
      <c r="F1003" s="90"/>
      <c r="G1003" s="90"/>
      <c r="H1003" s="90"/>
      <c r="I1003" s="90"/>
      <c r="J1003" s="127"/>
      <c r="L1003" s="172"/>
      <c r="M1003" s="172"/>
      <c r="O1003" s="234"/>
    </row>
    <row r="1004" spans="2:15" s="432" customFormat="1">
      <c r="B1004" s="594"/>
      <c r="C1004" s="78"/>
      <c r="D1004" s="433"/>
      <c r="E1004" s="78"/>
      <c r="F1004" s="90"/>
      <c r="G1004" s="90"/>
      <c r="H1004" s="90"/>
      <c r="I1004" s="90"/>
      <c r="J1004" s="127"/>
      <c r="L1004" s="172"/>
      <c r="M1004" s="172"/>
      <c r="O1004" s="234"/>
    </row>
    <row r="1005" spans="2:15" s="432" customFormat="1">
      <c r="B1005" s="594"/>
      <c r="C1005" s="78"/>
      <c r="D1005" s="433"/>
      <c r="E1005" s="78"/>
      <c r="F1005" s="90"/>
      <c r="G1005" s="90"/>
      <c r="H1005" s="90"/>
      <c r="I1005" s="90"/>
      <c r="J1005" s="127"/>
      <c r="L1005" s="172"/>
      <c r="M1005" s="172"/>
      <c r="O1005" s="234"/>
    </row>
    <row r="1006" spans="2:15" s="432" customFormat="1">
      <c r="B1006" s="594"/>
      <c r="C1006" s="78"/>
      <c r="D1006" s="433"/>
      <c r="E1006" s="78"/>
      <c r="F1006" s="90"/>
      <c r="G1006" s="90"/>
      <c r="H1006" s="90"/>
      <c r="I1006" s="90"/>
      <c r="J1006" s="127"/>
      <c r="L1006" s="172"/>
      <c r="M1006" s="172"/>
      <c r="O1006" s="234"/>
    </row>
    <row r="1007" spans="2:15" s="432" customFormat="1">
      <c r="B1007" s="594"/>
      <c r="C1007" s="78"/>
      <c r="D1007" s="433"/>
      <c r="E1007" s="78"/>
      <c r="F1007" s="90"/>
      <c r="G1007" s="90"/>
      <c r="H1007" s="90"/>
      <c r="I1007" s="90"/>
      <c r="J1007" s="127"/>
      <c r="L1007" s="172"/>
      <c r="M1007" s="172"/>
      <c r="O1007" s="234"/>
    </row>
    <row r="1008" spans="2:15" s="432" customFormat="1">
      <c r="B1008" s="594"/>
      <c r="C1008" s="78"/>
      <c r="D1008" s="433"/>
      <c r="E1008" s="78"/>
      <c r="F1008" s="90"/>
      <c r="G1008" s="90"/>
      <c r="H1008" s="90"/>
      <c r="I1008" s="90"/>
      <c r="J1008" s="127"/>
      <c r="L1008" s="172"/>
      <c r="M1008" s="172"/>
      <c r="O1008" s="234"/>
    </row>
    <row r="1009" spans="2:15" s="432" customFormat="1">
      <c r="B1009" s="594"/>
      <c r="C1009" s="78"/>
      <c r="D1009" s="433"/>
      <c r="E1009" s="78"/>
      <c r="F1009" s="90"/>
      <c r="G1009" s="90"/>
      <c r="H1009" s="90"/>
      <c r="I1009" s="90"/>
      <c r="J1009" s="127"/>
      <c r="L1009" s="172"/>
      <c r="M1009" s="172"/>
      <c r="O1009" s="234"/>
    </row>
    <row r="1010" spans="2:15" s="432" customFormat="1">
      <c r="B1010" s="594"/>
      <c r="C1010" s="78"/>
      <c r="D1010" s="433"/>
      <c r="E1010" s="78"/>
      <c r="F1010" s="90"/>
      <c r="G1010" s="90"/>
      <c r="H1010" s="90"/>
      <c r="I1010" s="90"/>
      <c r="J1010" s="127"/>
      <c r="L1010" s="172"/>
      <c r="M1010" s="172"/>
      <c r="O1010" s="234"/>
    </row>
    <row r="1011" spans="2:15" s="432" customFormat="1">
      <c r="B1011" s="594"/>
      <c r="C1011" s="78"/>
      <c r="D1011" s="433"/>
      <c r="E1011" s="78"/>
      <c r="F1011" s="90"/>
      <c r="G1011" s="90"/>
      <c r="H1011" s="90"/>
      <c r="I1011" s="90"/>
      <c r="J1011" s="127"/>
      <c r="L1011" s="172"/>
      <c r="M1011" s="172"/>
      <c r="O1011" s="234"/>
    </row>
    <row r="1012" spans="2:15" s="432" customFormat="1">
      <c r="B1012" s="594"/>
      <c r="C1012" s="78"/>
      <c r="D1012" s="433"/>
      <c r="E1012" s="78"/>
      <c r="F1012" s="90"/>
      <c r="G1012" s="90"/>
      <c r="H1012" s="90"/>
      <c r="I1012" s="90"/>
      <c r="J1012" s="127"/>
      <c r="L1012" s="172"/>
      <c r="M1012" s="172"/>
      <c r="O1012" s="234"/>
    </row>
    <row r="1013" spans="2:15" s="432" customFormat="1">
      <c r="B1013" s="594"/>
      <c r="C1013" s="78"/>
      <c r="D1013" s="433"/>
      <c r="E1013" s="78"/>
      <c r="F1013" s="90"/>
      <c r="G1013" s="90"/>
      <c r="H1013" s="90"/>
      <c r="I1013" s="90"/>
      <c r="J1013" s="127"/>
      <c r="L1013" s="172"/>
      <c r="M1013" s="172"/>
      <c r="O1013" s="234"/>
    </row>
    <row r="1014" spans="2:15" s="432" customFormat="1">
      <c r="B1014" s="594"/>
      <c r="C1014" s="78"/>
      <c r="D1014" s="433"/>
      <c r="E1014" s="78"/>
      <c r="F1014" s="90"/>
      <c r="G1014" s="90"/>
      <c r="H1014" s="90"/>
      <c r="I1014" s="90"/>
      <c r="J1014" s="127"/>
      <c r="L1014" s="172"/>
      <c r="M1014" s="172"/>
      <c r="O1014" s="234"/>
    </row>
    <row r="1015" spans="2:15" s="432" customFormat="1">
      <c r="B1015" s="594"/>
      <c r="C1015" s="78"/>
      <c r="D1015" s="433"/>
      <c r="E1015" s="78"/>
      <c r="F1015" s="90"/>
      <c r="G1015" s="90"/>
      <c r="H1015" s="90"/>
      <c r="I1015" s="90"/>
      <c r="J1015" s="127"/>
      <c r="L1015" s="172"/>
      <c r="M1015" s="172"/>
      <c r="O1015" s="234"/>
    </row>
    <row r="1016" spans="2:15" s="432" customFormat="1">
      <c r="B1016" s="594"/>
      <c r="C1016" s="78"/>
      <c r="D1016" s="433"/>
      <c r="E1016" s="78"/>
      <c r="F1016" s="90"/>
      <c r="G1016" s="90"/>
      <c r="H1016" s="90"/>
      <c r="I1016" s="90"/>
      <c r="J1016" s="127"/>
      <c r="L1016" s="172"/>
      <c r="M1016" s="172"/>
      <c r="O1016" s="234"/>
    </row>
    <row r="1017" spans="2:15" s="432" customFormat="1">
      <c r="B1017" s="594"/>
      <c r="C1017" s="78"/>
      <c r="D1017" s="433"/>
      <c r="E1017" s="78"/>
      <c r="F1017" s="90"/>
      <c r="G1017" s="90"/>
      <c r="H1017" s="90"/>
      <c r="I1017" s="90"/>
      <c r="J1017" s="127"/>
      <c r="L1017" s="172"/>
      <c r="M1017" s="172"/>
      <c r="O1017" s="234"/>
    </row>
    <row r="1018" spans="2:15" s="432" customFormat="1">
      <c r="B1018" s="594"/>
      <c r="C1018" s="78"/>
      <c r="D1018" s="433"/>
      <c r="E1018" s="78"/>
      <c r="F1018" s="90"/>
      <c r="G1018" s="90"/>
      <c r="H1018" s="90"/>
      <c r="I1018" s="90"/>
      <c r="J1018" s="127"/>
      <c r="L1018" s="172"/>
      <c r="M1018" s="172"/>
      <c r="O1018" s="234"/>
    </row>
    <row r="1019" spans="2:15" s="432" customFormat="1">
      <c r="B1019" s="594"/>
      <c r="C1019" s="78"/>
      <c r="D1019" s="433"/>
      <c r="E1019" s="78"/>
      <c r="F1019" s="90"/>
      <c r="G1019" s="90"/>
      <c r="H1019" s="90"/>
      <c r="I1019" s="90"/>
      <c r="J1019" s="127"/>
      <c r="L1019" s="172"/>
      <c r="M1019" s="172"/>
      <c r="O1019" s="234"/>
    </row>
    <row r="1020" spans="2:15" s="432" customFormat="1">
      <c r="B1020" s="594"/>
      <c r="C1020" s="78"/>
      <c r="D1020" s="433"/>
      <c r="E1020" s="78"/>
      <c r="F1020" s="90"/>
      <c r="G1020" s="90"/>
      <c r="H1020" s="90"/>
      <c r="I1020" s="90"/>
      <c r="J1020" s="127"/>
      <c r="L1020" s="172"/>
      <c r="M1020" s="172"/>
      <c r="O1020" s="234"/>
    </row>
    <row r="1021" spans="2:15" s="432" customFormat="1">
      <c r="B1021" s="594"/>
      <c r="C1021" s="78"/>
      <c r="D1021" s="433"/>
      <c r="E1021" s="78"/>
      <c r="F1021" s="90"/>
      <c r="G1021" s="90"/>
      <c r="H1021" s="90"/>
      <c r="I1021" s="90"/>
      <c r="J1021" s="127"/>
      <c r="L1021" s="172"/>
      <c r="M1021" s="172"/>
      <c r="O1021" s="234"/>
    </row>
    <row r="1022" spans="2:15" s="432" customFormat="1">
      <c r="B1022" s="594"/>
      <c r="C1022" s="78"/>
      <c r="D1022" s="433"/>
      <c r="E1022" s="78"/>
      <c r="F1022" s="90"/>
      <c r="G1022" s="90"/>
      <c r="H1022" s="90"/>
      <c r="I1022" s="90"/>
      <c r="J1022" s="127"/>
      <c r="L1022" s="172"/>
      <c r="M1022" s="172"/>
      <c r="O1022" s="234"/>
    </row>
    <row r="1023" spans="2:15" s="432" customFormat="1">
      <c r="B1023" s="594"/>
      <c r="C1023" s="78"/>
      <c r="D1023" s="433"/>
      <c r="E1023" s="78"/>
      <c r="F1023" s="90"/>
      <c r="G1023" s="90"/>
      <c r="H1023" s="90"/>
      <c r="I1023" s="90"/>
      <c r="J1023" s="127"/>
      <c r="L1023" s="172"/>
      <c r="M1023" s="172"/>
      <c r="O1023" s="234"/>
    </row>
    <row r="1024" spans="2:15" s="432" customFormat="1">
      <c r="B1024" s="594"/>
      <c r="C1024" s="78"/>
      <c r="D1024" s="433"/>
      <c r="E1024" s="78"/>
      <c r="F1024" s="90"/>
      <c r="G1024" s="90"/>
      <c r="H1024" s="90"/>
      <c r="I1024" s="90"/>
      <c r="J1024" s="127"/>
      <c r="L1024" s="172"/>
      <c r="M1024" s="172"/>
      <c r="O1024" s="234"/>
    </row>
    <row r="1025" spans="2:15" s="432" customFormat="1">
      <c r="B1025" s="594"/>
      <c r="C1025" s="78"/>
      <c r="D1025" s="433"/>
      <c r="E1025" s="78"/>
      <c r="F1025" s="90"/>
      <c r="G1025" s="90"/>
      <c r="H1025" s="90"/>
      <c r="I1025" s="90"/>
      <c r="J1025" s="127"/>
      <c r="L1025" s="172"/>
      <c r="M1025" s="172"/>
      <c r="O1025" s="234"/>
    </row>
    <row r="1026" spans="2:15" s="432" customFormat="1">
      <c r="B1026" s="594"/>
      <c r="C1026" s="78"/>
      <c r="D1026" s="433"/>
      <c r="E1026" s="78"/>
      <c r="F1026" s="90"/>
      <c r="G1026" s="90"/>
      <c r="H1026" s="90"/>
      <c r="I1026" s="90"/>
      <c r="J1026" s="127"/>
      <c r="L1026" s="172"/>
      <c r="M1026" s="172"/>
      <c r="O1026" s="234"/>
    </row>
    <row r="1027" spans="2:15" s="432" customFormat="1">
      <c r="B1027" s="594"/>
      <c r="C1027" s="78"/>
      <c r="D1027" s="433"/>
      <c r="E1027" s="78"/>
      <c r="F1027" s="90"/>
      <c r="G1027" s="90"/>
      <c r="H1027" s="90"/>
      <c r="I1027" s="90"/>
      <c r="J1027" s="127"/>
      <c r="L1027" s="172"/>
      <c r="M1027" s="172"/>
      <c r="O1027" s="234"/>
    </row>
    <row r="1028" spans="2:15" s="432" customFormat="1">
      <c r="B1028" s="594"/>
      <c r="C1028" s="78"/>
      <c r="D1028" s="433"/>
      <c r="E1028" s="78"/>
      <c r="F1028" s="90"/>
      <c r="G1028" s="90"/>
      <c r="H1028" s="90"/>
      <c r="I1028" s="90"/>
      <c r="J1028" s="127"/>
      <c r="L1028" s="172"/>
      <c r="M1028" s="172"/>
      <c r="O1028" s="234"/>
    </row>
    <row r="1029" spans="2:15" s="432" customFormat="1">
      <c r="B1029" s="594"/>
      <c r="C1029" s="78"/>
      <c r="D1029" s="433"/>
      <c r="E1029" s="78"/>
      <c r="F1029" s="90"/>
      <c r="G1029" s="90"/>
      <c r="H1029" s="90"/>
      <c r="I1029" s="90"/>
      <c r="J1029" s="127"/>
      <c r="L1029" s="172"/>
      <c r="M1029" s="172"/>
      <c r="O1029" s="234"/>
    </row>
    <row r="1030" spans="2:15" s="432" customFormat="1">
      <c r="B1030" s="594"/>
      <c r="C1030" s="78"/>
      <c r="D1030" s="433"/>
      <c r="E1030" s="78"/>
      <c r="F1030" s="90"/>
      <c r="G1030" s="90"/>
      <c r="H1030" s="90"/>
      <c r="I1030" s="90"/>
      <c r="J1030" s="127"/>
      <c r="L1030" s="172"/>
      <c r="M1030" s="172"/>
      <c r="O1030" s="234"/>
    </row>
    <row r="1031" spans="2:15" s="432" customFormat="1">
      <c r="B1031" s="594"/>
      <c r="C1031" s="78"/>
      <c r="D1031" s="433"/>
      <c r="E1031" s="78"/>
      <c r="F1031" s="90"/>
      <c r="G1031" s="90"/>
      <c r="H1031" s="90"/>
      <c r="I1031" s="90"/>
      <c r="J1031" s="127"/>
      <c r="L1031" s="172"/>
      <c r="M1031" s="172"/>
      <c r="O1031" s="234"/>
    </row>
    <row r="1032" spans="2:15" s="432" customFormat="1">
      <c r="B1032" s="594"/>
      <c r="C1032" s="78"/>
      <c r="D1032" s="433"/>
      <c r="E1032" s="78"/>
      <c r="F1032" s="90"/>
      <c r="G1032" s="90"/>
      <c r="H1032" s="90"/>
      <c r="I1032" s="90"/>
      <c r="J1032" s="127"/>
      <c r="L1032" s="172"/>
      <c r="M1032" s="172"/>
      <c r="O1032" s="234"/>
    </row>
    <row r="1033" spans="2:15" s="432" customFormat="1">
      <c r="B1033" s="594"/>
      <c r="C1033" s="78"/>
      <c r="D1033" s="433"/>
      <c r="E1033" s="78"/>
      <c r="F1033" s="90"/>
      <c r="G1033" s="90"/>
      <c r="H1033" s="90"/>
      <c r="I1033" s="90"/>
      <c r="J1033" s="127"/>
      <c r="L1033" s="172"/>
      <c r="M1033" s="172"/>
      <c r="O1033" s="234"/>
    </row>
    <row r="1034" spans="2:15" s="432" customFormat="1">
      <c r="B1034" s="594"/>
      <c r="C1034" s="78"/>
      <c r="D1034" s="433"/>
      <c r="E1034" s="78"/>
      <c r="F1034" s="90"/>
      <c r="G1034" s="90"/>
      <c r="H1034" s="90"/>
      <c r="I1034" s="90"/>
      <c r="J1034" s="127"/>
      <c r="L1034" s="172"/>
      <c r="M1034" s="172"/>
      <c r="O1034" s="234"/>
    </row>
    <row r="1035" spans="2:15" s="432" customFormat="1">
      <c r="B1035" s="594"/>
      <c r="C1035" s="78"/>
      <c r="D1035" s="433"/>
      <c r="E1035" s="78"/>
      <c r="F1035" s="90"/>
      <c r="G1035" s="90"/>
      <c r="H1035" s="90"/>
      <c r="I1035" s="90"/>
      <c r="J1035" s="127"/>
      <c r="L1035" s="172"/>
      <c r="M1035" s="172"/>
      <c r="O1035" s="234"/>
    </row>
    <row r="1036" spans="2:15" s="432" customFormat="1">
      <c r="B1036" s="594"/>
      <c r="C1036" s="78"/>
      <c r="D1036" s="433"/>
      <c r="E1036" s="78"/>
      <c r="F1036" s="90"/>
      <c r="G1036" s="90"/>
      <c r="H1036" s="90"/>
      <c r="I1036" s="90"/>
      <c r="J1036" s="127"/>
      <c r="L1036" s="172"/>
      <c r="M1036" s="172"/>
      <c r="O1036" s="234"/>
    </row>
    <row r="1037" spans="2:15" s="432" customFormat="1">
      <c r="B1037" s="594"/>
      <c r="C1037" s="78"/>
      <c r="D1037" s="433"/>
      <c r="E1037" s="78"/>
      <c r="F1037" s="90"/>
      <c r="G1037" s="90"/>
      <c r="H1037" s="90"/>
      <c r="I1037" s="90"/>
      <c r="J1037" s="127"/>
      <c r="L1037" s="172"/>
      <c r="M1037" s="172"/>
      <c r="O1037" s="234"/>
    </row>
    <row r="1038" spans="2:15" s="432" customFormat="1">
      <c r="B1038" s="594"/>
      <c r="C1038" s="78"/>
      <c r="D1038" s="433"/>
      <c r="E1038" s="78"/>
      <c r="F1038" s="90"/>
      <c r="G1038" s="90"/>
      <c r="H1038" s="90"/>
      <c r="I1038" s="90"/>
      <c r="J1038" s="127"/>
      <c r="L1038" s="172"/>
      <c r="M1038" s="172"/>
      <c r="O1038" s="234"/>
    </row>
    <row r="1039" spans="2:15" s="432" customFormat="1">
      <c r="B1039" s="594"/>
      <c r="C1039" s="78"/>
      <c r="D1039" s="433"/>
      <c r="E1039" s="78"/>
      <c r="F1039" s="90"/>
      <c r="G1039" s="90"/>
      <c r="H1039" s="90"/>
      <c r="I1039" s="90"/>
      <c r="J1039" s="127"/>
      <c r="L1039" s="172"/>
      <c r="M1039" s="172"/>
      <c r="O1039" s="234"/>
    </row>
    <row r="1040" spans="2:15" s="432" customFormat="1">
      <c r="B1040" s="594"/>
      <c r="C1040" s="78"/>
      <c r="D1040" s="433"/>
      <c r="E1040" s="78"/>
      <c r="F1040" s="90"/>
      <c r="G1040" s="90"/>
      <c r="H1040" s="90"/>
      <c r="I1040" s="90"/>
      <c r="J1040" s="127"/>
      <c r="L1040" s="172"/>
      <c r="M1040" s="172"/>
      <c r="O1040" s="234"/>
    </row>
    <row r="1041" spans="2:15" s="432" customFormat="1">
      <c r="B1041" s="594"/>
      <c r="C1041" s="78"/>
      <c r="D1041" s="433"/>
      <c r="E1041" s="78"/>
      <c r="F1041" s="90"/>
      <c r="G1041" s="90"/>
      <c r="H1041" s="90"/>
      <c r="I1041" s="90"/>
      <c r="J1041" s="127"/>
      <c r="L1041" s="172"/>
      <c r="M1041" s="172"/>
      <c r="O1041" s="234"/>
    </row>
    <row r="1042" spans="2:15" s="432" customFormat="1">
      <c r="B1042" s="594"/>
      <c r="C1042" s="78"/>
      <c r="D1042" s="433"/>
      <c r="E1042" s="78"/>
      <c r="F1042" s="90"/>
      <c r="G1042" s="90"/>
      <c r="H1042" s="90"/>
      <c r="I1042" s="90"/>
      <c r="J1042" s="127"/>
      <c r="L1042" s="172"/>
      <c r="M1042" s="172"/>
      <c r="O1042" s="234"/>
    </row>
    <row r="1043" spans="2:15" s="432" customFormat="1">
      <c r="B1043" s="594"/>
      <c r="C1043" s="78"/>
      <c r="D1043" s="433"/>
      <c r="E1043" s="78"/>
      <c r="F1043" s="90"/>
      <c r="G1043" s="90"/>
      <c r="H1043" s="90"/>
      <c r="I1043" s="90"/>
      <c r="J1043" s="127"/>
      <c r="L1043" s="172"/>
      <c r="M1043" s="172"/>
      <c r="O1043" s="234"/>
    </row>
    <row r="1044" spans="2:15" s="432" customFormat="1">
      <c r="B1044" s="594"/>
      <c r="C1044" s="78"/>
      <c r="D1044" s="433"/>
      <c r="E1044" s="78"/>
      <c r="F1044" s="90"/>
      <c r="G1044" s="90"/>
      <c r="H1044" s="90"/>
      <c r="I1044" s="90"/>
      <c r="J1044" s="127"/>
      <c r="L1044" s="172"/>
      <c r="M1044" s="172"/>
      <c r="O1044" s="234"/>
    </row>
    <row r="1045" spans="2:15" s="432" customFormat="1">
      <c r="B1045" s="594"/>
      <c r="C1045" s="78"/>
      <c r="D1045" s="433"/>
      <c r="E1045" s="78"/>
      <c r="F1045" s="90"/>
      <c r="G1045" s="90"/>
      <c r="H1045" s="90"/>
      <c r="I1045" s="90"/>
      <c r="J1045" s="127"/>
      <c r="L1045" s="172"/>
      <c r="M1045" s="172"/>
      <c r="O1045" s="234"/>
    </row>
    <row r="1046" spans="2:15" s="432" customFormat="1">
      <c r="B1046" s="594"/>
      <c r="C1046" s="78"/>
      <c r="D1046" s="433"/>
      <c r="E1046" s="78"/>
      <c r="F1046" s="90"/>
      <c r="G1046" s="90"/>
      <c r="H1046" s="90"/>
      <c r="I1046" s="90"/>
      <c r="J1046" s="127"/>
      <c r="L1046" s="172"/>
      <c r="M1046" s="172"/>
      <c r="O1046" s="234"/>
    </row>
    <row r="1047" spans="2:15" s="432" customFormat="1">
      <c r="B1047" s="594"/>
      <c r="C1047" s="78"/>
      <c r="D1047" s="433"/>
      <c r="E1047" s="78"/>
      <c r="F1047" s="90"/>
      <c r="G1047" s="90"/>
      <c r="H1047" s="90"/>
      <c r="I1047" s="90"/>
      <c r="J1047" s="127"/>
      <c r="L1047" s="172"/>
      <c r="M1047" s="172"/>
      <c r="O1047" s="234"/>
    </row>
    <row r="1048" spans="2:15" s="432" customFormat="1">
      <c r="B1048" s="594"/>
      <c r="C1048" s="78"/>
      <c r="D1048" s="433"/>
      <c r="E1048" s="78"/>
      <c r="F1048" s="90"/>
      <c r="G1048" s="90"/>
      <c r="H1048" s="90"/>
      <c r="I1048" s="90"/>
      <c r="J1048" s="127"/>
      <c r="L1048" s="172"/>
      <c r="M1048" s="172"/>
      <c r="O1048" s="234"/>
    </row>
    <row r="1049" spans="2:15" s="432" customFormat="1">
      <c r="B1049" s="594"/>
      <c r="C1049" s="78"/>
      <c r="D1049" s="433"/>
      <c r="E1049" s="78"/>
      <c r="F1049" s="90"/>
      <c r="G1049" s="90"/>
      <c r="H1049" s="90"/>
      <c r="I1049" s="90"/>
      <c r="J1049" s="127"/>
      <c r="L1049" s="172"/>
      <c r="M1049" s="172"/>
      <c r="O1049" s="234"/>
    </row>
    <row r="1050" spans="2:15" s="432" customFormat="1">
      <c r="B1050" s="594"/>
      <c r="C1050" s="78"/>
      <c r="D1050" s="433"/>
      <c r="E1050" s="78"/>
      <c r="F1050" s="90"/>
      <c r="G1050" s="90"/>
      <c r="H1050" s="90"/>
      <c r="I1050" s="90"/>
      <c r="J1050" s="127"/>
      <c r="L1050" s="172"/>
      <c r="M1050" s="172"/>
      <c r="O1050" s="234"/>
    </row>
    <row r="1051" spans="2:15" s="432" customFormat="1">
      <c r="B1051" s="594"/>
      <c r="C1051" s="78"/>
      <c r="D1051" s="433"/>
      <c r="E1051" s="78"/>
      <c r="F1051" s="90"/>
      <c r="G1051" s="90"/>
      <c r="H1051" s="90"/>
      <c r="I1051" s="90"/>
      <c r="J1051" s="127"/>
      <c r="L1051" s="172"/>
      <c r="M1051" s="172"/>
      <c r="O1051" s="234"/>
    </row>
    <row r="1052" spans="2:15" s="432" customFormat="1">
      <c r="B1052" s="594"/>
      <c r="C1052" s="78"/>
      <c r="D1052" s="433"/>
      <c r="E1052" s="78"/>
      <c r="F1052" s="90"/>
      <c r="G1052" s="90"/>
      <c r="H1052" s="90"/>
      <c r="I1052" s="90"/>
      <c r="J1052" s="127"/>
      <c r="L1052" s="172"/>
      <c r="M1052" s="172"/>
      <c r="O1052" s="234"/>
    </row>
    <row r="1053" spans="2:15" s="432" customFormat="1">
      <c r="B1053" s="594"/>
      <c r="C1053" s="78"/>
      <c r="D1053" s="433"/>
      <c r="E1053" s="78"/>
      <c r="F1053" s="90"/>
      <c r="G1053" s="90"/>
      <c r="H1053" s="90"/>
      <c r="I1053" s="90"/>
      <c r="J1053" s="127"/>
      <c r="L1053" s="172"/>
      <c r="M1053" s="172"/>
      <c r="O1053" s="234"/>
    </row>
    <row r="1054" spans="2:15" s="432" customFormat="1">
      <c r="B1054" s="594"/>
      <c r="C1054" s="78"/>
      <c r="D1054" s="433"/>
      <c r="E1054" s="78"/>
      <c r="F1054" s="90"/>
      <c r="G1054" s="90"/>
      <c r="H1054" s="90"/>
      <c r="I1054" s="90"/>
      <c r="J1054" s="127"/>
      <c r="L1054" s="172"/>
      <c r="M1054" s="172"/>
      <c r="O1054" s="234"/>
    </row>
    <row r="1055" spans="2:15" s="432" customFormat="1">
      <c r="B1055" s="594"/>
      <c r="C1055" s="78"/>
      <c r="D1055" s="433"/>
      <c r="E1055" s="78"/>
      <c r="F1055" s="90"/>
      <c r="G1055" s="90"/>
      <c r="H1055" s="90"/>
      <c r="I1055" s="90"/>
      <c r="J1055" s="127"/>
      <c r="L1055" s="172"/>
      <c r="M1055" s="172"/>
      <c r="O1055" s="234"/>
    </row>
    <row r="1056" spans="2:15" s="432" customFormat="1">
      <c r="B1056" s="594"/>
      <c r="C1056" s="78"/>
      <c r="D1056" s="433"/>
      <c r="E1056" s="78"/>
      <c r="F1056" s="90"/>
      <c r="G1056" s="90"/>
      <c r="H1056" s="90"/>
      <c r="I1056" s="90"/>
      <c r="J1056" s="127"/>
      <c r="L1056" s="172"/>
      <c r="M1056" s="172"/>
      <c r="O1056" s="234"/>
    </row>
    <row r="1057" spans="2:15" s="432" customFormat="1">
      <c r="B1057" s="594"/>
      <c r="C1057" s="78"/>
      <c r="D1057" s="433"/>
      <c r="E1057" s="78"/>
      <c r="F1057" s="90"/>
      <c r="G1057" s="90"/>
      <c r="H1057" s="90"/>
      <c r="I1057" s="90"/>
      <c r="J1057" s="127"/>
      <c r="L1057" s="172"/>
      <c r="M1057" s="172"/>
      <c r="O1057" s="234"/>
    </row>
    <row r="1058" spans="2:15" s="432" customFormat="1">
      <c r="B1058" s="594"/>
      <c r="C1058" s="78"/>
      <c r="D1058" s="433"/>
      <c r="E1058" s="78"/>
      <c r="F1058" s="90"/>
      <c r="G1058" s="90"/>
      <c r="H1058" s="90"/>
      <c r="I1058" s="90"/>
      <c r="J1058" s="127"/>
      <c r="L1058" s="172"/>
      <c r="M1058" s="172"/>
      <c r="O1058" s="234"/>
    </row>
    <row r="1059" spans="2:15" s="432" customFormat="1">
      <c r="B1059" s="594"/>
      <c r="C1059" s="78"/>
      <c r="D1059" s="433"/>
      <c r="E1059" s="78"/>
      <c r="F1059" s="90"/>
      <c r="G1059" s="90"/>
      <c r="H1059" s="90"/>
      <c r="I1059" s="90"/>
      <c r="J1059" s="127"/>
      <c r="L1059" s="172"/>
      <c r="M1059" s="172"/>
      <c r="O1059" s="234"/>
    </row>
    <row r="1060" spans="2:15" s="432" customFormat="1">
      <c r="B1060" s="594"/>
      <c r="C1060" s="78"/>
      <c r="D1060" s="433"/>
      <c r="E1060" s="78"/>
      <c r="F1060" s="90"/>
      <c r="G1060" s="90"/>
      <c r="H1060" s="90"/>
      <c r="I1060" s="90"/>
      <c r="J1060" s="127"/>
      <c r="L1060" s="172"/>
      <c r="M1060" s="172"/>
      <c r="O1060" s="234"/>
    </row>
    <row r="1061" spans="2:15" s="432" customFormat="1">
      <c r="B1061" s="594"/>
      <c r="C1061" s="78"/>
      <c r="D1061" s="433"/>
      <c r="E1061" s="78"/>
      <c r="F1061" s="90"/>
      <c r="G1061" s="90"/>
      <c r="H1061" s="90"/>
      <c r="I1061" s="90"/>
      <c r="J1061" s="127"/>
      <c r="L1061" s="172"/>
      <c r="M1061" s="172"/>
      <c r="O1061" s="234"/>
    </row>
    <row r="1062" spans="2:15" s="432" customFormat="1">
      <c r="B1062" s="594"/>
      <c r="C1062" s="78"/>
      <c r="D1062" s="433"/>
      <c r="E1062" s="78"/>
      <c r="F1062" s="90"/>
      <c r="G1062" s="90"/>
      <c r="H1062" s="90"/>
      <c r="I1062" s="90"/>
      <c r="J1062" s="127"/>
      <c r="L1062" s="172"/>
      <c r="M1062" s="172"/>
      <c r="O1062" s="234"/>
    </row>
    <row r="1063" spans="2:15" s="432" customFormat="1">
      <c r="B1063" s="594"/>
      <c r="C1063" s="78"/>
      <c r="D1063" s="433"/>
      <c r="E1063" s="78"/>
      <c r="F1063" s="90"/>
      <c r="G1063" s="90"/>
      <c r="H1063" s="90"/>
      <c r="I1063" s="90"/>
      <c r="J1063" s="127"/>
      <c r="L1063" s="172"/>
      <c r="M1063" s="172"/>
      <c r="O1063" s="234"/>
    </row>
    <row r="1064" spans="2:15" s="432" customFormat="1">
      <c r="B1064" s="594"/>
      <c r="C1064" s="78"/>
      <c r="D1064" s="433"/>
      <c r="E1064" s="78"/>
      <c r="F1064" s="90"/>
      <c r="G1064" s="90"/>
      <c r="H1064" s="90"/>
      <c r="I1064" s="90"/>
      <c r="J1064" s="127"/>
      <c r="L1064" s="172"/>
      <c r="M1064" s="172"/>
      <c r="O1064" s="234"/>
    </row>
    <row r="1065" spans="2:15" s="432" customFormat="1">
      <c r="B1065" s="594"/>
      <c r="C1065" s="78"/>
      <c r="D1065" s="433"/>
      <c r="E1065" s="78"/>
      <c r="F1065" s="90"/>
      <c r="G1065" s="90"/>
      <c r="H1065" s="90"/>
      <c r="I1065" s="90"/>
      <c r="J1065" s="127"/>
      <c r="L1065" s="172"/>
      <c r="M1065" s="172"/>
      <c r="O1065" s="234"/>
    </row>
    <row r="1066" spans="2:15" s="432" customFormat="1">
      <c r="B1066" s="594"/>
      <c r="C1066" s="78"/>
      <c r="D1066" s="433"/>
      <c r="E1066" s="78"/>
      <c r="F1066" s="90"/>
      <c r="G1066" s="90"/>
      <c r="H1066" s="90"/>
      <c r="I1066" s="90"/>
      <c r="J1066" s="127"/>
      <c r="L1066" s="172"/>
      <c r="M1066" s="172"/>
      <c r="O1066" s="234"/>
    </row>
    <row r="1067" spans="2:15" s="432" customFormat="1">
      <c r="B1067" s="594"/>
      <c r="C1067" s="78"/>
      <c r="D1067" s="433"/>
      <c r="E1067" s="78"/>
      <c r="F1067" s="90"/>
      <c r="G1067" s="90"/>
      <c r="H1067" s="90"/>
      <c r="I1067" s="90"/>
      <c r="J1067" s="127"/>
      <c r="L1067" s="172"/>
      <c r="M1067" s="172"/>
      <c r="O1067" s="234"/>
    </row>
    <row r="1068" spans="2:15" s="432" customFormat="1">
      <c r="B1068" s="594"/>
      <c r="C1068" s="78"/>
      <c r="D1068" s="433"/>
      <c r="E1068" s="78"/>
      <c r="F1068" s="90"/>
      <c r="G1068" s="90"/>
      <c r="H1068" s="90"/>
      <c r="I1068" s="90"/>
      <c r="J1068" s="127"/>
      <c r="L1068" s="172"/>
      <c r="M1068" s="172"/>
      <c r="O1068" s="234"/>
    </row>
    <row r="1069" spans="2:15" s="432" customFormat="1">
      <c r="B1069" s="594"/>
      <c r="C1069" s="78"/>
      <c r="D1069" s="433"/>
      <c r="E1069" s="78"/>
      <c r="F1069" s="90"/>
      <c r="G1069" s="90"/>
      <c r="H1069" s="90"/>
      <c r="I1069" s="90"/>
      <c r="J1069" s="127"/>
      <c r="L1069" s="172"/>
      <c r="M1069" s="172"/>
      <c r="O1069" s="234"/>
    </row>
    <row r="1070" spans="2:15" s="432" customFormat="1">
      <c r="B1070" s="594"/>
      <c r="C1070" s="78"/>
      <c r="D1070" s="433"/>
      <c r="E1070" s="78"/>
      <c r="F1070" s="90"/>
      <c r="G1070" s="90"/>
      <c r="H1070" s="90"/>
      <c r="I1070" s="90"/>
      <c r="J1070" s="127"/>
      <c r="L1070" s="172"/>
      <c r="M1070" s="172"/>
      <c r="O1070" s="234"/>
    </row>
    <row r="1071" spans="2:15" s="432" customFormat="1">
      <c r="B1071" s="594"/>
      <c r="C1071" s="78"/>
      <c r="D1071" s="433"/>
      <c r="E1071" s="78"/>
      <c r="F1071" s="90"/>
      <c r="G1071" s="90"/>
      <c r="H1071" s="90"/>
      <c r="I1071" s="90"/>
      <c r="J1071" s="127"/>
      <c r="L1071" s="172"/>
      <c r="M1071" s="172"/>
      <c r="O1071" s="234"/>
    </row>
    <row r="1072" spans="2:15" s="432" customFormat="1">
      <c r="B1072" s="594"/>
      <c r="C1072" s="78"/>
      <c r="D1072" s="433"/>
      <c r="E1072" s="78"/>
      <c r="F1072" s="90"/>
      <c r="G1072" s="90"/>
      <c r="H1072" s="90"/>
      <c r="I1072" s="90"/>
      <c r="J1072" s="127"/>
      <c r="L1072" s="172"/>
      <c r="M1072" s="172"/>
      <c r="O1072" s="234"/>
    </row>
    <row r="1073" spans="2:15" s="432" customFormat="1">
      <c r="B1073" s="594"/>
      <c r="C1073" s="78"/>
      <c r="D1073" s="433"/>
      <c r="E1073" s="78"/>
      <c r="F1073" s="90"/>
      <c r="G1073" s="90"/>
      <c r="H1073" s="90"/>
      <c r="I1073" s="90"/>
      <c r="J1073" s="127"/>
      <c r="L1073" s="172"/>
      <c r="M1073" s="172"/>
      <c r="O1073" s="234"/>
    </row>
    <row r="1074" spans="2:15" s="432" customFormat="1">
      <c r="B1074" s="594"/>
      <c r="C1074" s="78"/>
      <c r="D1074" s="433"/>
      <c r="E1074" s="78"/>
      <c r="F1074" s="90"/>
      <c r="G1074" s="90"/>
      <c r="H1074" s="90"/>
      <c r="I1074" s="90"/>
      <c r="J1074" s="127"/>
      <c r="L1074" s="172"/>
      <c r="M1074" s="172"/>
      <c r="O1074" s="234"/>
    </row>
    <row r="1075" spans="2:15" s="432" customFormat="1">
      <c r="B1075" s="594"/>
      <c r="C1075" s="78"/>
      <c r="D1075" s="433"/>
      <c r="E1075" s="78"/>
      <c r="F1075" s="90"/>
      <c r="G1075" s="90"/>
      <c r="H1075" s="90"/>
      <c r="I1075" s="90"/>
      <c r="J1075" s="127"/>
      <c r="L1075" s="172"/>
      <c r="M1075" s="172"/>
      <c r="O1075" s="234"/>
    </row>
    <row r="1076" spans="2:15" s="432" customFormat="1">
      <c r="B1076" s="594"/>
      <c r="C1076" s="78"/>
      <c r="D1076" s="433"/>
      <c r="E1076" s="78"/>
      <c r="F1076" s="90"/>
      <c r="G1076" s="90"/>
      <c r="H1076" s="90"/>
      <c r="I1076" s="90"/>
      <c r="J1076" s="127"/>
      <c r="L1076" s="172"/>
      <c r="M1076" s="172"/>
      <c r="O1076" s="234"/>
    </row>
    <row r="1077" spans="2:15" s="432" customFormat="1">
      <c r="B1077" s="594"/>
      <c r="C1077" s="78"/>
      <c r="D1077" s="433"/>
      <c r="E1077" s="78"/>
      <c r="F1077" s="90"/>
      <c r="G1077" s="90"/>
      <c r="H1077" s="90"/>
      <c r="I1077" s="90"/>
      <c r="J1077" s="127"/>
      <c r="L1077" s="172"/>
      <c r="M1077" s="172"/>
      <c r="O1077" s="234"/>
    </row>
    <row r="1078" spans="2:15" s="432" customFormat="1">
      <c r="B1078" s="594"/>
      <c r="C1078" s="78"/>
      <c r="D1078" s="433"/>
      <c r="E1078" s="78"/>
      <c r="F1078" s="90"/>
      <c r="G1078" s="90"/>
      <c r="H1078" s="90"/>
      <c r="I1078" s="90"/>
      <c r="J1078" s="127"/>
      <c r="L1078" s="172"/>
      <c r="M1078" s="172"/>
      <c r="O1078" s="234"/>
    </row>
    <row r="1079" spans="2:15" s="432" customFormat="1">
      <c r="B1079" s="594"/>
      <c r="C1079" s="78"/>
      <c r="D1079" s="433"/>
      <c r="E1079" s="78"/>
      <c r="F1079" s="90"/>
      <c r="G1079" s="90"/>
      <c r="H1079" s="90"/>
      <c r="I1079" s="90"/>
      <c r="J1079" s="127"/>
      <c r="L1079" s="172"/>
      <c r="M1079" s="172"/>
      <c r="O1079" s="234"/>
    </row>
    <row r="1080" spans="2:15" s="432" customFormat="1">
      <c r="B1080" s="594"/>
      <c r="C1080" s="78"/>
      <c r="D1080" s="433"/>
      <c r="E1080" s="78"/>
      <c r="F1080" s="90"/>
      <c r="G1080" s="90"/>
      <c r="H1080" s="90"/>
      <c r="I1080" s="90"/>
      <c r="J1080" s="127"/>
      <c r="L1080" s="172"/>
      <c r="M1080" s="172"/>
      <c r="O1080" s="234"/>
    </row>
    <row r="1081" spans="2:15" s="432" customFormat="1">
      <c r="B1081" s="594"/>
      <c r="C1081" s="78"/>
      <c r="D1081" s="433"/>
      <c r="E1081" s="78"/>
      <c r="F1081" s="90"/>
      <c r="G1081" s="90"/>
      <c r="H1081" s="90"/>
      <c r="I1081" s="90"/>
      <c r="J1081" s="127"/>
      <c r="L1081" s="172"/>
      <c r="M1081" s="172"/>
      <c r="O1081" s="234"/>
    </row>
    <row r="1082" spans="2:15" s="432" customFormat="1">
      <c r="B1082" s="594"/>
      <c r="C1082" s="78"/>
      <c r="D1082" s="433"/>
      <c r="E1082" s="78"/>
      <c r="F1082" s="90"/>
      <c r="G1082" s="90"/>
      <c r="H1082" s="90"/>
      <c r="I1082" s="90"/>
      <c r="J1082" s="127"/>
      <c r="L1082" s="172"/>
      <c r="M1082" s="172"/>
      <c r="O1082" s="234"/>
    </row>
    <row r="1083" spans="2:15" s="432" customFormat="1">
      <c r="B1083" s="594"/>
      <c r="C1083" s="78"/>
      <c r="D1083" s="433"/>
      <c r="E1083" s="78"/>
      <c r="F1083" s="90"/>
      <c r="G1083" s="90"/>
      <c r="H1083" s="90"/>
      <c r="I1083" s="90"/>
      <c r="J1083" s="127"/>
      <c r="L1083" s="172"/>
      <c r="M1083" s="172"/>
      <c r="O1083" s="234"/>
    </row>
    <row r="1084" spans="2:15" s="432" customFormat="1">
      <c r="B1084" s="594"/>
      <c r="C1084" s="78"/>
      <c r="D1084" s="433"/>
      <c r="E1084" s="78"/>
      <c r="F1084" s="90"/>
      <c r="G1084" s="90"/>
      <c r="H1084" s="90"/>
      <c r="I1084" s="90"/>
      <c r="J1084" s="127"/>
      <c r="L1084" s="172"/>
      <c r="M1084" s="172"/>
      <c r="O1084" s="234"/>
    </row>
    <row r="1085" spans="2:15" s="432" customFormat="1">
      <c r="B1085" s="594"/>
      <c r="C1085" s="78"/>
      <c r="D1085" s="433"/>
      <c r="E1085" s="78"/>
      <c r="F1085" s="90"/>
      <c r="G1085" s="90"/>
      <c r="H1085" s="90"/>
      <c r="I1085" s="90"/>
      <c r="J1085" s="127"/>
      <c r="L1085" s="172"/>
      <c r="M1085" s="172"/>
      <c r="O1085" s="234"/>
    </row>
    <row r="1086" spans="2:15" s="432" customFormat="1">
      <c r="B1086" s="594"/>
      <c r="C1086" s="78"/>
      <c r="D1086" s="433"/>
      <c r="E1086" s="78"/>
      <c r="F1086" s="90"/>
      <c r="G1086" s="90"/>
      <c r="H1086" s="90"/>
      <c r="I1086" s="90"/>
      <c r="J1086" s="127"/>
      <c r="L1086" s="172"/>
      <c r="M1086" s="172"/>
      <c r="O1086" s="234"/>
    </row>
    <row r="1087" spans="2:15" s="432" customFormat="1">
      <c r="B1087" s="594"/>
      <c r="C1087" s="78"/>
      <c r="D1087" s="433"/>
      <c r="E1087" s="78"/>
      <c r="F1087" s="90"/>
      <c r="G1087" s="90"/>
      <c r="H1087" s="90"/>
      <c r="I1087" s="90"/>
      <c r="J1087" s="127"/>
      <c r="L1087" s="172"/>
      <c r="M1087" s="172"/>
      <c r="O1087" s="234"/>
    </row>
    <row r="1088" spans="2:15" s="432" customFormat="1">
      <c r="B1088" s="594"/>
      <c r="C1088" s="78"/>
      <c r="D1088" s="433"/>
      <c r="E1088" s="78"/>
      <c r="F1088" s="90"/>
      <c r="G1088" s="90"/>
      <c r="H1088" s="90"/>
      <c r="I1088" s="90"/>
      <c r="J1088" s="127"/>
      <c r="L1088" s="172"/>
      <c r="M1088" s="172"/>
      <c r="O1088" s="234"/>
    </row>
    <row r="1089" spans="2:15" s="432" customFormat="1">
      <c r="B1089" s="594"/>
      <c r="C1089" s="78"/>
      <c r="D1089" s="433"/>
      <c r="E1089" s="78"/>
      <c r="F1089" s="90"/>
      <c r="G1089" s="90"/>
      <c r="H1089" s="90"/>
      <c r="I1089" s="90"/>
      <c r="J1089" s="127"/>
      <c r="L1089" s="172"/>
      <c r="M1089" s="172"/>
      <c r="O1089" s="234"/>
    </row>
    <row r="1090" spans="2:15" s="432" customFormat="1">
      <c r="B1090" s="594"/>
      <c r="C1090" s="78"/>
      <c r="D1090" s="433"/>
      <c r="E1090" s="78"/>
      <c r="F1090" s="90"/>
      <c r="G1090" s="90"/>
      <c r="H1090" s="90"/>
      <c r="I1090" s="90"/>
      <c r="J1090" s="127"/>
      <c r="L1090" s="172"/>
      <c r="M1090" s="172"/>
      <c r="O1090" s="234"/>
    </row>
    <row r="1091" spans="2:15" s="432" customFormat="1">
      <c r="B1091" s="594"/>
      <c r="C1091" s="78"/>
      <c r="D1091" s="433"/>
      <c r="E1091" s="78"/>
      <c r="F1091" s="90"/>
      <c r="G1091" s="90"/>
      <c r="H1091" s="90"/>
      <c r="I1091" s="90"/>
      <c r="J1091" s="127"/>
      <c r="L1091" s="172"/>
      <c r="M1091" s="172"/>
      <c r="O1091" s="234"/>
    </row>
    <row r="1092" spans="2:15" s="432" customFormat="1">
      <c r="B1092" s="594"/>
      <c r="C1092" s="78"/>
      <c r="D1092" s="433"/>
      <c r="E1092" s="78"/>
      <c r="F1092" s="90"/>
      <c r="G1092" s="90"/>
      <c r="H1092" s="90"/>
      <c r="I1092" s="90"/>
      <c r="J1092" s="127"/>
      <c r="L1092" s="172"/>
      <c r="M1092" s="172"/>
      <c r="O1092" s="234"/>
    </row>
    <row r="1093" spans="2:15" s="432" customFormat="1">
      <c r="B1093" s="594"/>
      <c r="C1093" s="78"/>
      <c r="D1093" s="433"/>
      <c r="E1093" s="78"/>
      <c r="F1093" s="90"/>
      <c r="G1093" s="90"/>
      <c r="H1093" s="90"/>
      <c r="I1093" s="90"/>
      <c r="J1093" s="127"/>
      <c r="L1093" s="172"/>
      <c r="M1093" s="172"/>
      <c r="O1093" s="234"/>
    </row>
    <row r="1094" spans="2:15" s="432" customFormat="1">
      <c r="B1094" s="594"/>
      <c r="C1094" s="78"/>
      <c r="D1094" s="433"/>
      <c r="E1094" s="78"/>
      <c r="F1094" s="90"/>
      <c r="G1094" s="90"/>
      <c r="H1094" s="90"/>
      <c r="I1094" s="90"/>
      <c r="J1094" s="127"/>
      <c r="L1094" s="172"/>
      <c r="M1094" s="172"/>
      <c r="O1094" s="234"/>
    </row>
    <row r="1095" spans="2:15" s="432" customFormat="1">
      <c r="B1095" s="594"/>
      <c r="C1095" s="78"/>
      <c r="D1095" s="433"/>
      <c r="E1095" s="78"/>
      <c r="F1095" s="90"/>
      <c r="G1095" s="90"/>
      <c r="H1095" s="90"/>
      <c r="I1095" s="90"/>
      <c r="J1095" s="127"/>
      <c r="L1095" s="172"/>
      <c r="M1095" s="172"/>
      <c r="O1095" s="234"/>
    </row>
    <row r="1096" spans="2:15" s="432" customFormat="1">
      <c r="B1096" s="594"/>
      <c r="C1096" s="78"/>
      <c r="D1096" s="433"/>
      <c r="E1096" s="78"/>
      <c r="F1096" s="90"/>
      <c r="G1096" s="90"/>
      <c r="H1096" s="90"/>
      <c r="I1096" s="90"/>
      <c r="J1096" s="127"/>
      <c r="L1096" s="172"/>
      <c r="M1096" s="172"/>
      <c r="O1096" s="234"/>
    </row>
    <row r="1097" spans="2:15" s="432" customFormat="1">
      <c r="B1097" s="594"/>
      <c r="C1097" s="78"/>
      <c r="D1097" s="433"/>
      <c r="E1097" s="78"/>
      <c r="F1097" s="90"/>
      <c r="G1097" s="90"/>
      <c r="H1097" s="90"/>
      <c r="I1097" s="90"/>
      <c r="J1097" s="127"/>
      <c r="L1097" s="172"/>
      <c r="M1097" s="172"/>
      <c r="O1097" s="234"/>
    </row>
    <row r="1098" spans="2:15" s="432" customFormat="1">
      <c r="B1098" s="594"/>
      <c r="C1098" s="78"/>
      <c r="D1098" s="433"/>
      <c r="E1098" s="78"/>
      <c r="F1098" s="90"/>
      <c r="G1098" s="90"/>
      <c r="H1098" s="90"/>
      <c r="I1098" s="90"/>
      <c r="J1098" s="127"/>
      <c r="L1098" s="172"/>
      <c r="M1098" s="172"/>
      <c r="O1098" s="234"/>
    </row>
    <row r="1099" spans="2:15" s="432" customFormat="1">
      <c r="B1099" s="594"/>
      <c r="C1099" s="78"/>
      <c r="D1099" s="433"/>
      <c r="E1099" s="78"/>
      <c r="F1099" s="90"/>
      <c r="G1099" s="90"/>
      <c r="H1099" s="90"/>
      <c r="I1099" s="90"/>
      <c r="J1099" s="127"/>
      <c r="L1099" s="172"/>
      <c r="M1099" s="172"/>
      <c r="O1099" s="234"/>
    </row>
    <row r="1100" spans="2:15" s="432" customFormat="1">
      <c r="B1100" s="594"/>
      <c r="C1100" s="78"/>
      <c r="D1100" s="433"/>
      <c r="E1100" s="78"/>
      <c r="F1100" s="90"/>
      <c r="G1100" s="90"/>
      <c r="H1100" s="90"/>
      <c r="I1100" s="90"/>
      <c r="J1100" s="127"/>
      <c r="L1100" s="172"/>
      <c r="M1100" s="172"/>
      <c r="O1100" s="234"/>
    </row>
    <row r="1101" spans="2:15" s="432" customFormat="1">
      <c r="B1101" s="594"/>
      <c r="C1101" s="78"/>
      <c r="D1101" s="433"/>
      <c r="E1101" s="78"/>
      <c r="F1101" s="90"/>
      <c r="G1101" s="90"/>
      <c r="H1101" s="90"/>
      <c r="I1101" s="90"/>
      <c r="J1101" s="127"/>
      <c r="L1101" s="172"/>
      <c r="M1101" s="172"/>
      <c r="O1101" s="234"/>
    </row>
    <row r="1102" spans="2:15" s="432" customFormat="1">
      <c r="B1102" s="594"/>
      <c r="C1102" s="78"/>
      <c r="D1102" s="433"/>
      <c r="E1102" s="78"/>
      <c r="F1102" s="90"/>
      <c r="G1102" s="90"/>
      <c r="H1102" s="90"/>
      <c r="I1102" s="90"/>
      <c r="J1102" s="127"/>
      <c r="L1102" s="172"/>
      <c r="M1102" s="172"/>
      <c r="O1102" s="234"/>
    </row>
    <row r="1103" spans="2:15" s="432" customFormat="1">
      <c r="B1103" s="594"/>
      <c r="C1103" s="78"/>
      <c r="D1103" s="433"/>
      <c r="E1103" s="78"/>
      <c r="F1103" s="90"/>
      <c r="G1103" s="90"/>
      <c r="H1103" s="90"/>
      <c r="I1103" s="90"/>
      <c r="J1103" s="127"/>
      <c r="L1103" s="172"/>
      <c r="M1103" s="172"/>
      <c r="O1103" s="234"/>
    </row>
    <row r="1104" spans="2:15" s="432" customFormat="1">
      <c r="B1104" s="594"/>
      <c r="C1104" s="78"/>
      <c r="D1104" s="433"/>
      <c r="E1104" s="78"/>
      <c r="F1104" s="90"/>
      <c r="G1104" s="90"/>
      <c r="H1104" s="90"/>
      <c r="I1104" s="90"/>
      <c r="J1104" s="127"/>
      <c r="L1104" s="172"/>
      <c r="M1104" s="172"/>
      <c r="O1104" s="234"/>
    </row>
    <row r="1105" spans="2:15" s="432" customFormat="1">
      <c r="B1105" s="594"/>
      <c r="C1105" s="78"/>
      <c r="D1105" s="433"/>
      <c r="E1105" s="78"/>
      <c r="F1105" s="90"/>
      <c r="G1105" s="90"/>
      <c r="H1105" s="90"/>
      <c r="I1105" s="90"/>
      <c r="J1105" s="127"/>
      <c r="L1105" s="172"/>
      <c r="M1105" s="172"/>
      <c r="O1105" s="234"/>
    </row>
    <row r="1106" spans="2:15" s="432" customFormat="1">
      <c r="B1106" s="594"/>
      <c r="C1106" s="78"/>
      <c r="D1106" s="433"/>
      <c r="E1106" s="78"/>
      <c r="F1106" s="90"/>
      <c r="G1106" s="90"/>
      <c r="H1106" s="90"/>
      <c r="I1106" s="90"/>
      <c r="J1106" s="127"/>
      <c r="L1106" s="172"/>
      <c r="M1106" s="172"/>
      <c r="O1106" s="234"/>
    </row>
    <row r="1107" spans="2:15" s="432" customFormat="1">
      <c r="B1107" s="594"/>
      <c r="C1107" s="78"/>
      <c r="D1107" s="433"/>
      <c r="E1107" s="78"/>
      <c r="F1107" s="90"/>
      <c r="G1107" s="90"/>
      <c r="H1107" s="90"/>
      <c r="I1107" s="90"/>
      <c r="J1107" s="127"/>
      <c r="L1107" s="172"/>
      <c r="M1107" s="172"/>
      <c r="O1107" s="234"/>
    </row>
    <row r="1108" spans="2:15" s="432" customFormat="1">
      <c r="B1108" s="594"/>
      <c r="C1108" s="78"/>
      <c r="D1108" s="433"/>
      <c r="E1108" s="78"/>
      <c r="F1108" s="90"/>
      <c r="G1108" s="90"/>
      <c r="H1108" s="90"/>
      <c r="I1108" s="90"/>
      <c r="J1108" s="127"/>
      <c r="L1108" s="172"/>
      <c r="M1108" s="172"/>
      <c r="O1108" s="234"/>
    </row>
    <row r="1109" spans="2:15" s="432" customFormat="1">
      <c r="B1109" s="594"/>
      <c r="C1109" s="78"/>
      <c r="D1109" s="433"/>
      <c r="E1109" s="78"/>
      <c r="F1109" s="90"/>
      <c r="G1109" s="90"/>
      <c r="H1109" s="90"/>
      <c r="I1109" s="90"/>
      <c r="J1109" s="127"/>
      <c r="L1109" s="172"/>
      <c r="M1109" s="172"/>
      <c r="O1109" s="234"/>
    </row>
    <row r="1110" spans="2:15" s="432" customFormat="1">
      <c r="B1110" s="594"/>
      <c r="C1110" s="78"/>
      <c r="D1110" s="433"/>
      <c r="E1110" s="78"/>
      <c r="F1110" s="90"/>
      <c r="G1110" s="90"/>
      <c r="H1110" s="90"/>
      <c r="I1110" s="90"/>
      <c r="J1110" s="127"/>
      <c r="L1110" s="172"/>
      <c r="M1110" s="172"/>
      <c r="O1110" s="234"/>
    </row>
    <row r="1111" spans="2:15" s="432" customFormat="1">
      <c r="B1111" s="594"/>
      <c r="C1111" s="78"/>
      <c r="D1111" s="433"/>
      <c r="E1111" s="78"/>
      <c r="F1111" s="90"/>
      <c r="G1111" s="90"/>
      <c r="H1111" s="90"/>
      <c r="I1111" s="90"/>
      <c r="J1111" s="127"/>
      <c r="L1111" s="172"/>
      <c r="M1111" s="172"/>
      <c r="O1111" s="234"/>
    </row>
    <row r="1112" spans="2:15" s="432" customFormat="1">
      <c r="B1112" s="594"/>
      <c r="C1112" s="78"/>
      <c r="D1112" s="433"/>
      <c r="E1112" s="78"/>
      <c r="F1112" s="90"/>
      <c r="G1112" s="90"/>
      <c r="H1112" s="90"/>
      <c r="I1112" s="90"/>
      <c r="J1112" s="127"/>
      <c r="L1112" s="172"/>
      <c r="M1112" s="172"/>
      <c r="O1112" s="234"/>
    </row>
    <row r="1113" spans="2:15" s="432" customFormat="1">
      <c r="B1113" s="594"/>
      <c r="C1113" s="78"/>
      <c r="D1113" s="433"/>
      <c r="E1113" s="78"/>
      <c r="F1113" s="90"/>
      <c r="G1113" s="90"/>
      <c r="H1113" s="90"/>
      <c r="I1113" s="90"/>
      <c r="J1113" s="127"/>
      <c r="L1113" s="172"/>
      <c r="M1113" s="172"/>
      <c r="O1113" s="234"/>
    </row>
    <row r="1114" spans="2:15" s="432" customFormat="1">
      <c r="B1114" s="594"/>
      <c r="C1114" s="78"/>
      <c r="D1114" s="433"/>
      <c r="E1114" s="78"/>
      <c r="F1114" s="90"/>
      <c r="G1114" s="90"/>
      <c r="H1114" s="90"/>
      <c r="I1114" s="90"/>
      <c r="J1114" s="127"/>
      <c r="L1114" s="172"/>
      <c r="M1114" s="172"/>
      <c r="O1114" s="234"/>
    </row>
    <row r="1115" spans="2:15" s="432" customFormat="1">
      <c r="B1115" s="594"/>
      <c r="C1115" s="78"/>
      <c r="D1115" s="433"/>
      <c r="E1115" s="78"/>
      <c r="F1115" s="90"/>
      <c r="G1115" s="90"/>
      <c r="H1115" s="90"/>
      <c r="I1115" s="90"/>
      <c r="J1115" s="127"/>
      <c r="L1115" s="172"/>
      <c r="M1115" s="172"/>
      <c r="O1115" s="234"/>
    </row>
    <row r="1116" spans="2:15" s="432" customFormat="1">
      <c r="B1116" s="594"/>
      <c r="C1116" s="78"/>
      <c r="D1116" s="433"/>
      <c r="E1116" s="78"/>
      <c r="F1116" s="90"/>
      <c r="G1116" s="90"/>
      <c r="H1116" s="90"/>
      <c r="I1116" s="90"/>
      <c r="J1116" s="127"/>
      <c r="L1116" s="172"/>
      <c r="M1116" s="172"/>
      <c r="O1116" s="234"/>
    </row>
    <row r="1117" spans="2:15" s="432" customFormat="1">
      <c r="B1117" s="594"/>
      <c r="C1117" s="78"/>
      <c r="D1117" s="433"/>
      <c r="E1117" s="78"/>
      <c r="F1117" s="90"/>
      <c r="G1117" s="90"/>
      <c r="H1117" s="90"/>
      <c r="I1117" s="90"/>
      <c r="J1117" s="127"/>
      <c r="L1117" s="172"/>
      <c r="M1117" s="172"/>
      <c r="O1117" s="234"/>
    </row>
    <row r="1118" spans="2:15" s="432" customFormat="1">
      <c r="B1118" s="594"/>
      <c r="C1118" s="78"/>
      <c r="D1118" s="433"/>
      <c r="E1118" s="78"/>
      <c r="F1118" s="90"/>
      <c r="G1118" s="90"/>
      <c r="H1118" s="90"/>
      <c r="I1118" s="90"/>
      <c r="J1118" s="127"/>
      <c r="L1118" s="172"/>
      <c r="M1118" s="172"/>
      <c r="O1118" s="234"/>
    </row>
    <row r="1119" spans="2:15" s="432" customFormat="1">
      <c r="B1119" s="594"/>
      <c r="C1119" s="78"/>
      <c r="D1119" s="433"/>
      <c r="E1119" s="78"/>
      <c r="F1119" s="90"/>
      <c r="G1119" s="90"/>
      <c r="H1119" s="90"/>
      <c r="I1119" s="90"/>
      <c r="J1119" s="127"/>
      <c r="L1119" s="172"/>
      <c r="M1119" s="172"/>
      <c r="O1119" s="234"/>
    </row>
    <row r="1120" spans="2:15" s="432" customFormat="1">
      <c r="B1120" s="594"/>
      <c r="C1120" s="78"/>
      <c r="D1120" s="433"/>
      <c r="E1120" s="78"/>
      <c r="F1120" s="90"/>
      <c r="G1120" s="90"/>
      <c r="H1120" s="90"/>
      <c r="I1120" s="90"/>
      <c r="J1120" s="127"/>
      <c r="L1120" s="172"/>
      <c r="M1120" s="172"/>
      <c r="O1120" s="234"/>
    </row>
    <row r="1121" spans="2:15" s="432" customFormat="1">
      <c r="B1121" s="594"/>
      <c r="C1121" s="78"/>
      <c r="D1121" s="433"/>
      <c r="E1121" s="78"/>
      <c r="F1121" s="90"/>
      <c r="G1121" s="90"/>
      <c r="H1121" s="90"/>
      <c r="I1121" s="90"/>
      <c r="J1121" s="127"/>
      <c r="L1121" s="172"/>
      <c r="M1121" s="172"/>
      <c r="O1121" s="234"/>
    </row>
    <row r="1122" spans="2:15" s="432" customFormat="1">
      <c r="B1122" s="594"/>
      <c r="C1122" s="78"/>
      <c r="D1122" s="433"/>
      <c r="E1122" s="78"/>
      <c r="F1122" s="90"/>
      <c r="G1122" s="90"/>
      <c r="H1122" s="90"/>
      <c r="I1122" s="90"/>
      <c r="J1122" s="127"/>
      <c r="L1122" s="172"/>
      <c r="M1122" s="172"/>
      <c r="O1122" s="234"/>
    </row>
    <row r="1123" spans="2:15" s="432" customFormat="1">
      <c r="B1123" s="594"/>
      <c r="C1123" s="78"/>
      <c r="D1123" s="433"/>
      <c r="E1123" s="78"/>
      <c r="F1123" s="90"/>
      <c r="G1123" s="90"/>
      <c r="H1123" s="90"/>
      <c r="I1123" s="90"/>
      <c r="J1123" s="127"/>
      <c r="L1123" s="172"/>
      <c r="M1123" s="172"/>
      <c r="O1123" s="234"/>
    </row>
    <row r="1124" spans="2:15" s="432" customFormat="1">
      <c r="B1124" s="594"/>
      <c r="C1124" s="78"/>
      <c r="D1124" s="433"/>
      <c r="E1124" s="78"/>
      <c r="F1124" s="90"/>
      <c r="G1124" s="90"/>
      <c r="H1124" s="90"/>
      <c r="I1124" s="90"/>
      <c r="J1124" s="127"/>
      <c r="L1124" s="172"/>
      <c r="M1124" s="172"/>
      <c r="O1124" s="234"/>
    </row>
    <row r="1125" spans="2:15" s="432" customFormat="1">
      <c r="B1125" s="594"/>
      <c r="C1125" s="78"/>
      <c r="D1125" s="433"/>
      <c r="E1125" s="78"/>
      <c r="F1125" s="90"/>
      <c r="G1125" s="90"/>
      <c r="H1125" s="90"/>
      <c r="I1125" s="90"/>
      <c r="J1125" s="127"/>
      <c r="L1125" s="172"/>
      <c r="M1125" s="172"/>
      <c r="O1125" s="234"/>
    </row>
    <row r="1126" spans="2:15" s="432" customFormat="1">
      <c r="B1126" s="594"/>
      <c r="C1126" s="78"/>
      <c r="D1126" s="433"/>
      <c r="E1126" s="78"/>
      <c r="F1126" s="90"/>
      <c r="G1126" s="90"/>
      <c r="H1126" s="90"/>
      <c r="I1126" s="90"/>
      <c r="J1126" s="127"/>
      <c r="L1126" s="172"/>
      <c r="M1126" s="172"/>
      <c r="O1126" s="234"/>
    </row>
    <row r="1127" spans="2:15" s="432" customFormat="1">
      <c r="B1127" s="594"/>
      <c r="C1127" s="78"/>
      <c r="D1127" s="433"/>
      <c r="E1127" s="78"/>
      <c r="F1127" s="90"/>
      <c r="G1127" s="90"/>
      <c r="H1127" s="90"/>
      <c r="I1127" s="90"/>
      <c r="J1127" s="127"/>
      <c r="L1127" s="172"/>
      <c r="M1127" s="172"/>
      <c r="O1127" s="234"/>
    </row>
    <row r="1128" spans="2:15" s="432" customFormat="1">
      <c r="B1128" s="594"/>
      <c r="C1128" s="78"/>
      <c r="D1128" s="433"/>
      <c r="E1128" s="78"/>
      <c r="F1128" s="90"/>
      <c r="G1128" s="90"/>
      <c r="H1128" s="90"/>
      <c r="I1128" s="90"/>
      <c r="J1128" s="127"/>
      <c r="L1128" s="172"/>
      <c r="M1128" s="172"/>
      <c r="O1128" s="234"/>
    </row>
    <row r="1129" spans="2:15" s="432" customFormat="1">
      <c r="B1129" s="594"/>
      <c r="C1129" s="78"/>
      <c r="D1129" s="433"/>
      <c r="E1129" s="78"/>
      <c r="F1129" s="90"/>
      <c r="G1129" s="90"/>
      <c r="H1129" s="90"/>
      <c r="I1129" s="90"/>
      <c r="J1129" s="127"/>
      <c r="L1129" s="172"/>
      <c r="M1129" s="172"/>
      <c r="O1129" s="234"/>
    </row>
    <row r="1130" spans="2:15" s="432" customFormat="1">
      <c r="B1130" s="594"/>
      <c r="C1130" s="78"/>
      <c r="D1130" s="433"/>
      <c r="E1130" s="78"/>
      <c r="F1130" s="90"/>
      <c r="G1130" s="90"/>
      <c r="H1130" s="90"/>
      <c r="I1130" s="90"/>
      <c r="J1130" s="127"/>
      <c r="L1130" s="172"/>
      <c r="M1130" s="172"/>
      <c r="O1130" s="234"/>
    </row>
    <row r="1131" spans="2:15" s="432" customFormat="1">
      <c r="B1131" s="594"/>
      <c r="C1131" s="78"/>
      <c r="D1131" s="433"/>
      <c r="E1131" s="78"/>
      <c r="F1131" s="90"/>
      <c r="G1131" s="90"/>
      <c r="H1131" s="90"/>
      <c r="I1131" s="90"/>
      <c r="J1131" s="127"/>
      <c r="L1131" s="172"/>
      <c r="M1131" s="172"/>
      <c r="O1131" s="234"/>
    </row>
    <row r="1132" spans="2:15" s="432" customFormat="1">
      <c r="B1132" s="594"/>
      <c r="C1132" s="78"/>
      <c r="D1132" s="433"/>
      <c r="E1132" s="78"/>
      <c r="F1132" s="90"/>
      <c r="G1132" s="90"/>
      <c r="H1132" s="90"/>
      <c r="I1132" s="90"/>
      <c r="J1132" s="127"/>
      <c r="L1132" s="172"/>
      <c r="M1132" s="172"/>
      <c r="O1132" s="234"/>
    </row>
    <row r="1133" spans="2:15" s="432" customFormat="1">
      <c r="B1133" s="594"/>
      <c r="C1133" s="78"/>
      <c r="D1133" s="433"/>
      <c r="E1133" s="78"/>
      <c r="F1133" s="90"/>
      <c r="G1133" s="90"/>
      <c r="H1133" s="90"/>
      <c r="I1133" s="90"/>
      <c r="J1133" s="127"/>
      <c r="L1133" s="172"/>
      <c r="M1133" s="172"/>
      <c r="O1133" s="234"/>
    </row>
    <row r="1134" spans="2:15" s="432" customFormat="1">
      <c r="B1134" s="594"/>
      <c r="C1134" s="78"/>
      <c r="D1134" s="433"/>
      <c r="E1134" s="78"/>
      <c r="F1134" s="90"/>
      <c r="G1134" s="90"/>
      <c r="H1134" s="90"/>
      <c r="I1134" s="90"/>
      <c r="J1134" s="127"/>
      <c r="L1134" s="172"/>
      <c r="M1134" s="172"/>
      <c r="O1134" s="234"/>
    </row>
    <row r="1135" spans="2:15" s="432" customFormat="1">
      <c r="B1135" s="594"/>
      <c r="C1135" s="78"/>
      <c r="D1135" s="433"/>
      <c r="E1135" s="78"/>
      <c r="F1135" s="90"/>
      <c r="G1135" s="90"/>
      <c r="H1135" s="90"/>
      <c r="I1135" s="90"/>
      <c r="J1135" s="127"/>
      <c r="L1135" s="172"/>
      <c r="M1135" s="172"/>
      <c r="O1135" s="234"/>
    </row>
    <row r="1136" spans="2:15" s="432" customFormat="1">
      <c r="B1136" s="594"/>
      <c r="C1136" s="78"/>
      <c r="D1136" s="433"/>
      <c r="E1136" s="78"/>
      <c r="F1136" s="90"/>
      <c r="G1136" s="90"/>
      <c r="H1136" s="90"/>
      <c r="I1136" s="90"/>
      <c r="J1136" s="127"/>
      <c r="L1136" s="172"/>
      <c r="M1136" s="172"/>
      <c r="O1136" s="234"/>
    </row>
    <row r="1137" spans="2:15" s="432" customFormat="1">
      <c r="B1137" s="594"/>
      <c r="C1137" s="78"/>
      <c r="D1137" s="433"/>
      <c r="E1137" s="78"/>
      <c r="F1137" s="90"/>
      <c r="G1137" s="90"/>
      <c r="H1137" s="90"/>
      <c r="I1137" s="90"/>
      <c r="J1137" s="127"/>
      <c r="L1137" s="172"/>
      <c r="M1137" s="172"/>
      <c r="O1137" s="234"/>
    </row>
    <row r="1138" spans="2:15" s="432" customFormat="1">
      <c r="B1138" s="594"/>
      <c r="C1138" s="78"/>
      <c r="D1138" s="433"/>
      <c r="E1138" s="78"/>
      <c r="F1138" s="90"/>
      <c r="G1138" s="90"/>
      <c r="H1138" s="90"/>
      <c r="I1138" s="90"/>
      <c r="J1138" s="127"/>
      <c r="L1138" s="172"/>
      <c r="M1138" s="172"/>
      <c r="O1138" s="234"/>
    </row>
    <row r="1139" spans="2:15" s="432" customFormat="1">
      <c r="B1139" s="594"/>
      <c r="C1139" s="78"/>
      <c r="D1139" s="433"/>
      <c r="E1139" s="78"/>
      <c r="F1139" s="90"/>
      <c r="G1139" s="90"/>
      <c r="H1139" s="90"/>
      <c r="I1139" s="90"/>
      <c r="J1139" s="127"/>
      <c r="L1139" s="172"/>
      <c r="M1139" s="172"/>
      <c r="O1139" s="234"/>
    </row>
    <row r="1140" spans="2:15" s="432" customFormat="1">
      <c r="B1140" s="594"/>
      <c r="C1140" s="78"/>
      <c r="D1140" s="433"/>
      <c r="E1140" s="78"/>
      <c r="F1140" s="90"/>
      <c r="G1140" s="90"/>
      <c r="H1140" s="90"/>
      <c r="I1140" s="90"/>
      <c r="J1140" s="127"/>
      <c r="L1140" s="172"/>
      <c r="M1140" s="172"/>
      <c r="O1140" s="234"/>
    </row>
    <row r="1141" spans="2:15" s="432" customFormat="1">
      <c r="B1141" s="594"/>
      <c r="C1141" s="78"/>
      <c r="D1141" s="433"/>
      <c r="E1141" s="78"/>
      <c r="F1141" s="90"/>
      <c r="G1141" s="90"/>
      <c r="H1141" s="90"/>
      <c r="I1141" s="90"/>
      <c r="J1141" s="127"/>
      <c r="L1141" s="172"/>
      <c r="M1141" s="172"/>
      <c r="O1141" s="234"/>
    </row>
    <row r="1142" spans="2:15" s="432" customFormat="1">
      <c r="B1142" s="594"/>
      <c r="C1142" s="78"/>
      <c r="D1142" s="433"/>
      <c r="E1142" s="78"/>
      <c r="F1142" s="90"/>
      <c r="G1142" s="90"/>
      <c r="H1142" s="90"/>
      <c r="I1142" s="90"/>
      <c r="J1142" s="127"/>
      <c r="L1142" s="172"/>
      <c r="M1142" s="172"/>
      <c r="O1142" s="234"/>
    </row>
    <row r="1143" spans="2:15" s="432" customFormat="1">
      <c r="B1143" s="594"/>
      <c r="C1143" s="78"/>
      <c r="D1143" s="433"/>
      <c r="E1143" s="78"/>
      <c r="F1143" s="90"/>
      <c r="G1143" s="90"/>
      <c r="H1143" s="90"/>
      <c r="I1143" s="90"/>
      <c r="J1143" s="127"/>
      <c r="L1143" s="172"/>
      <c r="M1143" s="172"/>
      <c r="O1143" s="234"/>
    </row>
    <row r="1144" spans="2:15" s="432" customFormat="1">
      <c r="B1144" s="594"/>
      <c r="C1144" s="78"/>
      <c r="D1144" s="433"/>
      <c r="E1144" s="78"/>
      <c r="F1144" s="90"/>
      <c r="G1144" s="90"/>
      <c r="H1144" s="90"/>
      <c r="I1144" s="90"/>
      <c r="J1144" s="127"/>
      <c r="L1144" s="172"/>
      <c r="M1144" s="172"/>
      <c r="O1144" s="234"/>
    </row>
    <row r="1145" spans="2:15" s="432" customFormat="1">
      <c r="B1145" s="594"/>
      <c r="C1145" s="78"/>
      <c r="D1145" s="433"/>
      <c r="E1145" s="78"/>
      <c r="F1145" s="90"/>
      <c r="G1145" s="90"/>
      <c r="H1145" s="90"/>
      <c r="I1145" s="90"/>
      <c r="J1145" s="127"/>
      <c r="L1145" s="172"/>
      <c r="M1145" s="172"/>
      <c r="O1145" s="234"/>
    </row>
    <row r="1146" spans="2:15" s="432" customFormat="1">
      <c r="B1146" s="594"/>
      <c r="C1146" s="78"/>
      <c r="D1146" s="433"/>
      <c r="E1146" s="78"/>
      <c r="F1146" s="90"/>
      <c r="G1146" s="90"/>
      <c r="H1146" s="90"/>
      <c r="I1146" s="90"/>
      <c r="J1146" s="127"/>
      <c r="L1146" s="172"/>
      <c r="M1146" s="172"/>
      <c r="O1146" s="234"/>
    </row>
    <row r="1147" spans="2:15" s="432" customFormat="1">
      <c r="B1147" s="594"/>
      <c r="C1147" s="78"/>
      <c r="D1147" s="433"/>
      <c r="E1147" s="78"/>
      <c r="F1147" s="90"/>
      <c r="G1147" s="90"/>
      <c r="H1147" s="90"/>
      <c r="I1147" s="90"/>
      <c r="J1147" s="127"/>
      <c r="L1147" s="172"/>
      <c r="M1147" s="172"/>
      <c r="O1147" s="234"/>
    </row>
    <row r="1148" spans="2:15" s="432" customFormat="1">
      <c r="B1148" s="594"/>
      <c r="C1148" s="78"/>
      <c r="D1148" s="433"/>
      <c r="E1148" s="78"/>
      <c r="F1148" s="90"/>
      <c r="G1148" s="90"/>
      <c r="H1148" s="90"/>
      <c r="I1148" s="90"/>
      <c r="J1148" s="127"/>
      <c r="L1148" s="172"/>
      <c r="M1148" s="172"/>
      <c r="O1148" s="234"/>
    </row>
    <row r="1149" spans="2:15" s="432" customFormat="1">
      <c r="B1149" s="594"/>
      <c r="C1149" s="78"/>
      <c r="D1149" s="433"/>
      <c r="E1149" s="78"/>
      <c r="F1149" s="90"/>
      <c r="G1149" s="90"/>
      <c r="H1149" s="90"/>
      <c r="I1149" s="90"/>
      <c r="J1149" s="127"/>
      <c r="L1149" s="172"/>
      <c r="M1149" s="172"/>
      <c r="O1149" s="234"/>
    </row>
    <row r="1150" spans="2:15" s="432" customFormat="1">
      <c r="B1150" s="594"/>
      <c r="C1150" s="78"/>
      <c r="D1150" s="433"/>
      <c r="E1150" s="78"/>
      <c r="F1150" s="90"/>
      <c r="G1150" s="90"/>
      <c r="H1150" s="90"/>
      <c r="I1150" s="90"/>
      <c r="J1150" s="127"/>
      <c r="L1150" s="172"/>
      <c r="M1150" s="172"/>
      <c r="O1150" s="234"/>
    </row>
    <row r="1151" spans="2:15" s="432" customFormat="1">
      <c r="B1151" s="594"/>
      <c r="C1151" s="78"/>
      <c r="D1151" s="433"/>
      <c r="E1151" s="78"/>
      <c r="F1151" s="90"/>
      <c r="G1151" s="90"/>
      <c r="H1151" s="90"/>
      <c r="I1151" s="90"/>
      <c r="J1151" s="127"/>
      <c r="L1151" s="172"/>
      <c r="M1151" s="172"/>
      <c r="O1151" s="234"/>
    </row>
    <row r="1152" spans="2:15" s="432" customFormat="1">
      <c r="B1152" s="594"/>
      <c r="C1152" s="78"/>
      <c r="D1152" s="433"/>
      <c r="E1152" s="78"/>
      <c r="F1152" s="90"/>
      <c r="G1152" s="90"/>
      <c r="H1152" s="90"/>
      <c r="I1152" s="90"/>
      <c r="J1152" s="127"/>
      <c r="L1152" s="172"/>
      <c r="M1152" s="172"/>
      <c r="O1152" s="234"/>
    </row>
    <row r="1153" spans="2:15" s="432" customFormat="1">
      <c r="B1153" s="594"/>
      <c r="C1153" s="78"/>
      <c r="D1153" s="433"/>
      <c r="E1153" s="78"/>
      <c r="F1153" s="90"/>
      <c r="G1153" s="90"/>
      <c r="H1153" s="90"/>
      <c r="I1153" s="90"/>
      <c r="J1153" s="127"/>
      <c r="L1153" s="172"/>
      <c r="M1153" s="172"/>
      <c r="O1153" s="234"/>
    </row>
    <row r="1154" spans="2:15" s="432" customFormat="1">
      <c r="B1154" s="594"/>
      <c r="C1154" s="78"/>
      <c r="D1154" s="433"/>
      <c r="E1154" s="78"/>
      <c r="F1154" s="90"/>
      <c r="G1154" s="90"/>
      <c r="H1154" s="90"/>
      <c r="I1154" s="90"/>
      <c r="J1154" s="127"/>
      <c r="L1154" s="172"/>
      <c r="M1154" s="172"/>
      <c r="O1154" s="234"/>
    </row>
    <row r="1155" spans="2:15" s="432" customFormat="1">
      <c r="B1155" s="594"/>
      <c r="C1155" s="78"/>
      <c r="D1155" s="433"/>
      <c r="E1155" s="78"/>
      <c r="F1155" s="90"/>
      <c r="G1155" s="90"/>
      <c r="H1155" s="90"/>
      <c r="I1155" s="90"/>
      <c r="J1155" s="127"/>
      <c r="L1155" s="172"/>
      <c r="M1155" s="172"/>
      <c r="O1155" s="234"/>
    </row>
    <row r="1156" spans="2:15" s="432" customFormat="1">
      <c r="B1156" s="594"/>
      <c r="C1156" s="78"/>
      <c r="D1156" s="433"/>
      <c r="E1156" s="78"/>
      <c r="F1156" s="90"/>
      <c r="G1156" s="90"/>
      <c r="H1156" s="90"/>
      <c r="I1156" s="90"/>
      <c r="J1156" s="127"/>
      <c r="L1156" s="172"/>
      <c r="M1156" s="172"/>
      <c r="O1156" s="234"/>
    </row>
    <row r="1157" spans="2:15" s="432" customFormat="1">
      <c r="B1157" s="594"/>
      <c r="C1157" s="78"/>
      <c r="D1157" s="433"/>
      <c r="E1157" s="78"/>
      <c r="F1157" s="90"/>
      <c r="G1157" s="90"/>
      <c r="H1157" s="90"/>
      <c r="I1157" s="90"/>
      <c r="J1157" s="127"/>
      <c r="L1157" s="172"/>
      <c r="M1157" s="172"/>
      <c r="O1157" s="234"/>
    </row>
    <row r="1158" spans="2:15" s="432" customFormat="1">
      <c r="B1158" s="594"/>
      <c r="C1158" s="78"/>
      <c r="D1158" s="433"/>
      <c r="E1158" s="78"/>
      <c r="F1158" s="90"/>
      <c r="G1158" s="90"/>
      <c r="H1158" s="90"/>
      <c r="I1158" s="90"/>
      <c r="J1158" s="127"/>
      <c r="L1158" s="172"/>
      <c r="M1158" s="172"/>
      <c r="O1158" s="234"/>
    </row>
    <row r="1159" spans="2:15" s="432" customFormat="1">
      <c r="B1159" s="594"/>
      <c r="C1159" s="78"/>
      <c r="D1159" s="433"/>
      <c r="E1159" s="78"/>
      <c r="F1159" s="90"/>
      <c r="G1159" s="90"/>
      <c r="H1159" s="90"/>
      <c r="I1159" s="90"/>
      <c r="J1159" s="127"/>
      <c r="L1159" s="172"/>
      <c r="M1159" s="172"/>
      <c r="O1159" s="234"/>
    </row>
    <row r="1160" spans="2:15" s="432" customFormat="1">
      <c r="B1160" s="594"/>
      <c r="C1160" s="78"/>
      <c r="D1160" s="433"/>
      <c r="E1160" s="78"/>
      <c r="F1160" s="90"/>
      <c r="G1160" s="90"/>
      <c r="H1160" s="90"/>
      <c r="I1160" s="90"/>
      <c r="J1160" s="127"/>
      <c r="L1160" s="172"/>
      <c r="M1160" s="172"/>
      <c r="O1160" s="234"/>
    </row>
    <row r="1161" spans="2:15" s="432" customFormat="1">
      <c r="B1161" s="594"/>
      <c r="C1161" s="78"/>
      <c r="D1161" s="433"/>
      <c r="E1161" s="78"/>
      <c r="F1161" s="90"/>
      <c r="G1161" s="90"/>
      <c r="H1161" s="90"/>
      <c r="I1161" s="90"/>
      <c r="J1161" s="127"/>
      <c r="L1161" s="172"/>
      <c r="M1161" s="172"/>
      <c r="O1161" s="234"/>
    </row>
    <row r="1162" spans="2:15" s="432" customFormat="1">
      <c r="B1162" s="594"/>
      <c r="C1162" s="78"/>
      <c r="D1162" s="433"/>
      <c r="E1162" s="78"/>
      <c r="F1162" s="90"/>
      <c r="G1162" s="90"/>
      <c r="H1162" s="90"/>
      <c r="I1162" s="90"/>
      <c r="J1162" s="127"/>
      <c r="L1162" s="172"/>
      <c r="M1162" s="172"/>
      <c r="O1162" s="234"/>
    </row>
    <row r="1163" spans="2:15" s="432" customFormat="1">
      <c r="B1163" s="594"/>
      <c r="C1163" s="78"/>
      <c r="D1163" s="433"/>
      <c r="E1163" s="78"/>
      <c r="F1163" s="90"/>
      <c r="G1163" s="90"/>
      <c r="H1163" s="90"/>
      <c r="I1163" s="90"/>
      <c r="J1163" s="127"/>
      <c r="L1163" s="172"/>
      <c r="M1163" s="172"/>
      <c r="O1163" s="234"/>
    </row>
    <row r="1164" spans="2:15" s="432" customFormat="1">
      <c r="B1164" s="594"/>
      <c r="C1164" s="78"/>
      <c r="D1164" s="433"/>
      <c r="E1164" s="78"/>
      <c r="F1164" s="90"/>
      <c r="G1164" s="90"/>
      <c r="H1164" s="90"/>
      <c r="I1164" s="90"/>
      <c r="J1164" s="127"/>
      <c r="L1164" s="172"/>
      <c r="M1164" s="172"/>
      <c r="O1164" s="234"/>
    </row>
    <row r="1165" spans="2:15" s="432" customFormat="1">
      <c r="B1165" s="594"/>
      <c r="C1165" s="78"/>
      <c r="D1165" s="433"/>
      <c r="E1165" s="78"/>
      <c r="F1165" s="90"/>
      <c r="G1165" s="90"/>
      <c r="H1165" s="90"/>
      <c r="I1165" s="90"/>
      <c r="J1165" s="127"/>
      <c r="L1165" s="172"/>
      <c r="M1165" s="172"/>
      <c r="O1165" s="234"/>
    </row>
    <row r="1166" spans="2:15" s="432" customFormat="1">
      <c r="B1166" s="594"/>
      <c r="C1166" s="78"/>
      <c r="D1166" s="433"/>
      <c r="E1166" s="78"/>
      <c r="F1166" s="90"/>
      <c r="G1166" s="90"/>
      <c r="H1166" s="90"/>
      <c r="I1166" s="90"/>
      <c r="J1166" s="127"/>
      <c r="L1166" s="172"/>
      <c r="M1166" s="172"/>
      <c r="O1166" s="234"/>
    </row>
    <row r="1167" spans="2:15" s="432" customFormat="1">
      <c r="B1167" s="594"/>
      <c r="C1167" s="78"/>
      <c r="D1167" s="433"/>
      <c r="E1167" s="78"/>
      <c r="F1167" s="90"/>
      <c r="G1167" s="90"/>
      <c r="H1167" s="90"/>
      <c r="I1167" s="90"/>
      <c r="J1167" s="127"/>
      <c r="L1167" s="172"/>
      <c r="M1167" s="172"/>
      <c r="O1167" s="234"/>
    </row>
    <row r="1168" spans="2:15" s="432" customFormat="1">
      <c r="B1168" s="594"/>
      <c r="C1168" s="78"/>
      <c r="D1168" s="433"/>
      <c r="E1168" s="78"/>
      <c r="F1168" s="90"/>
      <c r="G1168" s="90"/>
      <c r="H1168" s="90"/>
      <c r="I1168" s="90"/>
      <c r="J1168" s="127"/>
      <c r="L1168" s="172"/>
      <c r="M1168" s="172"/>
      <c r="O1168" s="234"/>
    </row>
    <row r="1169" spans="2:15" s="432" customFormat="1">
      <c r="B1169" s="594"/>
      <c r="C1169" s="78"/>
      <c r="D1169" s="433"/>
      <c r="E1169" s="78"/>
      <c r="F1169" s="90"/>
      <c r="G1169" s="90"/>
      <c r="H1169" s="90"/>
      <c r="I1169" s="90"/>
      <c r="J1169" s="127"/>
      <c r="L1169" s="172"/>
      <c r="M1169" s="172"/>
      <c r="O1169" s="234"/>
    </row>
    <row r="1170" spans="2:15" s="432" customFormat="1">
      <c r="B1170" s="594"/>
      <c r="C1170" s="78"/>
      <c r="D1170" s="433"/>
      <c r="E1170" s="78"/>
      <c r="F1170" s="90"/>
      <c r="G1170" s="90"/>
      <c r="H1170" s="90"/>
      <c r="I1170" s="90"/>
      <c r="J1170" s="127"/>
      <c r="L1170" s="172"/>
      <c r="M1170" s="172"/>
      <c r="O1170" s="234"/>
    </row>
    <row r="1171" spans="2:15" s="432" customFormat="1">
      <c r="B1171" s="594"/>
      <c r="C1171" s="78"/>
      <c r="D1171" s="433"/>
      <c r="E1171" s="78"/>
      <c r="F1171" s="90"/>
      <c r="G1171" s="90"/>
      <c r="H1171" s="90"/>
      <c r="I1171" s="90"/>
      <c r="J1171" s="127"/>
      <c r="L1171" s="172"/>
      <c r="M1171" s="172"/>
      <c r="O1171" s="234"/>
    </row>
    <row r="1172" spans="2:15" s="432" customFormat="1">
      <c r="B1172" s="594"/>
      <c r="C1172" s="78"/>
      <c r="D1172" s="433"/>
      <c r="E1172" s="78"/>
      <c r="F1172" s="90"/>
      <c r="G1172" s="90"/>
      <c r="H1172" s="90"/>
      <c r="I1172" s="90"/>
      <c r="J1172" s="127"/>
      <c r="L1172" s="172"/>
      <c r="M1172" s="172"/>
      <c r="O1172" s="234"/>
    </row>
    <row r="1173" spans="2:15" s="432" customFormat="1">
      <c r="B1173" s="594"/>
      <c r="C1173" s="78"/>
      <c r="D1173" s="433"/>
      <c r="E1173" s="78"/>
      <c r="F1173" s="90"/>
      <c r="G1173" s="90"/>
      <c r="H1173" s="90"/>
      <c r="I1173" s="90"/>
      <c r="J1173" s="127"/>
      <c r="L1173" s="172"/>
      <c r="M1173" s="172"/>
      <c r="O1173" s="234"/>
    </row>
    <row r="1174" spans="2:15" s="432" customFormat="1">
      <c r="B1174" s="594"/>
      <c r="C1174" s="78"/>
      <c r="D1174" s="433"/>
      <c r="E1174" s="78"/>
      <c r="F1174" s="90"/>
      <c r="G1174" s="90"/>
      <c r="H1174" s="90"/>
      <c r="I1174" s="90"/>
      <c r="J1174" s="127"/>
      <c r="L1174" s="172"/>
      <c r="M1174" s="172"/>
      <c r="O1174" s="234"/>
    </row>
    <row r="1175" spans="2:15" s="432" customFormat="1">
      <c r="B1175" s="594"/>
      <c r="C1175" s="78"/>
      <c r="D1175" s="433"/>
      <c r="E1175" s="78"/>
      <c r="F1175" s="90"/>
      <c r="G1175" s="90"/>
      <c r="H1175" s="90"/>
      <c r="I1175" s="90"/>
      <c r="J1175" s="127"/>
      <c r="L1175" s="172"/>
      <c r="M1175" s="172"/>
      <c r="O1175" s="234"/>
    </row>
    <row r="1176" spans="2:15" s="432" customFormat="1">
      <c r="B1176" s="594"/>
      <c r="C1176" s="78"/>
      <c r="D1176" s="433"/>
      <c r="E1176" s="78"/>
      <c r="F1176" s="90"/>
      <c r="G1176" s="90"/>
      <c r="H1176" s="90"/>
      <c r="I1176" s="90"/>
      <c r="J1176" s="127"/>
      <c r="L1176" s="172"/>
      <c r="M1176" s="172"/>
      <c r="O1176" s="234"/>
    </row>
    <row r="1177" spans="2:15" s="432" customFormat="1">
      <c r="B1177" s="594"/>
      <c r="C1177" s="78"/>
      <c r="D1177" s="433"/>
      <c r="E1177" s="78"/>
      <c r="F1177" s="90"/>
      <c r="G1177" s="90"/>
      <c r="H1177" s="90"/>
      <c r="I1177" s="90"/>
      <c r="J1177" s="127"/>
      <c r="L1177" s="172"/>
      <c r="M1177" s="172"/>
      <c r="O1177" s="234"/>
    </row>
    <row r="1178" spans="2:15" s="432" customFormat="1">
      <c r="B1178" s="594"/>
      <c r="C1178" s="78"/>
      <c r="D1178" s="433"/>
      <c r="E1178" s="78"/>
      <c r="F1178" s="90"/>
      <c r="G1178" s="90"/>
      <c r="H1178" s="90"/>
      <c r="I1178" s="90"/>
      <c r="J1178" s="127"/>
      <c r="L1178" s="172"/>
      <c r="M1178" s="172"/>
      <c r="O1178" s="234"/>
    </row>
    <row r="1179" spans="2:15" s="432" customFormat="1">
      <c r="B1179" s="594"/>
      <c r="C1179" s="78"/>
      <c r="D1179" s="433"/>
      <c r="E1179" s="78"/>
      <c r="F1179" s="90"/>
      <c r="G1179" s="90"/>
      <c r="H1179" s="90"/>
      <c r="I1179" s="90"/>
      <c r="J1179" s="127"/>
      <c r="L1179" s="172"/>
      <c r="M1179" s="172"/>
      <c r="O1179" s="234"/>
    </row>
    <row r="1180" spans="2:15" s="432" customFormat="1">
      <c r="B1180" s="594"/>
      <c r="C1180" s="78"/>
      <c r="D1180" s="433"/>
      <c r="E1180" s="78"/>
      <c r="F1180" s="90"/>
      <c r="G1180" s="90"/>
      <c r="H1180" s="90"/>
      <c r="I1180" s="90"/>
      <c r="J1180" s="127"/>
      <c r="L1180" s="172"/>
      <c r="M1180" s="172"/>
      <c r="O1180" s="234"/>
    </row>
    <row r="1181" spans="2:15" s="432" customFormat="1">
      <c r="B1181" s="594"/>
      <c r="C1181" s="78"/>
      <c r="D1181" s="433"/>
      <c r="E1181" s="78"/>
      <c r="F1181" s="90"/>
      <c r="G1181" s="90"/>
      <c r="H1181" s="90"/>
      <c r="I1181" s="90"/>
      <c r="J1181" s="127"/>
      <c r="L1181" s="172"/>
      <c r="M1181" s="172"/>
      <c r="O1181" s="234"/>
    </row>
    <row r="1182" spans="2:15" s="432" customFormat="1">
      <c r="B1182" s="594"/>
      <c r="C1182" s="78"/>
      <c r="D1182" s="433"/>
      <c r="E1182" s="78"/>
      <c r="F1182" s="90"/>
      <c r="G1182" s="90"/>
      <c r="H1182" s="90"/>
      <c r="I1182" s="90"/>
      <c r="J1182" s="127"/>
      <c r="L1182" s="172"/>
      <c r="M1182" s="172"/>
      <c r="O1182" s="234"/>
    </row>
    <row r="1183" spans="2:15" s="432" customFormat="1">
      <c r="B1183" s="594"/>
      <c r="C1183" s="78"/>
      <c r="D1183" s="433"/>
      <c r="E1183" s="78"/>
      <c r="F1183" s="90"/>
      <c r="G1183" s="90"/>
      <c r="H1183" s="90"/>
      <c r="I1183" s="90"/>
      <c r="J1183" s="127"/>
      <c r="L1183" s="172"/>
      <c r="M1183" s="172"/>
      <c r="O1183" s="234"/>
    </row>
    <row r="1184" spans="2:15" s="432" customFormat="1">
      <c r="B1184" s="594"/>
      <c r="C1184" s="78"/>
      <c r="D1184" s="433"/>
      <c r="E1184" s="78"/>
      <c r="F1184" s="90"/>
      <c r="G1184" s="90"/>
      <c r="H1184" s="90"/>
      <c r="I1184" s="90"/>
      <c r="J1184" s="127"/>
      <c r="L1184" s="172"/>
      <c r="M1184" s="172"/>
      <c r="O1184" s="234"/>
    </row>
    <row r="1185" spans="2:15" s="432" customFormat="1">
      <c r="B1185" s="594"/>
      <c r="C1185" s="78"/>
      <c r="D1185" s="433"/>
      <c r="E1185" s="78"/>
      <c r="F1185" s="90"/>
      <c r="G1185" s="90"/>
      <c r="H1185" s="90"/>
      <c r="I1185" s="90"/>
      <c r="J1185" s="127"/>
      <c r="L1185" s="172"/>
      <c r="M1185" s="172"/>
      <c r="O1185" s="234"/>
    </row>
    <row r="1186" spans="2:15" s="432" customFormat="1">
      <c r="B1186" s="594"/>
      <c r="C1186" s="78"/>
      <c r="D1186" s="433"/>
      <c r="E1186" s="78"/>
      <c r="F1186" s="90"/>
      <c r="G1186" s="90"/>
      <c r="H1186" s="90"/>
      <c r="I1186" s="90"/>
      <c r="J1186" s="127"/>
      <c r="L1186" s="172"/>
      <c r="M1186" s="172"/>
      <c r="O1186" s="234"/>
    </row>
    <row r="1187" spans="2:15" s="432" customFormat="1">
      <c r="B1187" s="594"/>
      <c r="C1187" s="78"/>
      <c r="D1187" s="433"/>
      <c r="E1187" s="78"/>
      <c r="F1187" s="90"/>
      <c r="G1187" s="90"/>
      <c r="H1187" s="90"/>
      <c r="I1187" s="90"/>
      <c r="J1187" s="127"/>
      <c r="L1187" s="172"/>
      <c r="M1187" s="172"/>
      <c r="O1187" s="234"/>
    </row>
    <row r="1188" spans="2:15" s="432" customFormat="1">
      <c r="B1188" s="594"/>
      <c r="C1188" s="78"/>
      <c r="D1188" s="433"/>
      <c r="E1188" s="78"/>
      <c r="F1188" s="90"/>
      <c r="G1188" s="90"/>
      <c r="H1188" s="90"/>
      <c r="I1188" s="90"/>
      <c r="J1188" s="127"/>
      <c r="L1188" s="172"/>
      <c r="M1188" s="172"/>
      <c r="O1188" s="234"/>
    </row>
    <row r="1189" spans="2:15" s="432" customFormat="1">
      <c r="B1189" s="594"/>
      <c r="C1189" s="78"/>
      <c r="D1189" s="433"/>
      <c r="E1189" s="78"/>
      <c r="F1189" s="90"/>
      <c r="G1189" s="90"/>
      <c r="H1189" s="90"/>
      <c r="I1189" s="90"/>
      <c r="J1189" s="127"/>
      <c r="L1189" s="172"/>
      <c r="M1189" s="172"/>
      <c r="O1189" s="234"/>
    </row>
    <row r="1190" spans="2:15" s="432" customFormat="1">
      <c r="B1190" s="594"/>
      <c r="C1190" s="78"/>
      <c r="D1190" s="433"/>
      <c r="E1190" s="78"/>
      <c r="F1190" s="90"/>
      <c r="G1190" s="90"/>
      <c r="H1190" s="90"/>
      <c r="I1190" s="90"/>
      <c r="J1190" s="127"/>
      <c r="L1190" s="172"/>
      <c r="M1190" s="172"/>
      <c r="O1190" s="234"/>
    </row>
    <row r="1191" spans="2:15" s="432" customFormat="1">
      <c r="B1191" s="594"/>
      <c r="C1191" s="78"/>
      <c r="D1191" s="433"/>
      <c r="E1191" s="78"/>
      <c r="F1191" s="90"/>
      <c r="G1191" s="90"/>
      <c r="H1191" s="90"/>
      <c r="I1191" s="90"/>
      <c r="J1191" s="127"/>
      <c r="L1191" s="172"/>
      <c r="M1191" s="172"/>
      <c r="O1191" s="234"/>
    </row>
    <row r="1192" spans="2:15" s="432" customFormat="1">
      <c r="B1192" s="594"/>
      <c r="C1192" s="78"/>
      <c r="D1192" s="433"/>
      <c r="E1192" s="78"/>
      <c r="F1192" s="90"/>
      <c r="G1192" s="90"/>
      <c r="H1192" s="90"/>
      <c r="I1192" s="90"/>
      <c r="J1192" s="127"/>
      <c r="L1192" s="172"/>
      <c r="M1192" s="172"/>
      <c r="O1192" s="234"/>
    </row>
    <row r="1193" spans="2:15" s="432" customFormat="1">
      <c r="B1193" s="594"/>
      <c r="C1193" s="78"/>
      <c r="D1193" s="433"/>
      <c r="E1193" s="78"/>
      <c r="F1193" s="90"/>
      <c r="G1193" s="90"/>
      <c r="H1193" s="90"/>
      <c r="I1193" s="90"/>
      <c r="J1193" s="127"/>
      <c r="L1193" s="172"/>
      <c r="M1193" s="172"/>
      <c r="O1193" s="234"/>
    </row>
    <row r="1194" spans="2:15" s="432" customFormat="1">
      <c r="B1194" s="594"/>
      <c r="C1194" s="78"/>
      <c r="D1194" s="433"/>
      <c r="E1194" s="78"/>
      <c r="F1194" s="90"/>
      <c r="G1194" s="90"/>
      <c r="H1194" s="90"/>
      <c r="I1194" s="90"/>
      <c r="J1194" s="127"/>
      <c r="L1194" s="172"/>
      <c r="M1194" s="172"/>
      <c r="O1194" s="234"/>
    </row>
    <row r="1195" spans="2:15" s="432" customFormat="1">
      <c r="B1195" s="594"/>
      <c r="C1195" s="78"/>
      <c r="D1195" s="433"/>
      <c r="E1195" s="78"/>
      <c r="F1195" s="90"/>
      <c r="G1195" s="90"/>
      <c r="H1195" s="90"/>
      <c r="I1195" s="90"/>
      <c r="J1195" s="127"/>
      <c r="L1195" s="172"/>
      <c r="M1195" s="172"/>
      <c r="O1195" s="234"/>
    </row>
    <row r="1196" spans="2:15" s="432" customFormat="1">
      <c r="B1196" s="594"/>
      <c r="C1196" s="78"/>
      <c r="D1196" s="433"/>
      <c r="E1196" s="78"/>
      <c r="F1196" s="90"/>
      <c r="G1196" s="90"/>
      <c r="H1196" s="90"/>
      <c r="I1196" s="90"/>
      <c r="J1196" s="127"/>
      <c r="L1196" s="172"/>
      <c r="M1196" s="172"/>
      <c r="O1196" s="234"/>
    </row>
    <row r="1197" spans="2:15" s="432" customFormat="1">
      <c r="B1197" s="594"/>
      <c r="C1197" s="78"/>
      <c r="D1197" s="433"/>
      <c r="E1197" s="78"/>
      <c r="F1197" s="90"/>
      <c r="G1197" s="90"/>
      <c r="H1197" s="90"/>
      <c r="I1197" s="90"/>
      <c r="J1197" s="127"/>
      <c r="L1197" s="172"/>
      <c r="M1197" s="172"/>
      <c r="O1197" s="234"/>
    </row>
    <row r="1198" spans="2:15" s="432" customFormat="1">
      <c r="B1198" s="594"/>
      <c r="C1198" s="78"/>
      <c r="D1198" s="433"/>
      <c r="E1198" s="78"/>
      <c r="F1198" s="90"/>
      <c r="G1198" s="90"/>
      <c r="H1198" s="90"/>
      <c r="I1198" s="90"/>
      <c r="J1198" s="127"/>
      <c r="L1198" s="172"/>
      <c r="M1198" s="172"/>
      <c r="O1198" s="234"/>
    </row>
    <row r="1199" spans="2:15" s="432" customFormat="1">
      <c r="B1199" s="594"/>
      <c r="C1199" s="78"/>
      <c r="D1199" s="433"/>
      <c r="E1199" s="78"/>
      <c r="F1199" s="90"/>
      <c r="G1199" s="90"/>
      <c r="H1199" s="90"/>
      <c r="I1199" s="90"/>
      <c r="J1199" s="127"/>
      <c r="L1199" s="172"/>
      <c r="M1199" s="172"/>
      <c r="O1199" s="234"/>
    </row>
    <row r="1200" spans="2:15" s="432" customFormat="1">
      <c r="B1200" s="594"/>
      <c r="C1200" s="78"/>
      <c r="D1200" s="433"/>
      <c r="E1200" s="78"/>
      <c r="F1200" s="90"/>
      <c r="G1200" s="90"/>
      <c r="H1200" s="90"/>
      <c r="I1200" s="90"/>
      <c r="J1200" s="127"/>
      <c r="L1200" s="172"/>
      <c r="M1200" s="172"/>
      <c r="O1200" s="234"/>
    </row>
    <row r="1201" spans="2:15" s="432" customFormat="1">
      <c r="B1201" s="594"/>
      <c r="C1201" s="78"/>
      <c r="D1201" s="433"/>
      <c r="E1201" s="78"/>
      <c r="F1201" s="90"/>
      <c r="G1201" s="90"/>
      <c r="H1201" s="90"/>
      <c r="I1201" s="90"/>
      <c r="J1201" s="127"/>
      <c r="L1201" s="172"/>
      <c r="M1201" s="172"/>
      <c r="O1201" s="234"/>
    </row>
    <row r="1202" spans="2:15" s="432" customFormat="1">
      <c r="B1202" s="594"/>
      <c r="C1202" s="78"/>
      <c r="D1202" s="433"/>
      <c r="E1202" s="78"/>
      <c r="F1202" s="90"/>
      <c r="G1202" s="90"/>
      <c r="H1202" s="90"/>
      <c r="I1202" s="90"/>
      <c r="J1202" s="127"/>
      <c r="L1202" s="172"/>
      <c r="M1202" s="172"/>
      <c r="O1202" s="234"/>
    </row>
    <row r="1203" spans="2:15" s="432" customFormat="1">
      <c r="B1203" s="594"/>
      <c r="C1203" s="78"/>
      <c r="D1203" s="433"/>
      <c r="E1203" s="78"/>
      <c r="F1203" s="90"/>
      <c r="G1203" s="90"/>
      <c r="H1203" s="90"/>
      <c r="I1203" s="90"/>
      <c r="J1203" s="127"/>
      <c r="L1203" s="172"/>
      <c r="M1203" s="172"/>
      <c r="O1203" s="234"/>
    </row>
    <row r="1204" spans="2:15" s="432" customFormat="1">
      <c r="B1204" s="594"/>
      <c r="C1204" s="78"/>
      <c r="D1204" s="433"/>
      <c r="E1204" s="78"/>
      <c r="F1204" s="90"/>
      <c r="G1204" s="90"/>
      <c r="H1204" s="90"/>
      <c r="I1204" s="90"/>
      <c r="J1204" s="127"/>
      <c r="L1204" s="172"/>
      <c r="M1204" s="172"/>
      <c r="O1204" s="234"/>
    </row>
    <row r="1205" spans="2:15" s="432" customFormat="1">
      <c r="B1205" s="594"/>
      <c r="C1205" s="78"/>
      <c r="D1205" s="433"/>
      <c r="E1205" s="78"/>
      <c r="F1205" s="90"/>
      <c r="G1205" s="90"/>
      <c r="H1205" s="90"/>
      <c r="I1205" s="90"/>
      <c r="J1205" s="127"/>
      <c r="L1205" s="172"/>
      <c r="M1205" s="172"/>
      <c r="O1205" s="234"/>
    </row>
    <row r="1206" spans="2:15" s="432" customFormat="1">
      <c r="B1206" s="594"/>
      <c r="C1206" s="78"/>
      <c r="D1206" s="433"/>
      <c r="E1206" s="78"/>
      <c r="F1206" s="90"/>
      <c r="G1206" s="90"/>
      <c r="H1206" s="90"/>
      <c r="I1206" s="90"/>
      <c r="J1206" s="127"/>
      <c r="L1206" s="172"/>
      <c r="M1206" s="172"/>
      <c r="O1206" s="234"/>
    </row>
    <row r="1207" spans="2:15" s="432" customFormat="1">
      <c r="B1207" s="594"/>
      <c r="C1207" s="78"/>
      <c r="D1207" s="433"/>
      <c r="E1207" s="78"/>
      <c r="F1207" s="90"/>
      <c r="G1207" s="90"/>
      <c r="H1207" s="90"/>
      <c r="I1207" s="90"/>
      <c r="J1207" s="127"/>
      <c r="L1207" s="172"/>
      <c r="M1207" s="172"/>
      <c r="O1207" s="234"/>
    </row>
    <row r="1208" spans="2:15" s="432" customFormat="1">
      <c r="B1208" s="594"/>
      <c r="C1208" s="78"/>
      <c r="D1208" s="433"/>
      <c r="E1208" s="78"/>
      <c r="F1208" s="90"/>
      <c r="G1208" s="90"/>
      <c r="H1208" s="90"/>
      <c r="I1208" s="90"/>
      <c r="J1208" s="127"/>
      <c r="L1208" s="172"/>
      <c r="M1208" s="172"/>
      <c r="O1208" s="234"/>
    </row>
    <row r="1209" spans="2:15" s="432" customFormat="1">
      <c r="B1209" s="594"/>
      <c r="C1209" s="78"/>
      <c r="D1209" s="433"/>
      <c r="E1209" s="78"/>
      <c r="F1209" s="90"/>
      <c r="G1209" s="90"/>
      <c r="H1209" s="90"/>
      <c r="I1209" s="90"/>
      <c r="J1209" s="127"/>
      <c r="L1209" s="172"/>
      <c r="M1209" s="172"/>
      <c r="O1209" s="234"/>
    </row>
    <row r="1210" spans="2:15" s="432" customFormat="1">
      <c r="B1210" s="594"/>
      <c r="C1210" s="78"/>
      <c r="D1210" s="433"/>
      <c r="E1210" s="78"/>
      <c r="F1210" s="90"/>
      <c r="G1210" s="90"/>
      <c r="H1210" s="90"/>
      <c r="I1210" s="90"/>
      <c r="J1210" s="127"/>
      <c r="L1210" s="172"/>
      <c r="M1210" s="172"/>
      <c r="O1210" s="234"/>
    </row>
    <row r="1211" spans="2:15" s="432" customFormat="1">
      <c r="B1211" s="594"/>
      <c r="C1211" s="78"/>
      <c r="D1211" s="433"/>
      <c r="E1211" s="78"/>
      <c r="F1211" s="90"/>
      <c r="G1211" s="90"/>
      <c r="H1211" s="90"/>
      <c r="I1211" s="90"/>
      <c r="J1211" s="127"/>
      <c r="L1211" s="172"/>
      <c r="M1211" s="172"/>
      <c r="O1211" s="234"/>
    </row>
    <row r="1212" spans="2:15" s="432" customFormat="1">
      <c r="B1212" s="594"/>
      <c r="C1212" s="78"/>
      <c r="D1212" s="433"/>
      <c r="E1212" s="78"/>
      <c r="F1212" s="90"/>
      <c r="G1212" s="90"/>
      <c r="H1212" s="90"/>
      <c r="I1212" s="90"/>
      <c r="J1212" s="127"/>
      <c r="L1212" s="172"/>
      <c r="M1212" s="172"/>
      <c r="O1212" s="234"/>
    </row>
    <row r="1213" spans="2:15" s="432" customFormat="1">
      <c r="B1213" s="594"/>
      <c r="C1213" s="78"/>
      <c r="D1213" s="433"/>
      <c r="E1213" s="78"/>
      <c r="F1213" s="90"/>
      <c r="G1213" s="90"/>
      <c r="H1213" s="90"/>
      <c r="I1213" s="90"/>
      <c r="J1213" s="127"/>
      <c r="L1213" s="172"/>
      <c r="M1213" s="172"/>
      <c r="O1213" s="234"/>
    </row>
    <row r="1214" spans="2:15" s="432" customFormat="1">
      <c r="B1214" s="594"/>
      <c r="C1214" s="78"/>
      <c r="D1214" s="433"/>
      <c r="E1214" s="78"/>
      <c r="F1214" s="90"/>
      <c r="G1214" s="90"/>
      <c r="H1214" s="90"/>
      <c r="I1214" s="90"/>
      <c r="J1214" s="127"/>
      <c r="L1214" s="172"/>
      <c r="M1214" s="172"/>
      <c r="O1214" s="234"/>
    </row>
    <row r="1215" spans="2:15" s="432" customFormat="1">
      <c r="B1215" s="594"/>
      <c r="C1215" s="78"/>
      <c r="D1215" s="433"/>
      <c r="E1215" s="78"/>
      <c r="F1215" s="90"/>
      <c r="G1215" s="90"/>
      <c r="H1215" s="90"/>
      <c r="I1215" s="90"/>
      <c r="J1215" s="127"/>
      <c r="L1215" s="172"/>
      <c r="M1215" s="172"/>
      <c r="O1215" s="234"/>
    </row>
    <row r="1216" spans="2:15" s="432" customFormat="1">
      <c r="B1216" s="594"/>
      <c r="C1216" s="78"/>
      <c r="D1216" s="433"/>
      <c r="E1216" s="78"/>
      <c r="F1216" s="90"/>
      <c r="G1216" s="90"/>
      <c r="H1216" s="90"/>
      <c r="I1216" s="90"/>
      <c r="J1216" s="127"/>
      <c r="L1216" s="172"/>
      <c r="M1216" s="172"/>
      <c r="O1216" s="234"/>
    </row>
    <row r="1217" spans="2:15" s="432" customFormat="1">
      <c r="B1217" s="594"/>
      <c r="C1217" s="78"/>
      <c r="D1217" s="433"/>
      <c r="E1217" s="78"/>
      <c r="F1217" s="90"/>
      <c r="G1217" s="90"/>
      <c r="H1217" s="90"/>
      <c r="I1217" s="90"/>
      <c r="J1217" s="127"/>
      <c r="L1217" s="172"/>
      <c r="M1217" s="172"/>
      <c r="O1217" s="234"/>
    </row>
    <row r="1218" spans="2:15" s="432" customFormat="1">
      <c r="B1218" s="594"/>
      <c r="C1218" s="78"/>
      <c r="D1218" s="433"/>
      <c r="E1218" s="78"/>
      <c r="F1218" s="90"/>
      <c r="G1218" s="90"/>
      <c r="H1218" s="90"/>
      <c r="I1218" s="90"/>
      <c r="J1218" s="127"/>
      <c r="L1218" s="172"/>
      <c r="M1218" s="172"/>
      <c r="O1218" s="234"/>
    </row>
    <row r="1219" spans="2:15" s="432" customFormat="1">
      <c r="B1219" s="594"/>
      <c r="C1219" s="78"/>
      <c r="D1219" s="433"/>
      <c r="E1219" s="78"/>
      <c r="F1219" s="90"/>
      <c r="G1219" s="90"/>
      <c r="H1219" s="90"/>
      <c r="I1219" s="90"/>
      <c r="J1219" s="127"/>
      <c r="L1219" s="172"/>
      <c r="M1219" s="172"/>
      <c r="O1219" s="234"/>
    </row>
    <row r="1220" spans="2:15" s="432" customFormat="1">
      <c r="B1220" s="594"/>
      <c r="C1220" s="78"/>
      <c r="D1220" s="433"/>
      <c r="E1220" s="78"/>
      <c r="F1220" s="90"/>
      <c r="G1220" s="90"/>
      <c r="H1220" s="90"/>
      <c r="I1220" s="90"/>
      <c r="J1220" s="127"/>
      <c r="L1220" s="172"/>
      <c r="M1220" s="172"/>
      <c r="O1220" s="234"/>
    </row>
    <row r="1221" spans="2:15" s="432" customFormat="1">
      <c r="B1221" s="594"/>
      <c r="C1221" s="78"/>
      <c r="D1221" s="433"/>
      <c r="E1221" s="78"/>
      <c r="F1221" s="90"/>
      <c r="G1221" s="90"/>
      <c r="H1221" s="90"/>
      <c r="I1221" s="90"/>
      <c r="J1221" s="127"/>
      <c r="L1221" s="172"/>
      <c r="M1221" s="172"/>
      <c r="O1221" s="234"/>
    </row>
    <row r="1222" spans="2:15" s="432" customFormat="1">
      <c r="B1222" s="594"/>
      <c r="C1222" s="78"/>
      <c r="D1222" s="433"/>
      <c r="E1222" s="78"/>
      <c r="F1222" s="90"/>
      <c r="G1222" s="90"/>
      <c r="H1222" s="90"/>
      <c r="I1222" s="90"/>
      <c r="J1222" s="127"/>
      <c r="L1222" s="172"/>
      <c r="M1222" s="172"/>
      <c r="O1222" s="234"/>
    </row>
    <row r="1223" spans="2:15" s="432" customFormat="1">
      <c r="B1223" s="594"/>
      <c r="C1223" s="78"/>
      <c r="D1223" s="433"/>
      <c r="E1223" s="78"/>
      <c r="F1223" s="90"/>
      <c r="G1223" s="90"/>
      <c r="H1223" s="90"/>
      <c r="I1223" s="90"/>
      <c r="J1223" s="127"/>
      <c r="L1223" s="172"/>
      <c r="M1223" s="172"/>
      <c r="O1223" s="234"/>
    </row>
    <row r="1224" spans="2:15" s="432" customFormat="1">
      <c r="B1224" s="594"/>
      <c r="C1224" s="78"/>
      <c r="D1224" s="433"/>
      <c r="E1224" s="78"/>
      <c r="F1224" s="90"/>
      <c r="G1224" s="90"/>
      <c r="H1224" s="90"/>
      <c r="I1224" s="90"/>
      <c r="J1224" s="127"/>
      <c r="L1224" s="172"/>
      <c r="M1224" s="172"/>
      <c r="O1224" s="234"/>
    </row>
    <row r="1225" spans="2:15" s="432" customFormat="1">
      <c r="B1225" s="594"/>
      <c r="C1225" s="78"/>
      <c r="D1225" s="433"/>
      <c r="E1225" s="78"/>
      <c r="F1225" s="90"/>
      <c r="G1225" s="90"/>
      <c r="H1225" s="90"/>
      <c r="I1225" s="90"/>
      <c r="J1225" s="127"/>
      <c r="L1225" s="172"/>
      <c r="M1225" s="172"/>
      <c r="O1225" s="234"/>
    </row>
    <row r="1226" spans="2:15" s="432" customFormat="1">
      <c r="B1226" s="594"/>
      <c r="C1226" s="78"/>
      <c r="D1226" s="433"/>
      <c r="E1226" s="78"/>
      <c r="F1226" s="90"/>
      <c r="G1226" s="90"/>
      <c r="H1226" s="90"/>
      <c r="I1226" s="90"/>
      <c r="J1226" s="127"/>
      <c r="L1226" s="172"/>
      <c r="M1226" s="172"/>
      <c r="O1226" s="234"/>
    </row>
    <row r="1227" spans="2:15" s="432" customFormat="1">
      <c r="B1227" s="594"/>
      <c r="C1227" s="78"/>
      <c r="D1227" s="433"/>
      <c r="E1227" s="78"/>
      <c r="F1227" s="90"/>
      <c r="G1227" s="90"/>
      <c r="H1227" s="90"/>
      <c r="I1227" s="90"/>
      <c r="J1227" s="127"/>
      <c r="L1227" s="172"/>
      <c r="M1227" s="172"/>
      <c r="O1227" s="234"/>
    </row>
    <row r="1228" spans="2:15" s="432" customFormat="1">
      <c r="B1228" s="594"/>
      <c r="C1228" s="78"/>
      <c r="D1228" s="433"/>
      <c r="E1228" s="78"/>
      <c r="F1228" s="90"/>
      <c r="G1228" s="90"/>
      <c r="H1228" s="90"/>
      <c r="I1228" s="90"/>
      <c r="J1228" s="127"/>
      <c r="L1228" s="172"/>
      <c r="M1228" s="172"/>
      <c r="O1228" s="234"/>
    </row>
    <row r="1229" spans="2:15" s="432" customFormat="1">
      <c r="B1229" s="594"/>
      <c r="C1229" s="78"/>
      <c r="D1229" s="433"/>
      <c r="E1229" s="78"/>
      <c r="F1229" s="90"/>
      <c r="G1229" s="90"/>
      <c r="H1229" s="90"/>
      <c r="I1229" s="90"/>
      <c r="J1229" s="127"/>
      <c r="L1229" s="172"/>
      <c r="M1229" s="172"/>
      <c r="O1229" s="234"/>
    </row>
    <row r="1230" spans="2:15" s="432" customFormat="1">
      <c r="B1230" s="594"/>
      <c r="C1230" s="78"/>
      <c r="D1230" s="433"/>
      <c r="E1230" s="78"/>
      <c r="F1230" s="90"/>
      <c r="G1230" s="90"/>
      <c r="H1230" s="90"/>
      <c r="I1230" s="90"/>
      <c r="J1230" s="127"/>
      <c r="L1230" s="172"/>
      <c r="M1230" s="172"/>
      <c r="O1230" s="234"/>
    </row>
    <row r="1231" spans="2:15" s="432" customFormat="1">
      <c r="B1231" s="594"/>
      <c r="C1231" s="78"/>
      <c r="D1231" s="433"/>
      <c r="E1231" s="78"/>
      <c r="F1231" s="90"/>
      <c r="G1231" s="90"/>
      <c r="H1231" s="90"/>
      <c r="I1231" s="90"/>
      <c r="J1231" s="127"/>
      <c r="L1231" s="172"/>
      <c r="M1231" s="172"/>
      <c r="O1231" s="234"/>
    </row>
    <row r="1232" spans="2:15" s="432" customFormat="1">
      <c r="B1232" s="594"/>
      <c r="C1232" s="78"/>
      <c r="D1232" s="433"/>
      <c r="E1232" s="78"/>
      <c r="F1232" s="90"/>
      <c r="G1232" s="90"/>
      <c r="H1232" s="90"/>
      <c r="I1232" s="90"/>
      <c r="J1232" s="127"/>
      <c r="L1232" s="172"/>
      <c r="M1232" s="172"/>
      <c r="O1232" s="234"/>
    </row>
    <row r="1233" spans="2:15" s="432" customFormat="1">
      <c r="B1233" s="594"/>
      <c r="C1233" s="78"/>
      <c r="D1233" s="433"/>
      <c r="E1233" s="78"/>
      <c r="F1233" s="90"/>
      <c r="G1233" s="90"/>
      <c r="H1233" s="90"/>
      <c r="I1233" s="90"/>
      <c r="J1233" s="127"/>
      <c r="L1233" s="172"/>
      <c r="M1233" s="172"/>
      <c r="O1233" s="234"/>
    </row>
    <row r="1234" spans="2:15" s="432" customFormat="1">
      <c r="B1234" s="594"/>
      <c r="C1234" s="78"/>
      <c r="D1234" s="433"/>
      <c r="E1234" s="78"/>
      <c r="F1234" s="90"/>
      <c r="G1234" s="90"/>
      <c r="H1234" s="90"/>
      <c r="I1234" s="90"/>
      <c r="J1234" s="127"/>
      <c r="L1234" s="172"/>
      <c r="M1234" s="172"/>
      <c r="O1234" s="234"/>
    </row>
    <row r="1235" spans="2:15" s="432" customFormat="1">
      <c r="B1235" s="594"/>
      <c r="C1235" s="78"/>
      <c r="D1235" s="433"/>
      <c r="E1235" s="78"/>
      <c r="F1235" s="90"/>
      <c r="G1235" s="90"/>
      <c r="H1235" s="90"/>
      <c r="I1235" s="90"/>
      <c r="J1235" s="127"/>
      <c r="L1235" s="172"/>
      <c r="M1235" s="172"/>
      <c r="O1235" s="234"/>
    </row>
    <row r="1236" spans="2:15" s="432" customFormat="1">
      <c r="B1236" s="594"/>
      <c r="C1236" s="78"/>
      <c r="D1236" s="433"/>
      <c r="E1236" s="78"/>
      <c r="F1236" s="90"/>
      <c r="G1236" s="90"/>
      <c r="H1236" s="90"/>
      <c r="I1236" s="90"/>
      <c r="J1236" s="127"/>
      <c r="L1236" s="172"/>
      <c r="M1236" s="172"/>
      <c r="O1236" s="234"/>
    </row>
    <row r="1237" spans="2:15" s="432" customFormat="1">
      <c r="B1237" s="594"/>
      <c r="C1237" s="78"/>
      <c r="D1237" s="433"/>
      <c r="E1237" s="78"/>
      <c r="F1237" s="90"/>
      <c r="G1237" s="90"/>
      <c r="H1237" s="90"/>
      <c r="I1237" s="90"/>
      <c r="J1237" s="127"/>
      <c r="L1237" s="172"/>
      <c r="M1237" s="172"/>
      <c r="O1237" s="234"/>
    </row>
    <row r="1238" spans="2:15" s="432" customFormat="1">
      <c r="B1238" s="594"/>
      <c r="C1238" s="78"/>
      <c r="D1238" s="433"/>
      <c r="E1238" s="78"/>
      <c r="F1238" s="90"/>
      <c r="G1238" s="90"/>
      <c r="H1238" s="90"/>
      <c r="I1238" s="90"/>
      <c r="J1238" s="127"/>
      <c r="L1238" s="172"/>
      <c r="M1238" s="172"/>
      <c r="O1238" s="234"/>
    </row>
    <row r="1239" spans="2:15" s="432" customFormat="1">
      <c r="B1239" s="594"/>
      <c r="C1239" s="78"/>
      <c r="D1239" s="433"/>
      <c r="E1239" s="78"/>
      <c r="F1239" s="90"/>
      <c r="G1239" s="90"/>
      <c r="H1239" s="90"/>
      <c r="I1239" s="90"/>
      <c r="J1239" s="127"/>
      <c r="L1239" s="172"/>
      <c r="M1239" s="172"/>
      <c r="O1239" s="234"/>
    </row>
    <row r="1240" spans="2:15" s="432" customFormat="1">
      <c r="B1240" s="594"/>
      <c r="C1240" s="78"/>
      <c r="D1240" s="433"/>
      <c r="E1240" s="78"/>
      <c r="F1240" s="90"/>
      <c r="G1240" s="90"/>
      <c r="H1240" s="90"/>
      <c r="I1240" s="90"/>
      <c r="J1240" s="127"/>
      <c r="L1240" s="172"/>
      <c r="M1240" s="172"/>
      <c r="O1240" s="234"/>
    </row>
    <row r="1241" spans="2:15" s="432" customFormat="1">
      <c r="B1241" s="594"/>
      <c r="C1241" s="78"/>
      <c r="D1241" s="433"/>
      <c r="E1241" s="78"/>
      <c r="F1241" s="90"/>
      <c r="G1241" s="90"/>
      <c r="H1241" s="90"/>
      <c r="I1241" s="90"/>
      <c r="J1241" s="127"/>
      <c r="L1241" s="172"/>
      <c r="M1241" s="172"/>
      <c r="O1241" s="234"/>
    </row>
    <row r="1242" spans="2:15" s="432" customFormat="1">
      <c r="B1242" s="594"/>
      <c r="C1242" s="78"/>
      <c r="D1242" s="433"/>
      <c r="E1242" s="78"/>
      <c r="F1242" s="90"/>
      <c r="G1242" s="90"/>
      <c r="H1242" s="90"/>
      <c r="I1242" s="90"/>
      <c r="J1242" s="127"/>
      <c r="L1242" s="172"/>
      <c r="M1242" s="172"/>
      <c r="O1242" s="234"/>
    </row>
    <row r="1243" spans="2:15" s="432" customFormat="1">
      <c r="B1243" s="594"/>
      <c r="C1243" s="78"/>
      <c r="D1243" s="433"/>
      <c r="E1243" s="78"/>
      <c r="F1243" s="90"/>
      <c r="G1243" s="90"/>
      <c r="H1243" s="90"/>
      <c r="I1243" s="90"/>
      <c r="J1243" s="127"/>
      <c r="L1243" s="172"/>
      <c r="M1243" s="172"/>
      <c r="O1243" s="234"/>
    </row>
    <row r="1244" spans="2:15" s="432" customFormat="1">
      <c r="B1244" s="594"/>
      <c r="C1244" s="78"/>
      <c r="D1244" s="433"/>
      <c r="E1244" s="78"/>
      <c r="F1244" s="90"/>
      <c r="G1244" s="90"/>
      <c r="H1244" s="90"/>
      <c r="I1244" s="90"/>
      <c r="J1244" s="127"/>
      <c r="L1244" s="172"/>
      <c r="M1244" s="172"/>
      <c r="O1244" s="234"/>
    </row>
    <row r="1245" spans="2:15" s="432" customFormat="1">
      <c r="B1245" s="594"/>
      <c r="C1245" s="78"/>
      <c r="D1245" s="433"/>
      <c r="E1245" s="78"/>
      <c r="F1245" s="90"/>
      <c r="G1245" s="90"/>
      <c r="H1245" s="90"/>
      <c r="I1245" s="90"/>
      <c r="J1245" s="127"/>
      <c r="L1245" s="172"/>
      <c r="M1245" s="172"/>
      <c r="O1245" s="234"/>
    </row>
    <row r="1246" spans="2:15" s="432" customFormat="1">
      <c r="B1246" s="594"/>
      <c r="C1246" s="78"/>
      <c r="D1246" s="433"/>
      <c r="E1246" s="78"/>
      <c r="F1246" s="90"/>
      <c r="G1246" s="90"/>
      <c r="H1246" s="90"/>
      <c r="I1246" s="90"/>
      <c r="J1246" s="127"/>
      <c r="L1246" s="172"/>
      <c r="M1246" s="172"/>
      <c r="O1246" s="234"/>
    </row>
    <row r="1247" spans="2:15" s="432" customFormat="1">
      <c r="B1247" s="594"/>
      <c r="C1247" s="78"/>
      <c r="D1247" s="433"/>
      <c r="E1247" s="78"/>
      <c r="F1247" s="90"/>
      <c r="G1247" s="90"/>
      <c r="H1247" s="90"/>
      <c r="I1247" s="90"/>
      <c r="J1247" s="127"/>
      <c r="L1247" s="172"/>
      <c r="M1247" s="172"/>
      <c r="O1247" s="234"/>
    </row>
    <row r="1248" spans="2:15" s="432" customFormat="1">
      <c r="B1248" s="594"/>
      <c r="C1248" s="78"/>
      <c r="D1248" s="433"/>
      <c r="E1248" s="78"/>
      <c r="F1248" s="90"/>
      <c r="G1248" s="90"/>
      <c r="H1248" s="90"/>
      <c r="I1248" s="90"/>
      <c r="J1248" s="127"/>
      <c r="L1248" s="172"/>
      <c r="M1248" s="172"/>
      <c r="O1248" s="234"/>
    </row>
    <row r="1249" spans="2:15" s="432" customFormat="1">
      <c r="B1249" s="594"/>
      <c r="C1249" s="78"/>
      <c r="D1249" s="433"/>
      <c r="E1249" s="78"/>
      <c r="F1249" s="90"/>
      <c r="G1249" s="90"/>
      <c r="H1249" s="90"/>
      <c r="I1249" s="90"/>
      <c r="J1249" s="127"/>
      <c r="L1249" s="172"/>
      <c r="M1249" s="172"/>
      <c r="O1249" s="234"/>
    </row>
    <row r="1250" spans="2:15" s="432" customFormat="1">
      <c r="B1250" s="594"/>
      <c r="C1250" s="78"/>
      <c r="D1250" s="433"/>
      <c r="E1250" s="78"/>
      <c r="F1250" s="90"/>
      <c r="G1250" s="90"/>
      <c r="H1250" s="90"/>
      <c r="I1250" s="90"/>
      <c r="J1250" s="127"/>
      <c r="L1250" s="172"/>
      <c r="M1250" s="172"/>
      <c r="O1250" s="234"/>
    </row>
    <row r="1251" spans="2:15" s="432" customFormat="1">
      <c r="B1251" s="594"/>
      <c r="C1251" s="78"/>
      <c r="D1251" s="433"/>
      <c r="E1251" s="78"/>
      <c r="F1251" s="90"/>
      <c r="G1251" s="90"/>
      <c r="H1251" s="90"/>
      <c r="I1251" s="90"/>
      <c r="J1251" s="127"/>
      <c r="L1251" s="172"/>
      <c r="M1251" s="172"/>
      <c r="O1251" s="234"/>
    </row>
    <row r="1252" spans="2:15" s="432" customFormat="1">
      <c r="B1252" s="594"/>
      <c r="C1252" s="78"/>
      <c r="D1252" s="433"/>
      <c r="E1252" s="78"/>
      <c r="F1252" s="90"/>
      <c r="G1252" s="90"/>
      <c r="H1252" s="90"/>
      <c r="I1252" s="90"/>
      <c r="J1252" s="127"/>
      <c r="L1252" s="172"/>
      <c r="M1252" s="172"/>
      <c r="O1252" s="234"/>
    </row>
    <row r="1253" spans="2:15" s="432" customFormat="1">
      <c r="B1253" s="594"/>
      <c r="C1253" s="78"/>
      <c r="D1253" s="433"/>
      <c r="E1253" s="78"/>
      <c r="F1253" s="90"/>
      <c r="G1253" s="90"/>
      <c r="H1253" s="90"/>
      <c r="I1253" s="90"/>
      <c r="J1253" s="127"/>
      <c r="L1253" s="172"/>
      <c r="M1253" s="172"/>
      <c r="O1253" s="234"/>
    </row>
    <row r="1254" spans="2:15" s="432" customFormat="1">
      <c r="B1254" s="594"/>
      <c r="C1254" s="78"/>
      <c r="D1254" s="433"/>
      <c r="E1254" s="78"/>
      <c r="F1254" s="90"/>
      <c r="G1254" s="90"/>
      <c r="H1254" s="90"/>
      <c r="I1254" s="90"/>
      <c r="J1254" s="127"/>
      <c r="L1254" s="172"/>
      <c r="M1254" s="172"/>
      <c r="O1254" s="234"/>
    </row>
    <row r="1255" spans="2:15" s="432" customFormat="1">
      <c r="B1255" s="594"/>
      <c r="C1255" s="78"/>
      <c r="D1255" s="433"/>
      <c r="E1255" s="78"/>
      <c r="F1255" s="90"/>
      <c r="G1255" s="90"/>
      <c r="H1255" s="90"/>
      <c r="I1255" s="90"/>
      <c r="J1255" s="127"/>
      <c r="L1255" s="172"/>
      <c r="M1255" s="172"/>
      <c r="O1255" s="234"/>
    </row>
    <row r="1256" spans="2:15" s="432" customFormat="1">
      <c r="B1256" s="594"/>
      <c r="C1256" s="78"/>
      <c r="D1256" s="433"/>
      <c r="E1256" s="78"/>
      <c r="F1256" s="90"/>
      <c r="G1256" s="90"/>
      <c r="H1256" s="90"/>
      <c r="I1256" s="90"/>
      <c r="J1256" s="127"/>
      <c r="L1256" s="172"/>
      <c r="M1256" s="172"/>
      <c r="O1256" s="234"/>
    </row>
    <row r="1257" spans="2:15" s="432" customFormat="1">
      <c r="B1257" s="594"/>
      <c r="C1257" s="78"/>
      <c r="D1257" s="433"/>
      <c r="E1257" s="78"/>
      <c r="F1257" s="90"/>
      <c r="G1257" s="90"/>
      <c r="H1257" s="90"/>
      <c r="I1257" s="90"/>
      <c r="J1257" s="127"/>
      <c r="L1257" s="172"/>
      <c r="M1257" s="172"/>
      <c r="O1257" s="234"/>
    </row>
    <row r="1258" spans="2:15" s="432" customFormat="1">
      <c r="B1258" s="594"/>
      <c r="C1258" s="78"/>
      <c r="D1258" s="433"/>
      <c r="E1258" s="78"/>
      <c r="F1258" s="90"/>
      <c r="G1258" s="90"/>
      <c r="H1258" s="90"/>
      <c r="I1258" s="90"/>
      <c r="J1258" s="127"/>
      <c r="L1258" s="172"/>
      <c r="M1258" s="172"/>
      <c r="O1258" s="234"/>
    </row>
    <row r="1259" spans="2:15" s="432" customFormat="1">
      <c r="B1259" s="594"/>
      <c r="C1259" s="78"/>
      <c r="D1259" s="433"/>
      <c r="E1259" s="78"/>
      <c r="F1259" s="90"/>
      <c r="G1259" s="90"/>
      <c r="H1259" s="90"/>
      <c r="I1259" s="90"/>
      <c r="J1259" s="127"/>
      <c r="L1259" s="172"/>
      <c r="M1259" s="172"/>
      <c r="O1259" s="234"/>
    </row>
    <row r="1260" spans="2:15" s="432" customFormat="1">
      <c r="B1260" s="594"/>
      <c r="C1260" s="78"/>
      <c r="D1260" s="433"/>
      <c r="E1260" s="78"/>
      <c r="F1260" s="90"/>
      <c r="G1260" s="90"/>
      <c r="H1260" s="90"/>
      <c r="I1260" s="90"/>
      <c r="J1260" s="127"/>
      <c r="L1260" s="172"/>
      <c r="M1260" s="172"/>
      <c r="O1260" s="234"/>
    </row>
    <row r="1261" spans="2:15" s="432" customFormat="1">
      <c r="B1261" s="594"/>
      <c r="C1261" s="78"/>
      <c r="D1261" s="433"/>
      <c r="E1261" s="78"/>
      <c r="F1261" s="90"/>
      <c r="G1261" s="90"/>
      <c r="H1261" s="90"/>
      <c r="I1261" s="90"/>
      <c r="J1261" s="127"/>
      <c r="L1261" s="172"/>
      <c r="M1261" s="172"/>
      <c r="O1261" s="234"/>
    </row>
    <row r="1262" spans="2:15" s="432" customFormat="1">
      <c r="B1262" s="594"/>
      <c r="C1262" s="78"/>
      <c r="D1262" s="433"/>
      <c r="E1262" s="78"/>
      <c r="F1262" s="90"/>
      <c r="G1262" s="90"/>
      <c r="H1262" s="90"/>
      <c r="I1262" s="90"/>
      <c r="J1262" s="127"/>
      <c r="L1262" s="172"/>
      <c r="M1262" s="172"/>
      <c r="O1262" s="234"/>
    </row>
    <row r="1263" spans="2:15" s="432" customFormat="1">
      <c r="B1263" s="594"/>
      <c r="C1263" s="78"/>
      <c r="D1263" s="433"/>
      <c r="E1263" s="78"/>
      <c r="F1263" s="90"/>
      <c r="G1263" s="90"/>
      <c r="H1263" s="90"/>
      <c r="I1263" s="90"/>
      <c r="J1263" s="127"/>
      <c r="L1263" s="172"/>
      <c r="M1263" s="172"/>
      <c r="O1263" s="234"/>
    </row>
    <row r="1264" spans="2:15" s="432" customFormat="1">
      <c r="B1264" s="594"/>
      <c r="C1264" s="78"/>
      <c r="D1264" s="433"/>
      <c r="E1264" s="78"/>
      <c r="F1264" s="90"/>
      <c r="G1264" s="90"/>
      <c r="H1264" s="90"/>
      <c r="I1264" s="90"/>
      <c r="J1264" s="127"/>
      <c r="L1264" s="172"/>
      <c r="M1264" s="172"/>
      <c r="O1264" s="234"/>
    </row>
    <row r="1265" spans="2:15" s="432" customFormat="1">
      <c r="B1265" s="594"/>
      <c r="C1265" s="78"/>
      <c r="D1265" s="433"/>
      <c r="E1265" s="78"/>
      <c r="F1265" s="90"/>
      <c r="G1265" s="90"/>
      <c r="H1265" s="90"/>
      <c r="I1265" s="90"/>
      <c r="J1265" s="127"/>
      <c r="L1265" s="172"/>
      <c r="M1265" s="172"/>
      <c r="O1265" s="234"/>
    </row>
    <row r="1266" spans="2:15" s="432" customFormat="1">
      <c r="B1266" s="594"/>
      <c r="C1266" s="78"/>
      <c r="D1266" s="433"/>
      <c r="E1266" s="78"/>
      <c r="F1266" s="90"/>
      <c r="G1266" s="90"/>
      <c r="H1266" s="90"/>
      <c r="I1266" s="90"/>
      <c r="J1266" s="127"/>
      <c r="L1266" s="172"/>
      <c r="M1266" s="172"/>
      <c r="O1266" s="234"/>
    </row>
    <row r="1267" spans="2:15" s="432" customFormat="1">
      <c r="B1267" s="594"/>
      <c r="C1267" s="78"/>
      <c r="D1267" s="433"/>
      <c r="E1267" s="78"/>
      <c r="F1267" s="90"/>
      <c r="G1267" s="90"/>
      <c r="H1267" s="90"/>
      <c r="I1267" s="90"/>
      <c r="J1267" s="127"/>
      <c r="L1267" s="172"/>
      <c r="M1267" s="172"/>
      <c r="O1267" s="234"/>
    </row>
    <row r="1268" spans="2:15" s="432" customFormat="1">
      <c r="B1268" s="594"/>
      <c r="C1268" s="78"/>
      <c r="D1268" s="433"/>
      <c r="E1268" s="78"/>
      <c r="F1268" s="90"/>
      <c r="G1268" s="90"/>
      <c r="H1268" s="90"/>
      <c r="I1268" s="90"/>
      <c r="J1268" s="127"/>
      <c r="L1268" s="172"/>
      <c r="M1268" s="172"/>
      <c r="O1268" s="234"/>
    </row>
    <row r="1269" spans="2:15" s="432" customFormat="1">
      <c r="B1269" s="594"/>
      <c r="C1269" s="78"/>
      <c r="D1269" s="433"/>
      <c r="E1269" s="78"/>
      <c r="F1269" s="90"/>
      <c r="G1269" s="90"/>
      <c r="H1269" s="90"/>
      <c r="I1269" s="90"/>
      <c r="J1269" s="127"/>
      <c r="L1269" s="172"/>
      <c r="M1269" s="172"/>
      <c r="O1269" s="234"/>
    </row>
    <row r="1270" spans="2:15" s="432" customFormat="1">
      <c r="B1270" s="594"/>
      <c r="C1270" s="78"/>
      <c r="D1270" s="433"/>
      <c r="E1270" s="78"/>
      <c r="F1270" s="90"/>
      <c r="G1270" s="90"/>
      <c r="H1270" s="90"/>
      <c r="I1270" s="90"/>
      <c r="J1270" s="127"/>
      <c r="L1270" s="172"/>
      <c r="M1270" s="172"/>
      <c r="O1270" s="234"/>
    </row>
    <row r="1271" spans="2:15" s="432" customFormat="1">
      <c r="B1271" s="594"/>
      <c r="C1271" s="78"/>
      <c r="D1271" s="433"/>
      <c r="E1271" s="78"/>
      <c r="F1271" s="90"/>
      <c r="G1271" s="90"/>
      <c r="H1271" s="90"/>
      <c r="I1271" s="90"/>
      <c r="J1271" s="127"/>
      <c r="L1271" s="172"/>
      <c r="M1271" s="172"/>
      <c r="O1271" s="234"/>
    </row>
    <row r="1272" spans="2:15" s="432" customFormat="1">
      <c r="B1272" s="594"/>
      <c r="C1272" s="78"/>
      <c r="D1272" s="433"/>
      <c r="E1272" s="78"/>
      <c r="F1272" s="90"/>
      <c r="G1272" s="90"/>
      <c r="H1272" s="90"/>
      <c r="I1272" s="90"/>
      <c r="J1272" s="127"/>
      <c r="L1272" s="172"/>
      <c r="M1272" s="172"/>
      <c r="O1272" s="234"/>
    </row>
    <row r="1273" spans="2:15" s="432" customFormat="1">
      <c r="B1273" s="594"/>
      <c r="C1273" s="78"/>
      <c r="D1273" s="433"/>
      <c r="E1273" s="78"/>
      <c r="F1273" s="90"/>
      <c r="G1273" s="90"/>
      <c r="H1273" s="90"/>
      <c r="I1273" s="90"/>
      <c r="J1273" s="127"/>
      <c r="L1273" s="172"/>
      <c r="M1273" s="172"/>
      <c r="O1273" s="234"/>
    </row>
    <row r="1274" spans="2:15" s="432" customFormat="1">
      <c r="B1274" s="594"/>
      <c r="C1274" s="78"/>
      <c r="D1274" s="433"/>
      <c r="E1274" s="78"/>
      <c r="F1274" s="90"/>
      <c r="G1274" s="90"/>
      <c r="H1274" s="90"/>
      <c r="I1274" s="90"/>
      <c r="J1274" s="127"/>
      <c r="L1274" s="172"/>
      <c r="M1274" s="172"/>
      <c r="O1274" s="234"/>
    </row>
    <row r="1275" spans="2:15" s="432" customFormat="1">
      <c r="B1275" s="594"/>
      <c r="C1275" s="78"/>
      <c r="D1275" s="433"/>
      <c r="E1275" s="78"/>
      <c r="F1275" s="90"/>
      <c r="G1275" s="90"/>
      <c r="H1275" s="90"/>
      <c r="I1275" s="90"/>
      <c r="J1275" s="127"/>
      <c r="L1275" s="172"/>
      <c r="M1275" s="172"/>
      <c r="O1275" s="234"/>
    </row>
    <row r="1276" spans="2:15" s="432" customFormat="1">
      <c r="B1276" s="594"/>
      <c r="C1276" s="78"/>
      <c r="D1276" s="433"/>
      <c r="E1276" s="78"/>
      <c r="F1276" s="90"/>
      <c r="G1276" s="90"/>
      <c r="H1276" s="90"/>
      <c r="I1276" s="90"/>
      <c r="J1276" s="127"/>
      <c r="L1276" s="172"/>
      <c r="M1276" s="172"/>
      <c r="O1276" s="234"/>
    </row>
    <row r="1277" spans="2:15" s="432" customFormat="1">
      <c r="B1277" s="594"/>
      <c r="C1277" s="78"/>
      <c r="D1277" s="433"/>
      <c r="E1277" s="78"/>
      <c r="F1277" s="90"/>
      <c r="G1277" s="90"/>
      <c r="H1277" s="90"/>
      <c r="I1277" s="90"/>
      <c r="J1277" s="127"/>
      <c r="L1277" s="172"/>
      <c r="M1277" s="172"/>
      <c r="O1277" s="234"/>
    </row>
    <row r="1278" spans="2:15" s="432" customFormat="1">
      <c r="B1278" s="594"/>
      <c r="C1278" s="78"/>
      <c r="D1278" s="433"/>
      <c r="E1278" s="78"/>
      <c r="F1278" s="90"/>
      <c r="G1278" s="90"/>
      <c r="H1278" s="90"/>
      <c r="I1278" s="90"/>
      <c r="J1278" s="127"/>
      <c r="L1278" s="172"/>
      <c r="M1278" s="172"/>
      <c r="O1278" s="234"/>
    </row>
    <row r="1279" spans="2:15" s="432" customFormat="1">
      <c r="B1279" s="594"/>
      <c r="C1279" s="78"/>
      <c r="D1279" s="433"/>
      <c r="E1279" s="78"/>
      <c r="F1279" s="90"/>
      <c r="G1279" s="90"/>
      <c r="H1279" s="90"/>
      <c r="I1279" s="90"/>
      <c r="J1279" s="127"/>
      <c r="L1279" s="172"/>
      <c r="M1279" s="172"/>
      <c r="O1279" s="234"/>
    </row>
    <row r="1280" spans="2:15" s="432" customFormat="1">
      <c r="B1280" s="594"/>
      <c r="C1280" s="78"/>
      <c r="D1280" s="433"/>
      <c r="E1280" s="78"/>
      <c r="F1280" s="90"/>
      <c r="G1280" s="90"/>
      <c r="H1280" s="90"/>
      <c r="I1280" s="90"/>
      <c r="J1280" s="127"/>
      <c r="L1280" s="172"/>
      <c r="M1280" s="172"/>
      <c r="O1280" s="234"/>
    </row>
    <row r="1281" spans="2:15" s="432" customFormat="1">
      <c r="B1281" s="594"/>
      <c r="C1281" s="78"/>
      <c r="D1281" s="433"/>
      <c r="E1281" s="78"/>
      <c r="F1281" s="90"/>
      <c r="G1281" s="90"/>
      <c r="H1281" s="90"/>
      <c r="I1281" s="90"/>
      <c r="J1281" s="127"/>
      <c r="L1281" s="172"/>
      <c r="M1281" s="172"/>
      <c r="O1281" s="234"/>
    </row>
    <row r="1282" spans="2:15" s="432" customFormat="1">
      <c r="B1282" s="594"/>
      <c r="C1282" s="78"/>
      <c r="D1282" s="433"/>
      <c r="E1282" s="78"/>
      <c r="F1282" s="90"/>
      <c r="G1282" s="90"/>
      <c r="H1282" s="90"/>
      <c r="I1282" s="90"/>
      <c r="J1282" s="127"/>
      <c r="L1282" s="172"/>
      <c r="M1282" s="172"/>
      <c r="O1282" s="234"/>
    </row>
    <row r="1283" spans="2:15" s="432" customFormat="1">
      <c r="B1283" s="594"/>
      <c r="C1283" s="78"/>
      <c r="D1283" s="433"/>
      <c r="E1283" s="78"/>
      <c r="F1283" s="90"/>
      <c r="G1283" s="90"/>
      <c r="H1283" s="90"/>
      <c r="I1283" s="90"/>
      <c r="J1283" s="127"/>
      <c r="L1283" s="172"/>
      <c r="M1283" s="172"/>
      <c r="O1283" s="234"/>
    </row>
    <row r="1284" spans="2:15" s="432" customFormat="1">
      <c r="B1284" s="594"/>
      <c r="C1284" s="78"/>
      <c r="D1284" s="433"/>
      <c r="E1284" s="78"/>
      <c r="F1284" s="90"/>
      <c r="G1284" s="90"/>
      <c r="H1284" s="90"/>
      <c r="I1284" s="90"/>
      <c r="J1284" s="127"/>
      <c r="L1284" s="172"/>
      <c r="M1284" s="172"/>
      <c r="O1284" s="234"/>
    </row>
    <row r="1285" spans="2:15" s="432" customFormat="1">
      <c r="B1285" s="594"/>
      <c r="C1285" s="78"/>
      <c r="D1285" s="433"/>
      <c r="E1285" s="78"/>
      <c r="F1285" s="90"/>
      <c r="G1285" s="90"/>
      <c r="H1285" s="90"/>
      <c r="I1285" s="90"/>
      <c r="J1285" s="127"/>
      <c r="L1285" s="172"/>
      <c r="M1285" s="172"/>
      <c r="O1285" s="234"/>
    </row>
    <row r="1286" spans="2:15" s="432" customFormat="1">
      <c r="B1286" s="594"/>
      <c r="C1286" s="78"/>
      <c r="D1286" s="433"/>
      <c r="E1286" s="78"/>
      <c r="F1286" s="90"/>
      <c r="G1286" s="90"/>
      <c r="H1286" s="90"/>
      <c r="I1286" s="90"/>
      <c r="J1286" s="127"/>
      <c r="L1286" s="172"/>
      <c r="M1286" s="172"/>
      <c r="O1286" s="234"/>
    </row>
    <row r="1287" spans="2:15" s="432" customFormat="1">
      <c r="B1287" s="594"/>
      <c r="C1287" s="78"/>
      <c r="D1287" s="433"/>
      <c r="E1287" s="78"/>
      <c r="F1287" s="90"/>
      <c r="G1287" s="90"/>
      <c r="H1287" s="90"/>
      <c r="I1287" s="90"/>
      <c r="J1287" s="127"/>
      <c r="L1287" s="172"/>
      <c r="M1287" s="172"/>
      <c r="O1287" s="234"/>
    </row>
    <row r="1288" spans="2:15" s="432" customFormat="1">
      <c r="B1288" s="594"/>
      <c r="C1288" s="78"/>
      <c r="D1288" s="433"/>
      <c r="E1288" s="78"/>
      <c r="F1288" s="90"/>
      <c r="G1288" s="90"/>
      <c r="H1288" s="90"/>
      <c r="I1288" s="90"/>
      <c r="J1288" s="127"/>
      <c r="L1288" s="172"/>
      <c r="M1288" s="172"/>
      <c r="O1288" s="234"/>
    </row>
    <row r="1289" spans="2:15" s="432" customFormat="1">
      <c r="B1289" s="594"/>
      <c r="C1289" s="78"/>
      <c r="D1289" s="433"/>
      <c r="E1289" s="78"/>
      <c r="F1289" s="90"/>
      <c r="G1289" s="90"/>
      <c r="H1289" s="90"/>
      <c r="I1289" s="90"/>
      <c r="J1289" s="127"/>
      <c r="L1289" s="172"/>
      <c r="M1289" s="172"/>
      <c r="O1289" s="234"/>
    </row>
    <row r="1290" spans="2:15" s="432" customFormat="1">
      <c r="B1290" s="594"/>
      <c r="C1290" s="78"/>
      <c r="D1290" s="433"/>
      <c r="E1290" s="78"/>
      <c r="F1290" s="90"/>
      <c r="G1290" s="90"/>
      <c r="H1290" s="90"/>
      <c r="I1290" s="90"/>
      <c r="J1290" s="127"/>
      <c r="L1290" s="172"/>
      <c r="M1290" s="172"/>
      <c r="O1290" s="234"/>
    </row>
    <row r="1291" spans="2:15" s="432" customFormat="1">
      <c r="B1291" s="594"/>
      <c r="C1291" s="78"/>
      <c r="D1291" s="433"/>
      <c r="E1291" s="78"/>
      <c r="F1291" s="90"/>
      <c r="G1291" s="90"/>
      <c r="H1291" s="90"/>
      <c r="I1291" s="90"/>
      <c r="J1291" s="127"/>
      <c r="L1291" s="172"/>
      <c r="M1291" s="172"/>
      <c r="O1291" s="234"/>
    </row>
    <row r="1292" spans="2:15" s="432" customFormat="1">
      <c r="B1292" s="594"/>
      <c r="C1292" s="78"/>
      <c r="D1292" s="433"/>
      <c r="E1292" s="78"/>
      <c r="F1292" s="90"/>
      <c r="G1292" s="90"/>
      <c r="H1292" s="90"/>
      <c r="I1292" s="90"/>
      <c r="J1292" s="127"/>
      <c r="L1292" s="172"/>
      <c r="M1292" s="172"/>
      <c r="O1292" s="234"/>
    </row>
    <row r="1293" spans="2:15" s="432" customFormat="1">
      <c r="B1293" s="594"/>
      <c r="C1293" s="78"/>
      <c r="D1293" s="433"/>
      <c r="E1293" s="78"/>
      <c r="F1293" s="90"/>
      <c r="G1293" s="90"/>
      <c r="H1293" s="90"/>
      <c r="I1293" s="90"/>
      <c r="J1293" s="127"/>
      <c r="L1293" s="172"/>
      <c r="M1293" s="172"/>
      <c r="O1293" s="234"/>
    </row>
    <row r="1294" spans="2:15" s="432" customFormat="1">
      <c r="B1294" s="594"/>
      <c r="C1294" s="78"/>
      <c r="D1294" s="433"/>
      <c r="E1294" s="78"/>
      <c r="F1294" s="90"/>
      <c r="G1294" s="90"/>
      <c r="H1294" s="90"/>
      <c r="I1294" s="90"/>
      <c r="J1294" s="127"/>
      <c r="L1294" s="172"/>
      <c r="M1294" s="172"/>
      <c r="O1294" s="234"/>
    </row>
    <row r="1295" spans="2:15" s="432" customFormat="1">
      <c r="B1295" s="594"/>
      <c r="C1295" s="78"/>
      <c r="D1295" s="433"/>
      <c r="E1295" s="78"/>
      <c r="F1295" s="90"/>
      <c r="G1295" s="90"/>
      <c r="H1295" s="90"/>
      <c r="I1295" s="90"/>
      <c r="J1295" s="127"/>
      <c r="L1295" s="172"/>
      <c r="M1295" s="172"/>
      <c r="O1295" s="234"/>
    </row>
    <row r="1296" spans="2:15" s="432" customFormat="1">
      <c r="B1296" s="594"/>
      <c r="C1296" s="78"/>
      <c r="D1296" s="433"/>
      <c r="E1296" s="78"/>
      <c r="F1296" s="90"/>
      <c r="G1296" s="90"/>
      <c r="H1296" s="90"/>
      <c r="I1296" s="90"/>
      <c r="J1296" s="127"/>
      <c r="L1296" s="172"/>
      <c r="M1296" s="172"/>
      <c r="O1296" s="234"/>
    </row>
    <row r="1297" spans="2:15" s="432" customFormat="1">
      <c r="B1297" s="594"/>
      <c r="C1297" s="78"/>
      <c r="D1297" s="433"/>
      <c r="E1297" s="78"/>
      <c r="F1297" s="90"/>
      <c r="G1297" s="90"/>
      <c r="H1297" s="90"/>
      <c r="I1297" s="90"/>
      <c r="J1297" s="127"/>
      <c r="L1297" s="172"/>
      <c r="M1297" s="172"/>
      <c r="O1297" s="234"/>
    </row>
    <row r="1298" spans="2:15" s="432" customFormat="1">
      <c r="B1298" s="594"/>
      <c r="C1298" s="78"/>
      <c r="D1298" s="433"/>
      <c r="E1298" s="78"/>
      <c r="F1298" s="90"/>
      <c r="G1298" s="90"/>
      <c r="H1298" s="90"/>
      <c r="I1298" s="90"/>
      <c r="J1298" s="127"/>
      <c r="L1298" s="172"/>
      <c r="M1298" s="172"/>
      <c r="O1298" s="234"/>
    </row>
    <row r="1299" spans="2:15" s="432" customFormat="1">
      <c r="B1299" s="594"/>
      <c r="C1299" s="78"/>
      <c r="D1299" s="433"/>
      <c r="E1299" s="78"/>
      <c r="F1299" s="90"/>
      <c r="G1299" s="90"/>
      <c r="H1299" s="90"/>
      <c r="I1299" s="90"/>
      <c r="J1299" s="127"/>
      <c r="L1299" s="172"/>
      <c r="M1299" s="172"/>
      <c r="O1299" s="234"/>
    </row>
    <row r="1300" spans="2:15" s="432" customFormat="1">
      <c r="B1300" s="594"/>
      <c r="C1300" s="78"/>
      <c r="D1300" s="433"/>
      <c r="E1300" s="78"/>
      <c r="F1300" s="90"/>
      <c r="G1300" s="90"/>
      <c r="H1300" s="90"/>
      <c r="I1300" s="90"/>
      <c r="J1300" s="127"/>
      <c r="L1300" s="172"/>
      <c r="M1300" s="172"/>
      <c r="O1300" s="234"/>
    </row>
    <row r="1301" spans="2:15" s="432" customFormat="1">
      <c r="B1301" s="594"/>
      <c r="C1301" s="78"/>
      <c r="D1301" s="433"/>
      <c r="E1301" s="78"/>
      <c r="F1301" s="90"/>
      <c r="G1301" s="90"/>
      <c r="H1301" s="90"/>
      <c r="I1301" s="90"/>
      <c r="J1301" s="127"/>
      <c r="L1301" s="172"/>
      <c r="M1301" s="172"/>
      <c r="O1301" s="234"/>
    </row>
    <row r="1302" spans="2:15" s="432" customFormat="1">
      <c r="B1302" s="594"/>
      <c r="C1302" s="78"/>
      <c r="D1302" s="433"/>
      <c r="E1302" s="78"/>
      <c r="F1302" s="90"/>
      <c r="G1302" s="90"/>
      <c r="H1302" s="90"/>
      <c r="I1302" s="90"/>
      <c r="J1302" s="127"/>
      <c r="L1302" s="172"/>
      <c r="M1302" s="172"/>
      <c r="O1302" s="234"/>
    </row>
    <row r="1303" spans="2:15" s="432" customFormat="1">
      <c r="B1303" s="594"/>
      <c r="C1303" s="78"/>
      <c r="D1303" s="433"/>
      <c r="E1303" s="78"/>
      <c r="F1303" s="90"/>
      <c r="G1303" s="90"/>
      <c r="H1303" s="90"/>
      <c r="I1303" s="90"/>
      <c r="J1303" s="127"/>
      <c r="L1303" s="172"/>
      <c r="M1303" s="172"/>
      <c r="O1303" s="234"/>
    </row>
    <row r="1304" spans="2:15" s="432" customFormat="1">
      <c r="B1304" s="594"/>
      <c r="C1304" s="78"/>
      <c r="D1304" s="433"/>
      <c r="E1304" s="78"/>
      <c r="F1304" s="90"/>
      <c r="G1304" s="90"/>
      <c r="H1304" s="90"/>
      <c r="I1304" s="90"/>
      <c r="J1304" s="127"/>
      <c r="L1304" s="172"/>
      <c r="M1304" s="172"/>
      <c r="O1304" s="234"/>
    </row>
    <row r="1305" spans="2:15" s="432" customFormat="1">
      <c r="B1305" s="594"/>
      <c r="C1305" s="78"/>
      <c r="D1305" s="433"/>
      <c r="E1305" s="78"/>
      <c r="F1305" s="90"/>
      <c r="G1305" s="90"/>
      <c r="H1305" s="90"/>
      <c r="I1305" s="90"/>
      <c r="J1305" s="127"/>
      <c r="L1305" s="172"/>
      <c r="M1305" s="172"/>
      <c r="O1305" s="234"/>
    </row>
    <row r="1306" spans="2:15" s="432" customFormat="1">
      <c r="B1306" s="594"/>
      <c r="C1306" s="78"/>
      <c r="D1306" s="433"/>
      <c r="E1306" s="78"/>
      <c r="F1306" s="90"/>
      <c r="G1306" s="90"/>
      <c r="H1306" s="90"/>
      <c r="I1306" s="90"/>
      <c r="J1306" s="127"/>
      <c r="L1306" s="172"/>
      <c r="M1306" s="172"/>
      <c r="O1306" s="234"/>
    </row>
    <row r="1307" spans="2:15" s="432" customFormat="1">
      <c r="B1307" s="594"/>
      <c r="C1307" s="78"/>
      <c r="D1307" s="433"/>
      <c r="E1307" s="78"/>
      <c r="F1307" s="90"/>
      <c r="G1307" s="90"/>
      <c r="H1307" s="90"/>
      <c r="I1307" s="90"/>
      <c r="J1307" s="127"/>
      <c r="L1307" s="172"/>
      <c r="M1307" s="172"/>
      <c r="O1307" s="234"/>
    </row>
    <row r="1308" spans="2:15" s="432" customFormat="1">
      <c r="B1308" s="594"/>
      <c r="C1308" s="78"/>
      <c r="D1308" s="433"/>
      <c r="E1308" s="78"/>
      <c r="F1308" s="90"/>
      <c r="G1308" s="90"/>
      <c r="H1308" s="90"/>
      <c r="I1308" s="90"/>
      <c r="J1308" s="127"/>
      <c r="L1308" s="172"/>
      <c r="M1308" s="172"/>
      <c r="O1308" s="234"/>
    </row>
    <row r="1309" spans="2:15" s="432" customFormat="1">
      <c r="B1309" s="594"/>
      <c r="C1309" s="78"/>
      <c r="D1309" s="433"/>
      <c r="E1309" s="78"/>
      <c r="F1309" s="90"/>
      <c r="G1309" s="90"/>
      <c r="H1309" s="90"/>
      <c r="I1309" s="90"/>
      <c r="J1309" s="127"/>
      <c r="L1309" s="172"/>
      <c r="M1309" s="172"/>
      <c r="O1309" s="234"/>
    </row>
    <row r="1310" spans="2:15" s="432" customFormat="1">
      <c r="B1310" s="594"/>
      <c r="C1310" s="78"/>
      <c r="D1310" s="433"/>
      <c r="E1310" s="78"/>
      <c r="F1310" s="90"/>
      <c r="G1310" s="90"/>
      <c r="H1310" s="90"/>
      <c r="I1310" s="90"/>
      <c r="J1310" s="127"/>
      <c r="L1310" s="172"/>
      <c r="M1310" s="172"/>
      <c r="O1310" s="234"/>
    </row>
    <row r="1311" spans="2:15" s="432" customFormat="1">
      <c r="B1311" s="594"/>
      <c r="C1311" s="78"/>
      <c r="D1311" s="433"/>
      <c r="E1311" s="78"/>
      <c r="F1311" s="90"/>
      <c r="G1311" s="90"/>
      <c r="H1311" s="90"/>
      <c r="I1311" s="90"/>
      <c r="J1311" s="127"/>
      <c r="L1311" s="172"/>
      <c r="M1311" s="172"/>
      <c r="O1311" s="234"/>
    </row>
    <row r="1312" spans="2:15" s="432" customFormat="1">
      <c r="B1312" s="594"/>
      <c r="C1312" s="78"/>
      <c r="D1312" s="433"/>
      <c r="E1312" s="78"/>
      <c r="F1312" s="90"/>
      <c r="G1312" s="90"/>
      <c r="H1312" s="90"/>
      <c r="I1312" s="90"/>
      <c r="J1312" s="127"/>
      <c r="L1312" s="172"/>
      <c r="M1312" s="172"/>
      <c r="O1312" s="234"/>
    </row>
    <row r="1313" spans="2:15" s="432" customFormat="1">
      <c r="B1313" s="594"/>
      <c r="C1313" s="78"/>
      <c r="D1313" s="433"/>
      <c r="E1313" s="78"/>
      <c r="F1313" s="90"/>
      <c r="G1313" s="90"/>
      <c r="H1313" s="90"/>
      <c r="I1313" s="90"/>
      <c r="J1313" s="127"/>
      <c r="L1313" s="172"/>
      <c r="M1313" s="172"/>
      <c r="O1313" s="234"/>
    </row>
    <row r="1314" spans="2:15" s="432" customFormat="1">
      <c r="B1314" s="594"/>
      <c r="C1314" s="78"/>
      <c r="D1314" s="433"/>
      <c r="E1314" s="78"/>
      <c r="F1314" s="90"/>
      <c r="G1314" s="90"/>
      <c r="H1314" s="90"/>
      <c r="I1314" s="90"/>
      <c r="J1314" s="127"/>
      <c r="L1314" s="172"/>
      <c r="M1314" s="172"/>
      <c r="O1314" s="234"/>
    </row>
    <row r="1315" spans="2:15" s="432" customFormat="1">
      <c r="B1315" s="594"/>
      <c r="C1315" s="78"/>
      <c r="D1315" s="433"/>
      <c r="E1315" s="78"/>
      <c r="F1315" s="90"/>
      <c r="G1315" s="90"/>
      <c r="H1315" s="90"/>
      <c r="I1315" s="90"/>
      <c r="J1315" s="127"/>
      <c r="L1315" s="172"/>
      <c r="M1315" s="172"/>
      <c r="O1315" s="234"/>
    </row>
    <row r="1316" spans="2:15" s="432" customFormat="1">
      <c r="B1316" s="594"/>
      <c r="C1316" s="78"/>
      <c r="D1316" s="433"/>
      <c r="E1316" s="78"/>
      <c r="F1316" s="90"/>
      <c r="G1316" s="90"/>
      <c r="H1316" s="90"/>
      <c r="I1316" s="90"/>
      <c r="J1316" s="127"/>
      <c r="L1316" s="172"/>
      <c r="M1316" s="172"/>
      <c r="O1316" s="234"/>
    </row>
    <row r="1317" spans="2:15" s="432" customFormat="1">
      <c r="B1317" s="594"/>
      <c r="C1317" s="78"/>
      <c r="D1317" s="433"/>
      <c r="E1317" s="78"/>
      <c r="F1317" s="90"/>
      <c r="G1317" s="90"/>
      <c r="H1317" s="90"/>
      <c r="I1317" s="90"/>
      <c r="J1317" s="127"/>
      <c r="L1317" s="172"/>
      <c r="M1317" s="172"/>
      <c r="O1317" s="234"/>
    </row>
    <row r="1318" spans="2:15" s="432" customFormat="1">
      <c r="B1318" s="594"/>
      <c r="C1318" s="78"/>
      <c r="D1318" s="433"/>
      <c r="E1318" s="78"/>
      <c r="F1318" s="90"/>
      <c r="G1318" s="90"/>
      <c r="H1318" s="90"/>
      <c r="I1318" s="90"/>
      <c r="J1318" s="127"/>
      <c r="L1318" s="172"/>
      <c r="M1318" s="172"/>
      <c r="O1318" s="234"/>
    </row>
    <row r="1319" spans="2:15" s="432" customFormat="1">
      <c r="B1319" s="594"/>
      <c r="C1319" s="78"/>
      <c r="D1319" s="433"/>
      <c r="E1319" s="78"/>
      <c r="F1319" s="90"/>
      <c r="G1319" s="90"/>
      <c r="H1319" s="90"/>
      <c r="I1319" s="90"/>
      <c r="J1319" s="127"/>
      <c r="L1319" s="172"/>
      <c r="M1319" s="172"/>
      <c r="O1319" s="234"/>
    </row>
    <row r="1320" spans="2:15" s="432" customFormat="1">
      <c r="B1320" s="594"/>
      <c r="C1320" s="78"/>
      <c r="D1320" s="433"/>
      <c r="E1320" s="78"/>
      <c r="F1320" s="90"/>
      <c r="G1320" s="90"/>
      <c r="H1320" s="90"/>
      <c r="I1320" s="90"/>
      <c r="J1320" s="127"/>
      <c r="L1320" s="172"/>
      <c r="M1320" s="172"/>
      <c r="O1320" s="234"/>
    </row>
    <row r="1321" spans="2:15" s="432" customFormat="1">
      <c r="B1321" s="594"/>
      <c r="C1321" s="78"/>
      <c r="D1321" s="433"/>
      <c r="E1321" s="78"/>
      <c r="F1321" s="90"/>
      <c r="G1321" s="90"/>
      <c r="H1321" s="90"/>
      <c r="I1321" s="90"/>
      <c r="J1321" s="127"/>
      <c r="L1321" s="172"/>
      <c r="M1321" s="172"/>
      <c r="O1321" s="234"/>
    </row>
    <row r="1322" spans="2:15" s="432" customFormat="1">
      <c r="B1322" s="594"/>
      <c r="C1322" s="78"/>
      <c r="D1322" s="433"/>
      <c r="E1322" s="78"/>
      <c r="F1322" s="90"/>
      <c r="G1322" s="90"/>
      <c r="H1322" s="90"/>
      <c r="I1322" s="90"/>
      <c r="J1322" s="127"/>
      <c r="L1322" s="172"/>
      <c r="M1322" s="172"/>
      <c r="O1322" s="234"/>
    </row>
    <row r="1323" spans="2:15" s="432" customFormat="1">
      <c r="B1323" s="594"/>
      <c r="C1323" s="78"/>
      <c r="D1323" s="433"/>
      <c r="E1323" s="78"/>
      <c r="F1323" s="90"/>
      <c r="G1323" s="90"/>
      <c r="H1323" s="90"/>
      <c r="I1323" s="90"/>
      <c r="J1323" s="127"/>
      <c r="L1323" s="172"/>
      <c r="M1323" s="172"/>
      <c r="O1323" s="234"/>
    </row>
    <row r="1324" spans="2:15" s="432" customFormat="1">
      <c r="B1324" s="594"/>
      <c r="C1324" s="78"/>
      <c r="D1324" s="433"/>
      <c r="E1324" s="78"/>
      <c r="F1324" s="90"/>
      <c r="G1324" s="90"/>
      <c r="H1324" s="90"/>
      <c r="I1324" s="90"/>
      <c r="J1324" s="127"/>
      <c r="L1324" s="172"/>
      <c r="M1324" s="172"/>
      <c r="O1324" s="234"/>
    </row>
    <row r="1325" spans="2:15" s="432" customFormat="1">
      <c r="B1325" s="594"/>
      <c r="C1325" s="78"/>
      <c r="D1325" s="433"/>
      <c r="E1325" s="78"/>
      <c r="F1325" s="90"/>
      <c r="G1325" s="90"/>
      <c r="H1325" s="90"/>
      <c r="I1325" s="90"/>
      <c r="J1325" s="127"/>
      <c r="L1325" s="172"/>
      <c r="M1325" s="172"/>
      <c r="O1325" s="234"/>
    </row>
    <row r="1326" spans="2:15" s="432" customFormat="1">
      <c r="B1326" s="594"/>
      <c r="C1326" s="78"/>
      <c r="D1326" s="433"/>
      <c r="E1326" s="78"/>
      <c r="F1326" s="90"/>
      <c r="G1326" s="90"/>
      <c r="H1326" s="90"/>
      <c r="I1326" s="90"/>
      <c r="J1326" s="127"/>
      <c r="L1326" s="172"/>
      <c r="M1326" s="172"/>
      <c r="O1326" s="234"/>
    </row>
    <row r="1327" spans="2:15" s="432" customFormat="1">
      <c r="B1327" s="594"/>
      <c r="C1327" s="78"/>
      <c r="D1327" s="433"/>
      <c r="E1327" s="78"/>
      <c r="F1327" s="90"/>
      <c r="G1327" s="90"/>
      <c r="H1327" s="90"/>
      <c r="I1327" s="90"/>
      <c r="J1327" s="127"/>
      <c r="L1327" s="172"/>
      <c r="M1327" s="172"/>
      <c r="O1327" s="234"/>
    </row>
    <row r="1328" spans="2:15" s="432" customFormat="1">
      <c r="B1328" s="594"/>
      <c r="C1328" s="78"/>
      <c r="D1328" s="433"/>
      <c r="E1328" s="78"/>
      <c r="F1328" s="90"/>
      <c r="G1328" s="90"/>
      <c r="H1328" s="90"/>
      <c r="I1328" s="90"/>
      <c r="J1328" s="127"/>
      <c r="L1328" s="172"/>
      <c r="M1328" s="172"/>
      <c r="O1328" s="234"/>
    </row>
    <row r="1329" spans="2:15" s="432" customFormat="1">
      <c r="B1329" s="594"/>
      <c r="C1329" s="78"/>
      <c r="D1329" s="433"/>
      <c r="E1329" s="78"/>
      <c r="F1329" s="90"/>
      <c r="G1329" s="90"/>
      <c r="H1329" s="90"/>
      <c r="I1329" s="90"/>
      <c r="J1329" s="127"/>
      <c r="L1329" s="172"/>
      <c r="M1329" s="172"/>
      <c r="O1329" s="234"/>
    </row>
    <row r="1330" spans="2:15" s="432" customFormat="1">
      <c r="B1330" s="594"/>
      <c r="C1330" s="78"/>
      <c r="D1330" s="433"/>
      <c r="E1330" s="78"/>
      <c r="F1330" s="90"/>
      <c r="G1330" s="90"/>
      <c r="H1330" s="90"/>
      <c r="I1330" s="90"/>
      <c r="J1330" s="127"/>
      <c r="L1330" s="172"/>
      <c r="M1330" s="172"/>
      <c r="O1330" s="234"/>
    </row>
    <row r="1331" spans="2:15" s="432" customFormat="1">
      <c r="B1331" s="594"/>
      <c r="C1331" s="78"/>
      <c r="D1331" s="433"/>
      <c r="E1331" s="78"/>
      <c r="F1331" s="90"/>
      <c r="G1331" s="90"/>
      <c r="H1331" s="90"/>
      <c r="I1331" s="90"/>
      <c r="J1331" s="127"/>
      <c r="L1331" s="172"/>
      <c r="M1331" s="172"/>
      <c r="O1331" s="234"/>
    </row>
    <row r="1332" spans="2:15" s="432" customFormat="1">
      <c r="B1332" s="594"/>
      <c r="C1332" s="78"/>
      <c r="D1332" s="433"/>
      <c r="E1332" s="78"/>
      <c r="F1332" s="90"/>
      <c r="G1332" s="90"/>
      <c r="H1332" s="90"/>
      <c r="I1332" s="90"/>
      <c r="J1332" s="127"/>
      <c r="L1332" s="172"/>
      <c r="M1332" s="172"/>
      <c r="O1332" s="234"/>
    </row>
    <row r="1333" spans="2:15" s="432" customFormat="1">
      <c r="B1333" s="594"/>
      <c r="C1333" s="78"/>
      <c r="D1333" s="433"/>
      <c r="E1333" s="78"/>
      <c r="F1333" s="90"/>
      <c r="G1333" s="90"/>
      <c r="H1333" s="90"/>
      <c r="I1333" s="90"/>
      <c r="J1333" s="127"/>
      <c r="L1333" s="172"/>
      <c r="M1333" s="172"/>
      <c r="O1333" s="234"/>
    </row>
    <row r="1334" spans="2:15" s="432" customFormat="1">
      <c r="B1334" s="594"/>
      <c r="C1334" s="78"/>
      <c r="D1334" s="433"/>
      <c r="E1334" s="78"/>
      <c r="F1334" s="90"/>
      <c r="G1334" s="90"/>
      <c r="H1334" s="90"/>
      <c r="I1334" s="90"/>
      <c r="J1334" s="127"/>
      <c r="L1334" s="172"/>
      <c r="M1334" s="172"/>
      <c r="O1334" s="234"/>
    </row>
    <row r="1335" spans="2:15" s="432" customFormat="1">
      <c r="B1335" s="594"/>
      <c r="C1335" s="78"/>
      <c r="D1335" s="433"/>
      <c r="E1335" s="78"/>
      <c r="F1335" s="90"/>
      <c r="G1335" s="90"/>
      <c r="H1335" s="90"/>
      <c r="I1335" s="90"/>
      <c r="J1335" s="127"/>
      <c r="L1335" s="172"/>
      <c r="M1335" s="172"/>
      <c r="O1335" s="234"/>
    </row>
    <row r="1336" spans="2:15" s="432" customFormat="1">
      <c r="B1336" s="594"/>
      <c r="C1336" s="78"/>
      <c r="D1336" s="433"/>
      <c r="E1336" s="78"/>
      <c r="F1336" s="90"/>
      <c r="G1336" s="90"/>
      <c r="H1336" s="90"/>
      <c r="I1336" s="90"/>
      <c r="J1336" s="127"/>
      <c r="L1336" s="172"/>
      <c r="M1336" s="172"/>
      <c r="O1336" s="234"/>
    </row>
    <row r="1337" spans="2:15" s="432" customFormat="1">
      <c r="B1337" s="594"/>
      <c r="C1337" s="78"/>
      <c r="D1337" s="433"/>
      <c r="E1337" s="78"/>
      <c r="F1337" s="90"/>
      <c r="G1337" s="90"/>
      <c r="H1337" s="90"/>
      <c r="I1337" s="90"/>
      <c r="J1337" s="127"/>
      <c r="L1337" s="172"/>
      <c r="M1337" s="172"/>
      <c r="O1337" s="234"/>
    </row>
    <row r="1338" spans="2:15" s="432" customFormat="1">
      <c r="B1338" s="594"/>
      <c r="C1338" s="78"/>
      <c r="D1338" s="433"/>
      <c r="E1338" s="78"/>
      <c r="F1338" s="90"/>
      <c r="G1338" s="90"/>
      <c r="H1338" s="90"/>
      <c r="I1338" s="90"/>
      <c r="J1338" s="127"/>
      <c r="L1338" s="172"/>
      <c r="M1338" s="172"/>
      <c r="O1338" s="234"/>
    </row>
    <row r="1339" spans="2:15" s="432" customFormat="1">
      <c r="B1339" s="594"/>
      <c r="C1339" s="78"/>
      <c r="D1339" s="433"/>
      <c r="E1339" s="78"/>
      <c r="F1339" s="90"/>
      <c r="G1339" s="90"/>
      <c r="H1339" s="90"/>
      <c r="I1339" s="90"/>
      <c r="J1339" s="127"/>
      <c r="L1339" s="172"/>
      <c r="M1339" s="172"/>
      <c r="O1339" s="234"/>
    </row>
    <row r="1340" spans="2:15" s="432" customFormat="1">
      <c r="B1340" s="594"/>
      <c r="C1340" s="78"/>
      <c r="D1340" s="433"/>
      <c r="E1340" s="78"/>
      <c r="F1340" s="90"/>
      <c r="G1340" s="90"/>
      <c r="H1340" s="90"/>
      <c r="I1340" s="90"/>
      <c r="J1340" s="127"/>
      <c r="L1340" s="172"/>
      <c r="M1340" s="172"/>
      <c r="O1340" s="234"/>
    </row>
    <row r="1341" spans="2:15" s="432" customFormat="1">
      <c r="B1341" s="594"/>
      <c r="C1341" s="78"/>
      <c r="D1341" s="433"/>
      <c r="E1341" s="78"/>
      <c r="F1341" s="90"/>
      <c r="G1341" s="90"/>
      <c r="H1341" s="90"/>
      <c r="I1341" s="90"/>
      <c r="J1341" s="127"/>
      <c r="L1341" s="172"/>
      <c r="M1341" s="172"/>
      <c r="O1341" s="234"/>
    </row>
    <row r="1342" spans="2:15" s="432" customFormat="1">
      <c r="B1342" s="594"/>
      <c r="C1342" s="78"/>
      <c r="D1342" s="433"/>
      <c r="E1342" s="78"/>
      <c r="F1342" s="90"/>
      <c r="G1342" s="90"/>
      <c r="H1342" s="90"/>
      <c r="I1342" s="90"/>
      <c r="J1342" s="127"/>
      <c r="L1342" s="172"/>
      <c r="M1342" s="172"/>
      <c r="O1342" s="234"/>
    </row>
    <row r="1343" spans="2:15" s="432" customFormat="1">
      <c r="B1343" s="594"/>
      <c r="C1343" s="78"/>
      <c r="D1343" s="433"/>
      <c r="E1343" s="78"/>
      <c r="F1343" s="90"/>
      <c r="G1343" s="90"/>
      <c r="H1343" s="90"/>
      <c r="I1343" s="90"/>
      <c r="J1343" s="127"/>
      <c r="L1343" s="172"/>
      <c r="M1343" s="172"/>
      <c r="O1343" s="234"/>
    </row>
    <row r="1344" spans="2:15" s="432" customFormat="1">
      <c r="B1344" s="594"/>
      <c r="C1344" s="78"/>
      <c r="D1344" s="433"/>
      <c r="E1344" s="78"/>
      <c r="F1344" s="90"/>
      <c r="G1344" s="90"/>
      <c r="H1344" s="90"/>
      <c r="I1344" s="90"/>
      <c r="J1344" s="127"/>
      <c r="L1344" s="172"/>
      <c r="M1344" s="172"/>
      <c r="O1344" s="234"/>
    </row>
    <row r="1345" spans="2:15" s="432" customFormat="1">
      <c r="B1345" s="594"/>
      <c r="C1345" s="78"/>
      <c r="D1345" s="433"/>
      <c r="E1345" s="78"/>
      <c r="F1345" s="90"/>
      <c r="G1345" s="90"/>
      <c r="H1345" s="90"/>
      <c r="I1345" s="90"/>
      <c r="J1345" s="127"/>
      <c r="L1345" s="172"/>
      <c r="M1345" s="172"/>
      <c r="O1345" s="234"/>
    </row>
    <row r="1346" spans="2:15" s="432" customFormat="1">
      <c r="B1346" s="594"/>
      <c r="C1346" s="78"/>
      <c r="D1346" s="433"/>
      <c r="E1346" s="78"/>
      <c r="F1346" s="90"/>
      <c r="G1346" s="90"/>
      <c r="H1346" s="90"/>
      <c r="I1346" s="90"/>
      <c r="J1346" s="127"/>
      <c r="L1346" s="172"/>
      <c r="M1346" s="172"/>
      <c r="O1346" s="234"/>
    </row>
    <row r="1347" spans="2:15" s="432" customFormat="1">
      <c r="B1347" s="594"/>
      <c r="C1347" s="78"/>
      <c r="D1347" s="433"/>
      <c r="E1347" s="78"/>
      <c r="F1347" s="90"/>
      <c r="G1347" s="90"/>
      <c r="H1347" s="90"/>
      <c r="I1347" s="90"/>
      <c r="J1347" s="127"/>
      <c r="L1347" s="172"/>
      <c r="M1347" s="172"/>
      <c r="O1347" s="234"/>
    </row>
    <row r="1348" spans="2:15" s="432" customFormat="1">
      <c r="B1348" s="594"/>
      <c r="C1348" s="78"/>
      <c r="D1348" s="433"/>
      <c r="E1348" s="78"/>
      <c r="F1348" s="90"/>
      <c r="G1348" s="90"/>
      <c r="H1348" s="90"/>
      <c r="I1348" s="90"/>
      <c r="J1348" s="127"/>
      <c r="L1348" s="172"/>
      <c r="M1348" s="172"/>
      <c r="O1348" s="234"/>
    </row>
    <row r="1349" spans="2:15" s="432" customFormat="1">
      <c r="B1349" s="594"/>
      <c r="C1349" s="78"/>
      <c r="D1349" s="433"/>
      <c r="E1349" s="78"/>
      <c r="F1349" s="90"/>
      <c r="G1349" s="90"/>
      <c r="H1349" s="90"/>
      <c r="I1349" s="90"/>
      <c r="J1349" s="127"/>
      <c r="L1349" s="172"/>
      <c r="M1349" s="172"/>
      <c r="O1349" s="234"/>
    </row>
    <row r="1350" spans="2:15" s="432" customFormat="1">
      <c r="B1350" s="594"/>
      <c r="C1350" s="78"/>
      <c r="D1350" s="433"/>
      <c r="E1350" s="78"/>
      <c r="F1350" s="90"/>
      <c r="G1350" s="90"/>
      <c r="H1350" s="90"/>
      <c r="I1350" s="90"/>
      <c r="J1350" s="127"/>
      <c r="L1350" s="172"/>
      <c r="M1350" s="172"/>
      <c r="O1350" s="234"/>
    </row>
    <row r="1351" spans="2:15" s="432" customFormat="1">
      <c r="B1351" s="594"/>
      <c r="C1351" s="78"/>
      <c r="D1351" s="433"/>
      <c r="E1351" s="78"/>
      <c r="F1351" s="90"/>
      <c r="G1351" s="90"/>
      <c r="H1351" s="90"/>
      <c r="I1351" s="90"/>
      <c r="J1351" s="127"/>
      <c r="L1351" s="172"/>
      <c r="M1351" s="172"/>
      <c r="O1351" s="234"/>
    </row>
    <row r="1352" spans="2:15" s="432" customFormat="1">
      <c r="B1352" s="594"/>
      <c r="C1352" s="78"/>
      <c r="D1352" s="433"/>
      <c r="E1352" s="78"/>
      <c r="F1352" s="90"/>
      <c r="G1352" s="90"/>
      <c r="H1352" s="90"/>
      <c r="I1352" s="90"/>
      <c r="J1352" s="127"/>
      <c r="L1352" s="172"/>
      <c r="M1352" s="172"/>
      <c r="O1352" s="234"/>
    </row>
    <row r="1353" spans="2:15" s="432" customFormat="1">
      <c r="B1353" s="594"/>
      <c r="C1353" s="78"/>
      <c r="D1353" s="433"/>
      <c r="E1353" s="78"/>
      <c r="F1353" s="90"/>
      <c r="G1353" s="90"/>
      <c r="H1353" s="90"/>
      <c r="I1353" s="90"/>
      <c r="J1353" s="127"/>
      <c r="L1353" s="172"/>
      <c r="M1353" s="172"/>
      <c r="O1353" s="234"/>
    </row>
    <row r="1354" spans="2:15" s="432" customFormat="1">
      <c r="B1354" s="594"/>
      <c r="C1354" s="78"/>
      <c r="D1354" s="433"/>
      <c r="E1354" s="78"/>
      <c r="F1354" s="90"/>
      <c r="G1354" s="90"/>
      <c r="H1354" s="90"/>
      <c r="I1354" s="90"/>
      <c r="J1354" s="127"/>
      <c r="L1354" s="172"/>
      <c r="M1354" s="172"/>
      <c r="O1354" s="234"/>
    </row>
    <row r="1355" spans="2:15" s="432" customFormat="1">
      <c r="B1355" s="594"/>
      <c r="C1355" s="78"/>
      <c r="D1355" s="433"/>
      <c r="E1355" s="78"/>
      <c r="F1355" s="90"/>
      <c r="G1355" s="90"/>
      <c r="H1355" s="90"/>
      <c r="I1355" s="90"/>
      <c r="J1355" s="127"/>
      <c r="L1355" s="172"/>
      <c r="M1355" s="172"/>
      <c r="O1355" s="234"/>
    </row>
    <row r="1356" spans="2:15" s="432" customFormat="1">
      <c r="B1356" s="594"/>
      <c r="C1356" s="78"/>
      <c r="D1356" s="433"/>
      <c r="E1356" s="78"/>
      <c r="F1356" s="90"/>
      <c r="G1356" s="90"/>
      <c r="H1356" s="90"/>
      <c r="I1356" s="90"/>
      <c r="J1356" s="127"/>
      <c r="L1356" s="172"/>
      <c r="M1356" s="172"/>
      <c r="O1356" s="234"/>
    </row>
    <row r="1357" spans="2:15" s="432" customFormat="1">
      <c r="B1357" s="594"/>
      <c r="C1357" s="78"/>
      <c r="D1357" s="433"/>
      <c r="E1357" s="78"/>
      <c r="F1357" s="90"/>
      <c r="G1357" s="90"/>
      <c r="H1357" s="90"/>
      <c r="I1357" s="90"/>
      <c r="J1357" s="127"/>
      <c r="L1357" s="172"/>
      <c r="M1357" s="172"/>
      <c r="O1357" s="234"/>
    </row>
    <row r="1358" spans="2:15" s="432" customFormat="1">
      <c r="B1358" s="594"/>
      <c r="C1358" s="78"/>
      <c r="D1358" s="433"/>
      <c r="E1358" s="78"/>
      <c r="F1358" s="90"/>
      <c r="G1358" s="90"/>
      <c r="H1358" s="90"/>
      <c r="I1358" s="90"/>
      <c r="J1358" s="127"/>
      <c r="L1358" s="172"/>
      <c r="M1358" s="172"/>
      <c r="O1358" s="234"/>
    </row>
    <row r="1359" spans="2:15" s="432" customFormat="1">
      <c r="B1359" s="594"/>
      <c r="C1359" s="78"/>
      <c r="D1359" s="433"/>
      <c r="E1359" s="78"/>
      <c r="F1359" s="90"/>
      <c r="G1359" s="90"/>
      <c r="H1359" s="90"/>
      <c r="I1359" s="90"/>
      <c r="J1359" s="127"/>
      <c r="L1359" s="172"/>
      <c r="M1359" s="172"/>
      <c r="O1359" s="234"/>
    </row>
    <row r="1360" spans="2:15" s="432" customFormat="1">
      <c r="B1360" s="594"/>
      <c r="C1360" s="78"/>
      <c r="D1360" s="433"/>
      <c r="E1360" s="78"/>
      <c r="F1360" s="90"/>
      <c r="G1360" s="90"/>
      <c r="H1360" s="90"/>
      <c r="I1360" s="90"/>
      <c r="J1360" s="127"/>
      <c r="L1360" s="172"/>
      <c r="M1360" s="172"/>
      <c r="O1360" s="234"/>
    </row>
    <row r="1361" spans="2:15" s="432" customFormat="1">
      <c r="B1361" s="594"/>
      <c r="C1361" s="78"/>
      <c r="D1361" s="433"/>
      <c r="E1361" s="78"/>
      <c r="F1361" s="90"/>
      <c r="G1361" s="90"/>
      <c r="H1361" s="90"/>
      <c r="I1361" s="90"/>
      <c r="J1361" s="127"/>
      <c r="L1361" s="172"/>
      <c r="M1361" s="172"/>
      <c r="O1361" s="234"/>
    </row>
    <row r="1362" spans="2:15" s="432" customFormat="1">
      <c r="B1362" s="594"/>
      <c r="C1362" s="78"/>
      <c r="D1362" s="433"/>
      <c r="E1362" s="78"/>
      <c r="F1362" s="90"/>
      <c r="G1362" s="90"/>
      <c r="H1362" s="90"/>
      <c r="I1362" s="90"/>
      <c r="J1362" s="127"/>
      <c r="L1362" s="172"/>
      <c r="M1362" s="172"/>
      <c r="O1362" s="234"/>
    </row>
    <row r="1363" spans="2:15" s="432" customFormat="1">
      <c r="B1363" s="594"/>
      <c r="C1363" s="78"/>
      <c r="D1363" s="433"/>
      <c r="E1363" s="78"/>
      <c r="F1363" s="90"/>
      <c r="G1363" s="90"/>
      <c r="H1363" s="90"/>
      <c r="I1363" s="90"/>
      <c r="J1363" s="127"/>
      <c r="L1363" s="172"/>
      <c r="M1363" s="172"/>
      <c r="O1363" s="234"/>
    </row>
    <row r="1364" spans="2:15" s="432" customFormat="1">
      <c r="B1364" s="594"/>
      <c r="C1364" s="78"/>
      <c r="D1364" s="433"/>
      <c r="E1364" s="78"/>
      <c r="F1364" s="90"/>
      <c r="G1364" s="90"/>
      <c r="H1364" s="90"/>
      <c r="I1364" s="90"/>
      <c r="J1364" s="127"/>
      <c r="L1364" s="172"/>
      <c r="M1364" s="172"/>
      <c r="O1364" s="234"/>
    </row>
    <row r="1365" spans="2:15" s="432" customFormat="1">
      <c r="B1365" s="594"/>
      <c r="C1365" s="78"/>
      <c r="D1365" s="433"/>
      <c r="E1365" s="78"/>
      <c r="F1365" s="90"/>
      <c r="G1365" s="90"/>
      <c r="H1365" s="90"/>
      <c r="I1365" s="90"/>
      <c r="J1365" s="127"/>
      <c r="L1365" s="172"/>
      <c r="M1365" s="172"/>
      <c r="O1365" s="234"/>
    </row>
    <row r="1366" spans="2:15" s="432" customFormat="1">
      <c r="B1366" s="594"/>
      <c r="C1366" s="78"/>
      <c r="D1366" s="433"/>
      <c r="E1366" s="78"/>
      <c r="F1366" s="90"/>
      <c r="G1366" s="90"/>
      <c r="H1366" s="90"/>
      <c r="I1366" s="90"/>
      <c r="J1366" s="127"/>
      <c r="L1366" s="172"/>
      <c r="M1366" s="172"/>
      <c r="O1366" s="234"/>
    </row>
    <row r="1367" spans="2:15" s="432" customFormat="1">
      <c r="B1367" s="594"/>
      <c r="C1367" s="78"/>
      <c r="D1367" s="433"/>
      <c r="E1367" s="78"/>
      <c r="F1367" s="90"/>
      <c r="G1367" s="90"/>
      <c r="H1367" s="90"/>
      <c r="I1367" s="90"/>
      <c r="J1367" s="127"/>
      <c r="L1367" s="172"/>
      <c r="M1367" s="172"/>
      <c r="O1367" s="234"/>
    </row>
    <row r="1368" spans="2:15" s="432" customFormat="1">
      <c r="B1368" s="594"/>
      <c r="C1368" s="78"/>
      <c r="D1368" s="433"/>
      <c r="E1368" s="78"/>
      <c r="F1368" s="90"/>
      <c r="G1368" s="90"/>
      <c r="H1368" s="90"/>
      <c r="I1368" s="90"/>
      <c r="J1368" s="127"/>
      <c r="L1368" s="172"/>
      <c r="M1368" s="172"/>
      <c r="O1368" s="234"/>
    </row>
    <row r="1369" spans="2:15" s="432" customFormat="1">
      <c r="B1369" s="594"/>
      <c r="C1369" s="78"/>
      <c r="D1369" s="433"/>
      <c r="E1369" s="78"/>
      <c r="F1369" s="90"/>
      <c r="G1369" s="90"/>
      <c r="H1369" s="90"/>
      <c r="I1369" s="90"/>
      <c r="J1369" s="127"/>
      <c r="L1369" s="172"/>
      <c r="M1369" s="172"/>
      <c r="O1369" s="234"/>
    </row>
    <row r="1370" spans="2:15" s="432" customFormat="1">
      <c r="B1370" s="594"/>
      <c r="C1370" s="78"/>
      <c r="D1370" s="433"/>
      <c r="E1370" s="78"/>
      <c r="F1370" s="90"/>
      <c r="G1370" s="90"/>
      <c r="H1370" s="90"/>
      <c r="I1370" s="90"/>
      <c r="J1370" s="127"/>
      <c r="L1370" s="172"/>
      <c r="M1370" s="172"/>
      <c r="O1370" s="234"/>
    </row>
    <row r="1371" spans="2:15" s="432" customFormat="1">
      <c r="B1371" s="594"/>
      <c r="C1371" s="78"/>
      <c r="D1371" s="433"/>
      <c r="E1371" s="78"/>
      <c r="F1371" s="90"/>
      <c r="G1371" s="90"/>
      <c r="H1371" s="90"/>
      <c r="I1371" s="90"/>
      <c r="J1371" s="127"/>
      <c r="L1371" s="172"/>
      <c r="M1371" s="172"/>
      <c r="O1371" s="234"/>
    </row>
    <row r="1372" spans="2:15" s="432" customFormat="1">
      <c r="B1372" s="594"/>
      <c r="C1372" s="78"/>
      <c r="D1372" s="433"/>
      <c r="E1372" s="78"/>
      <c r="F1372" s="90"/>
      <c r="G1372" s="90"/>
      <c r="H1372" s="90"/>
      <c r="I1372" s="90"/>
      <c r="J1372" s="127"/>
      <c r="L1372" s="172"/>
      <c r="M1372" s="172"/>
      <c r="O1372" s="234"/>
    </row>
    <row r="1373" spans="2:15" s="432" customFormat="1">
      <c r="B1373" s="594"/>
      <c r="C1373" s="78"/>
      <c r="D1373" s="433"/>
      <c r="E1373" s="78"/>
      <c r="F1373" s="90"/>
      <c r="G1373" s="90"/>
      <c r="H1373" s="90"/>
      <c r="I1373" s="90"/>
      <c r="J1373" s="127"/>
      <c r="L1373" s="172"/>
      <c r="M1373" s="172"/>
      <c r="O1373" s="234"/>
    </row>
    <row r="1374" spans="2:15" s="432" customFormat="1">
      <c r="B1374" s="594"/>
      <c r="C1374" s="78"/>
      <c r="D1374" s="433"/>
      <c r="E1374" s="78"/>
      <c r="F1374" s="90"/>
      <c r="G1374" s="90"/>
      <c r="H1374" s="90"/>
      <c r="I1374" s="90"/>
      <c r="J1374" s="127"/>
      <c r="L1374" s="172"/>
      <c r="M1374" s="172"/>
      <c r="O1374" s="234"/>
    </row>
    <row r="1375" spans="2:15" s="432" customFormat="1">
      <c r="B1375" s="594"/>
      <c r="C1375" s="78"/>
      <c r="D1375" s="433"/>
      <c r="E1375" s="78"/>
      <c r="F1375" s="90"/>
      <c r="G1375" s="90"/>
      <c r="H1375" s="90"/>
      <c r="I1375" s="90"/>
      <c r="J1375" s="127"/>
      <c r="L1375" s="172"/>
      <c r="M1375" s="172"/>
      <c r="O1375" s="234"/>
    </row>
    <row r="1376" spans="2:15" s="432" customFormat="1">
      <c r="B1376" s="594"/>
      <c r="C1376" s="78"/>
      <c r="D1376" s="433"/>
      <c r="E1376" s="78"/>
      <c r="F1376" s="90"/>
      <c r="G1376" s="90"/>
      <c r="H1376" s="90"/>
      <c r="I1376" s="90"/>
      <c r="J1376" s="127"/>
      <c r="L1376" s="172"/>
      <c r="M1376" s="172"/>
      <c r="O1376" s="234"/>
    </row>
    <row r="1377" spans="2:15" s="432" customFormat="1">
      <c r="B1377" s="594"/>
      <c r="C1377" s="78"/>
      <c r="D1377" s="433"/>
      <c r="E1377" s="78"/>
      <c r="F1377" s="90"/>
      <c r="G1377" s="90"/>
      <c r="H1377" s="90"/>
      <c r="I1377" s="90"/>
      <c r="J1377" s="127"/>
      <c r="L1377" s="172"/>
      <c r="M1377" s="172"/>
      <c r="O1377" s="234"/>
    </row>
    <row r="1378" spans="2:15" s="432" customFormat="1">
      <c r="B1378" s="594"/>
      <c r="C1378" s="78"/>
      <c r="D1378" s="433"/>
      <c r="E1378" s="78"/>
      <c r="F1378" s="90"/>
      <c r="G1378" s="90"/>
      <c r="H1378" s="90"/>
      <c r="I1378" s="90"/>
      <c r="J1378" s="127"/>
      <c r="L1378" s="172"/>
      <c r="M1378" s="172"/>
      <c r="O1378" s="234"/>
    </row>
    <row r="1379" spans="2:15" s="432" customFormat="1">
      <c r="B1379" s="594"/>
      <c r="C1379" s="78"/>
      <c r="D1379" s="433"/>
      <c r="E1379" s="78"/>
      <c r="F1379" s="90"/>
      <c r="G1379" s="90"/>
      <c r="H1379" s="90"/>
      <c r="I1379" s="90"/>
      <c r="J1379" s="127"/>
      <c r="L1379" s="172"/>
      <c r="M1379" s="172"/>
      <c r="O1379" s="234"/>
    </row>
    <row r="1380" spans="2:15" s="432" customFormat="1">
      <c r="B1380" s="594"/>
      <c r="C1380" s="78"/>
      <c r="D1380" s="433"/>
      <c r="E1380" s="78"/>
      <c r="F1380" s="90"/>
      <c r="G1380" s="90"/>
      <c r="H1380" s="90"/>
      <c r="I1380" s="90"/>
      <c r="J1380" s="127"/>
      <c r="L1380" s="172"/>
      <c r="M1380" s="172"/>
      <c r="O1380" s="234"/>
    </row>
    <row r="1381" spans="2:15" s="432" customFormat="1">
      <c r="B1381" s="594"/>
      <c r="C1381" s="78"/>
      <c r="D1381" s="433"/>
      <c r="E1381" s="78"/>
      <c r="F1381" s="90"/>
      <c r="G1381" s="90"/>
      <c r="H1381" s="90"/>
      <c r="I1381" s="90"/>
      <c r="J1381" s="127"/>
      <c r="L1381" s="172"/>
      <c r="M1381" s="172"/>
      <c r="O1381" s="234"/>
    </row>
    <row r="1382" spans="2:15" s="432" customFormat="1">
      <c r="B1382" s="594"/>
      <c r="C1382" s="78"/>
      <c r="D1382" s="433"/>
      <c r="E1382" s="78"/>
      <c r="F1382" s="90"/>
      <c r="G1382" s="90"/>
      <c r="H1382" s="90"/>
      <c r="I1382" s="90"/>
      <c r="J1382" s="127"/>
      <c r="L1382" s="172"/>
      <c r="M1382" s="172"/>
      <c r="O1382" s="234"/>
    </row>
    <row r="1383" spans="2:15" s="432" customFormat="1">
      <c r="B1383" s="594"/>
      <c r="C1383" s="78"/>
      <c r="D1383" s="433"/>
      <c r="E1383" s="78"/>
      <c r="F1383" s="90"/>
      <c r="G1383" s="90"/>
      <c r="H1383" s="90"/>
      <c r="I1383" s="90"/>
      <c r="J1383" s="127"/>
      <c r="L1383" s="172"/>
      <c r="M1383" s="172"/>
      <c r="O1383" s="234"/>
    </row>
    <row r="1384" spans="2:15" s="432" customFormat="1">
      <c r="B1384" s="594"/>
      <c r="C1384" s="78"/>
      <c r="D1384" s="433"/>
      <c r="E1384" s="78"/>
      <c r="F1384" s="90"/>
      <c r="G1384" s="90"/>
      <c r="H1384" s="90"/>
      <c r="I1384" s="90"/>
      <c r="J1384" s="127"/>
      <c r="L1384" s="172"/>
      <c r="M1384" s="172"/>
      <c r="O1384" s="234"/>
    </row>
    <row r="1385" spans="2:15" s="432" customFormat="1">
      <c r="B1385" s="594"/>
      <c r="C1385" s="78"/>
      <c r="D1385" s="433"/>
      <c r="E1385" s="78"/>
      <c r="F1385" s="90"/>
      <c r="G1385" s="90"/>
      <c r="H1385" s="90"/>
      <c r="I1385" s="90"/>
      <c r="J1385" s="127"/>
      <c r="L1385" s="172"/>
      <c r="M1385" s="172"/>
      <c r="O1385" s="234"/>
    </row>
    <row r="1386" spans="2:15" s="432" customFormat="1">
      <c r="B1386" s="594"/>
      <c r="C1386" s="78"/>
      <c r="D1386" s="433"/>
      <c r="E1386" s="78"/>
      <c r="F1386" s="90"/>
      <c r="G1386" s="90"/>
      <c r="H1386" s="90"/>
      <c r="I1386" s="90"/>
      <c r="J1386" s="127"/>
      <c r="L1386" s="172"/>
      <c r="M1386" s="172"/>
      <c r="O1386" s="234"/>
    </row>
    <row r="1387" spans="2:15" s="432" customFormat="1">
      <c r="B1387" s="594"/>
      <c r="C1387" s="78"/>
      <c r="D1387" s="433"/>
      <c r="E1387" s="78"/>
      <c r="F1387" s="90"/>
      <c r="G1387" s="90"/>
      <c r="H1387" s="90"/>
      <c r="I1387" s="90"/>
      <c r="J1387" s="127"/>
      <c r="L1387" s="172"/>
      <c r="M1387" s="172"/>
      <c r="O1387" s="234"/>
    </row>
    <row r="1388" spans="2:15" s="432" customFormat="1">
      <c r="B1388" s="594"/>
      <c r="C1388" s="78"/>
      <c r="D1388" s="433"/>
      <c r="E1388" s="78"/>
      <c r="F1388" s="90"/>
      <c r="G1388" s="90"/>
      <c r="H1388" s="90"/>
      <c r="I1388" s="90"/>
      <c r="J1388" s="127"/>
      <c r="L1388" s="172"/>
      <c r="M1388" s="172"/>
      <c r="O1388" s="234"/>
    </row>
    <row r="1389" spans="2:15" s="432" customFormat="1">
      <c r="B1389" s="594"/>
      <c r="C1389" s="78"/>
      <c r="D1389" s="433"/>
      <c r="E1389" s="78"/>
      <c r="F1389" s="90"/>
      <c r="G1389" s="90"/>
      <c r="H1389" s="90"/>
      <c r="I1389" s="90"/>
      <c r="J1389" s="127"/>
      <c r="L1389" s="172"/>
      <c r="M1389" s="172"/>
      <c r="O1389" s="234"/>
    </row>
    <row r="1390" spans="2:15" s="432" customFormat="1">
      <c r="B1390" s="594"/>
      <c r="C1390" s="78"/>
      <c r="D1390" s="433"/>
      <c r="E1390" s="78"/>
      <c r="F1390" s="90"/>
      <c r="G1390" s="90"/>
      <c r="H1390" s="90"/>
      <c r="I1390" s="90"/>
      <c r="J1390" s="127"/>
      <c r="L1390" s="172"/>
      <c r="M1390" s="172"/>
      <c r="O1390" s="234"/>
    </row>
    <row r="1391" spans="2:15" s="432" customFormat="1">
      <c r="B1391" s="594"/>
      <c r="C1391" s="78"/>
      <c r="D1391" s="433"/>
      <c r="E1391" s="78"/>
      <c r="F1391" s="90"/>
      <c r="G1391" s="90"/>
      <c r="H1391" s="90"/>
      <c r="I1391" s="90"/>
      <c r="J1391" s="127"/>
      <c r="L1391" s="172"/>
      <c r="M1391" s="172"/>
      <c r="O1391" s="234"/>
    </row>
    <row r="1392" spans="2:15" s="432" customFormat="1">
      <c r="B1392" s="594"/>
      <c r="C1392" s="78"/>
      <c r="D1392" s="433"/>
      <c r="E1392" s="78"/>
      <c r="F1392" s="90"/>
      <c r="G1392" s="90"/>
      <c r="H1392" s="90"/>
      <c r="I1392" s="90"/>
      <c r="J1392" s="127"/>
      <c r="L1392" s="172"/>
      <c r="M1392" s="172"/>
      <c r="O1392" s="234"/>
    </row>
    <row r="1393" spans="2:15" s="432" customFormat="1">
      <c r="B1393" s="594"/>
      <c r="C1393" s="78"/>
      <c r="D1393" s="433"/>
      <c r="E1393" s="78"/>
      <c r="F1393" s="90"/>
      <c r="G1393" s="90"/>
      <c r="H1393" s="90"/>
      <c r="I1393" s="90"/>
      <c r="J1393" s="127"/>
      <c r="L1393" s="172"/>
      <c r="M1393" s="172"/>
      <c r="O1393" s="234"/>
    </row>
    <row r="1394" spans="2:15" s="432" customFormat="1">
      <c r="B1394" s="594"/>
      <c r="C1394" s="78"/>
      <c r="D1394" s="433"/>
      <c r="E1394" s="78"/>
      <c r="F1394" s="90"/>
      <c r="G1394" s="90"/>
      <c r="H1394" s="90"/>
      <c r="I1394" s="90"/>
      <c r="J1394" s="127"/>
      <c r="L1394" s="172"/>
      <c r="M1394" s="172"/>
      <c r="O1394" s="234"/>
    </row>
    <row r="1395" spans="2:15" s="432" customFormat="1">
      <c r="B1395" s="594"/>
      <c r="C1395" s="78"/>
      <c r="D1395" s="433"/>
      <c r="E1395" s="78"/>
      <c r="F1395" s="90"/>
      <c r="G1395" s="90"/>
      <c r="H1395" s="90"/>
      <c r="I1395" s="90"/>
      <c r="J1395" s="127"/>
      <c r="L1395" s="172"/>
      <c r="M1395" s="172"/>
      <c r="O1395" s="234"/>
    </row>
    <row r="1396" spans="2:15" s="432" customFormat="1">
      <c r="B1396" s="594"/>
      <c r="C1396" s="78"/>
      <c r="D1396" s="433"/>
      <c r="E1396" s="78"/>
      <c r="F1396" s="90"/>
      <c r="G1396" s="90"/>
      <c r="H1396" s="90"/>
      <c r="I1396" s="90"/>
      <c r="J1396" s="127"/>
      <c r="L1396" s="172"/>
      <c r="M1396" s="172"/>
      <c r="O1396" s="234"/>
    </row>
    <row r="1397" spans="2:15" s="432" customFormat="1">
      <c r="B1397" s="594"/>
      <c r="C1397" s="78"/>
      <c r="D1397" s="433"/>
      <c r="E1397" s="78"/>
      <c r="F1397" s="90"/>
      <c r="G1397" s="90"/>
      <c r="H1397" s="90"/>
      <c r="I1397" s="90"/>
      <c r="J1397" s="127"/>
      <c r="L1397" s="172"/>
      <c r="M1397" s="172"/>
      <c r="O1397" s="234"/>
    </row>
    <row r="1398" spans="2:15" s="432" customFormat="1">
      <c r="B1398" s="594"/>
      <c r="C1398" s="78"/>
      <c r="D1398" s="433"/>
      <c r="E1398" s="78"/>
      <c r="F1398" s="90"/>
      <c r="G1398" s="90"/>
      <c r="H1398" s="90"/>
      <c r="I1398" s="90"/>
      <c r="J1398" s="127"/>
      <c r="L1398" s="172"/>
      <c r="M1398" s="172"/>
      <c r="O1398" s="234"/>
    </row>
    <row r="1399" spans="2:15" s="432" customFormat="1">
      <c r="B1399" s="594"/>
      <c r="C1399" s="78"/>
      <c r="D1399" s="433"/>
      <c r="E1399" s="78"/>
      <c r="F1399" s="90"/>
      <c r="G1399" s="90"/>
      <c r="H1399" s="90"/>
      <c r="I1399" s="90"/>
      <c r="J1399" s="127"/>
      <c r="L1399" s="172"/>
      <c r="M1399" s="172"/>
      <c r="O1399" s="234"/>
    </row>
    <row r="1400" spans="2:15" s="432" customFormat="1">
      <c r="B1400" s="594"/>
      <c r="C1400" s="78"/>
      <c r="D1400" s="433"/>
      <c r="E1400" s="78"/>
      <c r="F1400" s="90"/>
      <c r="G1400" s="90"/>
      <c r="H1400" s="90"/>
      <c r="I1400" s="90"/>
      <c r="J1400" s="127"/>
      <c r="L1400" s="172"/>
      <c r="M1400" s="172"/>
      <c r="O1400" s="234"/>
    </row>
    <row r="1401" spans="2:15" s="432" customFormat="1">
      <c r="B1401" s="594"/>
      <c r="C1401" s="78"/>
      <c r="D1401" s="433"/>
      <c r="E1401" s="78"/>
      <c r="F1401" s="90"/>
      <c r="G1401" s="90"/>
      <c r="H1401" s="90"/>
      <c r="I1401" s="90"/>
      <c r="J1401" s="127"/>
      <c r="L1401" s="172"/>
      <c r="M1401" s="172"/>
      <c r="O1401" s="234"/>
    </row>
    <row r="1402" spans="2:15" s="432" customFormat="1">
      <c r="B1402" s="594"/>
      <c r="C1402" s="78"/>
      <c r="D1402" s="433"/>
      <c r="E1402" s="78"/>
      <c r="F1402" s="90"/>
      <c r="G1402" s="90"/>
      <c r="H1402" s="90"/>
      <c r="I1402" s="90"/>
      <c r="J1402" s="127"/>
      <c r="L1402" s="172"/>
      <c r="M1402" s="172"/>
      <c r="O1402" s="234"/>
    </row>
    <row r="1403" spans="2:15" s="432" customFormat="1">
      <c r="B1403" s="594"/>
      <c r="C1403" s="78"/>
      <c r="D1403" s="433"/>
      <c r="E1403" s="78"/>
      <c r="F1403" s="90"/>
      <c r="G1403" s="90"/>
      <c r="H1403" s="90"/>
      <c r="I1403" s="90"/>
      <c r="J1403" s="127"/>
      <c r="L1403" s="172"/>
      <c r="M1403" s="172"/>
      <c r="O1403" s="234"/>
    </row>
    <row r="1404" spans="2:15" s="432" customFormat="1">
      <c r="B1404" s="594"/>
      <c r="C1404" s="78"/>
      <c r="D1404" s="433"/>
      <c r="E1404" s="78"/>
      <c r="F1404" s="90"/>
      <c r="G1404" s="90"/>
      <c r="H1404" s="90"/>
      <c r="I1404" s="90"/>
      <c r="J1404" s="127"/>
      <c r="L1404" s="172"/>
      <c r="M1404" s="172"/>
      <c r="O1404" s="234"/>
    </row>
    <row r="1405" spans="2:15" s="432" customFormat="1">
      <c r="B1405" s="594"/>
      <c r="C1405" s="78"/>
      <c r="D1405" s="433"/>
      <c r="E1405" s="78"/>
      <c r="F1405" s="90"/>
      <c r="G1405" s="90"/>
      <c r="H1405" s="90"/>
      <c r="I1405" s="90"/>
      <c r="J1405" s="127"/>
      <c r="L1405" s="172"/>
      <c r="M1405" s="172"/>
      <c r="O1405" s="234"/>
    </row>
    <row r="1406" spans="2:15" s="432" customFormat="1">
      <c r="B1406" s="594"/>
      <c r="C1406" s="78"/>
      <c r="D1406" s="433"/>
      <c r="E1406" s="78"/>
      <c r="F1406" s="90"/>
      <c r="G1406" s="90"/>
      <c r="H1406" s="90"/>
      <c r="I1406" s="90"/>
      <c r="J1406" s="127"/>
      <c r="L1406" s="172"/>
      <c r="M1406" s="172"/>
      <c r="O1406" s="234"/>
    </row>
    <row r="1407" spans="2:15" s="432" customFormat="1">
      <c r="B1407" s="594"/>
      <c r="C1407" s="78"/>
      <c r="D1407" s="433"/>
      <c r="E1407" s="78"/>
      <c r="F1407" s="90"/>
      <c r="G1407" s="90"/>
      <c r="H1407" s="90"/>
      <c r="I1407" s="90"/>
      <c r="J1407" s="127"/>
      <c r="L1407" s="172"/>
      <c r="M1407" s="172"/>
      <c r="O1407" s="234"/>
    </row>
    <row r="1408" spans="2:15" s="432" customFormat="1">
      <c r="B1408" s="594"/>
      <c r="C1408" s="78"/>
      <c r="D1408" s="433"/>
      <c r="E1408" s="78"/>
      <c r="F1408" s="90"/>
      <c r="G1408" s="90"/>
      <c r="H1408" s="90"/>
      <c r="I1408" s="90"/>
      <c r="J1408" s="127"/>
      <c r="L1408" s="172"/>
      <c r="M1408" s="172"/>
      <c r="O1408" s="234"/>
    </row>
    <row r="1409" spans="2:15" s="432" customFormat="1">
      <c r="B1409" s="594"/>
      <c r="C1409" s="78"/>
      <c r="D1409" s="433"/>
      <c r="E1409" s="78"/>
      <c r="F1409" s="90"/>
      <c r="G1409" s="90"/>
      <c r="H1409" s="90"/>
      <c r="I1409" s="90"/>
      <c r="J1409" s="127"/>
      <c r="L1409" s="172"/>
      <c r="M1409" s="172"/>
      <c r="O1409" s="234"/>
    </row>
    <row r="1410" spans="2:15" s="432" customFormat="1">
      <c r="B1410" s="594"/>
      <c r="C1410" s="78"/>
      <c r="D1410" s="433"/>
      <c r="E1410" s="78"/>
      <c r="F1410" s="90"/>
      <c r="G1410" s="90"/>
      <c r="H1410" s="90"/>
      <c r="I1410" s="90"/>
      <c r="J1410" s="127"/>
      <c r="L1410" s="172"/>
      <c r="M1410" s="172"/>
      <c r="O1410" s="234"/>
    </row>
    <row r="1411" spans="2:15" s="432" customFormat="1">
      <c r="B1411" s="594"/>
      <c r="C1411" s="78"/>
      <c r="D1411" s="433"/>
      <c r="E1411" s="78"/>
      <c r="F1411" s="90"/>
      <c r="G1411" s="90"/>
      <c r="H1411" s="90"/>
      <c r="I1411" s="90"/>
      <c r="J1411" s="127"/>
      <c r="L1411" s="172"/>
      <c r="M1411" s="172"/>
      <c r="O1411" s="234"/>
    </row>
    <row r="1412" spans="2:15" s="432" customFormat="1">
      <c r="B1412" s="594"/>
      <c r="C1412" s="78"/>
      <c r="D1412" s="433"/>
      <c r="E1412" s="78"/>
      <c r="F1412" s="90"/>
      <c r="G1412" s="90"/>
      <c r="H1412" s="90"/>
      <c r="I1412" s="90"/>
      <c r="J1412" s="127"/>
      <c r="L1412" s="172"/>
      <c r="M1412" s="172"/>
      <c r="O1412" s="234"/>
    </row>
    <row r="1413" spans="2:15" s="432" customFormat="1">
      <c r="B1413" s="594"/>
      <c r="C1413" s="78"/>
      <c r="D1413" s="433"/>
      <c r="E1413" s="78"/>
      <c r="F1413" s="90"/>
      <c r="G1413" s="90"/>
      <c r="H1413" s="90"/>
      <c r="I1413" s="90"/>
      <c r="J1413" s="127"/>
      <c r="L1413" s="172"/>
      <c r="M1413" s="172"/>
      <c r="O1413" s="234"/>
    </row>
    <row r="1414" spans="2:15" s="432" customFormat="1">
      <c r="B1414" s="594"/>
      <c r="C1414" s="78"/>
      <c r="D1414" s="433"/>
      <c r="E1414" s="78"/>
      <c r="F1414" s="90"/>
      <c r="G1414" s="90"/>
      <c r="H1414" s="90"/>
      <c r="I1414" s="90"/>
      <c r="J1414" s="127"/>
      <c r="L1414" s="172"/>
      <c r="M1414" s="172"/>
      <c r="O1414" s="234"/>
    </row>
    <row r="1415" spans="2:15" s="432" customFormat="1">
      <c r="B1415" s="594"/>
      <c r="C1415" s="78"/>
      <c r="D1415" s="433"/>
      <c r="E1415" s="78"/>
      <c r="F1415" s="90"/>
      <c r="G1415" s="90"/>
      <c r="H1415" s="90"/>
      <c r="I1415" s="90"/>
      <c r="J1415" s="127"/>
      <c r="L1415" s="172"/>
      <c r="M1415" s="172"/>
      <c r="O1415" s="234"/>
    </row>
    <row r="1416" spans="2:15" s="432" customFormat="1">
      <c r="B1416" s="594"/>
      <c r="C1416" s="78"/>
      <c r="D1416" s="433"/>
      <c r="E1416" s="78"/>
      <c r="F1416" s="90"/>
      <c r="G1416" s="90"/>
      <c r="H1416" s="90"/>
      <c r="I1416" s="90"/>
      <c r="J1416" s="127"/>
      <c r="L1416" s="172"/>
      <c r="M1416" s="172"/>
      <c r="O1416" s="234"/>
    </row>
    <row r="1417" spans="2:15" s="432" customFormat="1">
      <c r="B1417" s="594"/>
      <c r="C1417" s="78"/>
      <c r="D1417" s="433"/>
      <c r="E1417" s="78"/>
      <c r="F1417" s="90"/>
      <c r="G1417" s="90"/>
      <c r="H1417" s="90"/>
      <c r="I1417" s="90"/>
      <c r="J1417" s="127"/>
      <c r="L1417" s="172"/>
      <c r="M1417" s="172"/>
      <c r="O1417" s="234"/>
    </row>
    <row r="1418" spans="2:15" s="432" customFormat="1">
      <c r="B1418" s="594"/>
      <c r="C1418" s="78"/>
      <c r="D1418" s="433"/>
      <c r="E1418" s="78"/>
      <c r="F1418" s="90"/>
      <c r="G1418" s="90"/>
      <c r="H1418" s="90"/>
      <c r="I1418" s="90"/>
      <c r="J1418" s="127"/>
      <c r="L1418" s="172"/>
      <c r="M1418" s="172"/>
      <c r="O1418" s="234"/>
    </row>
    <row r="1419" spans="2:15" s="432" customFormat="1">
      <c r="B1419" s="594"/>
      <c r="C1419" s="78"/>
      <c r="D1419" s="433"/>
      <c r="E1419" s="78"/>
      <c r="F1419" s="90"/>
      <c r="G1419" s="90"/>
      <c r="H1419" s="90"/>
      <c r="I1419" s="90"/>
      <c r="J1419" s="127"/>
      <c r="L1419" s="172"/>
      <c r="M1419" s="172"/>
      <c r="O1419" s="234"/>
    </row>
    <row r="1420" spans="2:15" s="432" customFormat="1">
      <c r="B1420" s="594"/>
      <c r="C1420" s="78"/>
      <c r="D1420" s="433"/>
      <c r="E1420" s="78"/>
      <c r="F1420" s="90"/>
      <c r="G1420" s="90"/>
      <c r="H1420" s="90"/>
      <c r="I1420" s="90"/>
      <c r="J1420" s="127"/>
      <c r="L1420" s="172"/>
      <c r="M1420" s="172"/>
      <c r="O1420" s="234"/>
    </row>
    <row r="1421" spans="2:15" s="432" customFormat="1">
      <c r="B1421" s="594"/>
      <c r="C1421" s="78"/>
      <c r="D1421" s="433"/>
      <c r="E1421" s="78"/>
      <c r="F1421" s="90"/>
      <c r="G1421" s="90"/>
      <c r="H1421" s="90"/>
      <c r="I1421" s="90"/>
      <c r="J1421" s="127"/>
      <c r="L1421" s="172"/>
      <c r="M1421" s="172"/>
      <c r="O1421" s="234"/>
    </row>
    <row r="1422" spans="2:15" s="432" customFormat="1">
      <c r="B1422" s="594"/>
      <c r="C1422" s="78"/>
      <c r="D1422" s="433"/>
      <c r="E1422" s="78"/>
      <c r="F1422" s="90"/>
      <c r="G1422" s="90"/>
      <c r="H1422" s="90"/>
      <c r="I1422" s="90"/>
      <c r="J1422" s="127"/>
      <c r="L1422" s="172"/>
      <c r="M1422" s="172"/>
      <c r="O1422" s="234"/>
    </row>
    <row r="1423" spans="2:15" s="432" customFormat="1">
      <c r="B1423" s="594"/>
      <c r="C1423" s="78"/>
      <c r="D1423" s="433"/>
      <c r="E1423" s="78"/>
      <c r="F1423" s="90"/>
      <c r="G1423" s="90"/>
      <c r="H1423" s="90"/>
      <c r="I1423" s="90"/>
      <c r="J1423" s="127"/>
      <c r="L1423" s="172"/>
      <c r="M1423" s="172"/>
      <c r="O1423" s="234"/>
    </row>
    <row r="1424" spans="2:15" s="432" customFormat="1">
      <c r="B1424" s="594"/>
      <c r="C1424" s="78"/>
      <c r="D1424" s="433"/>
      <c r="E1424" s="78"/>
      <c r="F1424" s="90"/>
      <c r="G1424" s="90"/>
      <c r="H1424" s="90"/>
      <c r="I1424" s="90"/>
      <c r="J1424" s="127"/>
      <c r="L1424" s="172"/>
      <c r="M1424" s="172"/>
      <c r="O1424" s="234"/>
    </row>
    <row r="1425" spans="2:15" s="432" customFormat="1">
      <c r="B1425" s="594"/>
      <c r="C1425" s="78"/>
      <c r="D1425" s="433"/>
      <c r="E1425" s="78"/>
      <c r="F1425" s="90"/>
      <c r="G1425" s="90"/>
      <c r="H1425" s="90"/>
      <c r="I1425" s="90"/>
      <c r="J1425" s="127"/>
      <c r="L1425" s="172"/>
      <c r="M1425" s="172"/>
      <c r="O1425" s="234"/>
    </row>
    <row r="1426" spans="2:15" s="432" customFormat="1">
      <c r="B1426" s="594"/>
      <c r="C1426" s="78"/>
      <c r="D1426" s="433"/>
      <c r="E1426" s="78"/>
      <c r="F1426" s="90"/>
      <c r="G1426" s="90"/>
      <c r="H1426" s="90"/>
      <c r="I1426" s="90"/>
      <c r="J1426" s="127"/>
      <c r="L1426" s="172"/>
      <c r="M1426" s="172"/>
      <c r="O1426" s="234"/>
    </row>
    <row r="1427" spans="2:15" s="432" customFormat="1">
      <c r="B1427" s="594"/>
      <c r="C1427" s="78"/>
      <c r="D1427" s="433"/>
      <c r="E1427" s="78"/>
      <c r="F1427" s="90"/>
      <c r="G1427" s="90"/>
      <c r="H1427" s="90"/>
      <c r="I1427" s="90"/>
      <c r="J1427" s="127"/>
      <c r="L1427" s="172"/>
      <c r="M1427" s="172"/>
      <c r="O1427" s="234"/>
    </row>
    <row r="1428" spans="2:15" s="432" customFormat="1">
      <c r="B1428" s="594"/>
      <c r="C1428" s="78"/>
      <c r="D1428" s="433"/>
      <c r="E1428" s="78"/>
      <c r="F1428" s="90"/>
      <c r="G1428" s="90"/>
      <c r="H1428" s="90"/>
      <c r="I1428" s="90"/>
      <c r="J1428" s="127"/>
      <c r="L1428" s="172"/>
      <c r="M1428" s="172"/>
      <c r="O1428" s="234"/>
    </row>
    <row r="1429" spans="2:15" s="432" customFormat="1">
      <c r="B1429" s="594"/>
      <c r="C1429" s="78"/>
      <c r="D1429" s="433"/>
      <c r="E1429" s="78"/>
      <c r="F1429" s="90"/>
      <c r="G1429" s="90"/>
      <c r="H1429" s="90"/>
      <c r="I1429" s="90"/>
      <c r="J1429" s="127"/>
      <c r="L1429" s="172"/>
      <c r="M1429" s="172"/>
      <c r="O1429" s="234"/>
    </row>
    <row r="1430" spans="2:15" s="432" customFormat="1">
      <c r="B1430" s="594"/>
      <c r="C1430" s="78"/>
      <c r="D1430" s="433"/>
      <c r="E1430" s="78"/>
      <c r="F1430" s="90"/>
      <c r="G1430" s="90"/>
      <c r="H1430" s="90"/>
      <c r="I1430" s="90"/>
      <c r="J1430" s="127"/>
      <c r="L1430" s="172"/>
      <c r="M1430" s="172"/>
      <c r="O1430" s="234"/>
    </row>
    <row r="1431" spans="2:15" s="432" customFormat="1">
      <c r="B1431" s="594"/>
      <c r="C1431" s="78"/>
      <c r="D1431" s="433"/>
      <c r="E1431" s="78"/>
      <c r="F1431" s="90"/>
      <c r="G1431" s="90"/>
      <c r="H1431" s="90"/>
      <c r="I1431" s="90"/>
      <c r="J1431" s="127"/>
      <c r="L1431" s="172"/>
      <c r="M1431" s="172"/>
      <c r="O1431" s="234"/>
    </row>
    <row r="1432" spans="2:15" s="432" customFormat="1">
      <c r="B1432" s="594"/>
      <c r="C1432" s="78"/>
      <c r="D1432" s="433"/>
      <c r="E1432" s="78"/>
      <c r="F1432" s="90"/>
      <c r="G1432" s="90"/>
      <c r="H1432" s="90"/>
      <c r="I1432" s="90"/>
      <c r="J1432" s="127"/>
      <c r="L1432" s="172"/>
      <c r="M1432" s="172"/>
      <c r="O1432" s="234"/>
    </row>
    <row r="1433" spans="2:15" s="432" customFormat="1">
      <c r="B1433" s="594"/>
      <c r="C1433" s="78"/>
      <c r="D1433" s="433"/>
      <c r="E1433" s="78"/>
      <c r="F1433" s="90"/>
      <c r="G1433" s="90"/>
      <c r="H1433" s="90"/>
      <c r="I1433" s="90"/>
      <c r="J1433" s="127"/>
      <c r="L1433" s="172"/>
      <c r="M1433" s="172"/>
      <c r="O1433" s="234"/>
    </row>
    <row r="1434" spans="2:15" s="432" customFormat="1">
      <c r="B1434" s="594"/>
      <c r="C1434" s="78"/>
      <c r="D1434" s="433"/>
      <c r="E1434" s="78"/>
      <c r="F1434" s="90"/>
      <c r="G1434" s="90"/>
      <c r="H1434" s="90"/>
      <c r="I1434" s="90"/>
      <c r="J1434" s="127"/>
      <c r="L1434" s="172"/>
      <c r="M1434" s="172"/>
      <c r="O1434" s="234"/>
    </row>
    <row r="1435" spans="2:15" s="432" customFormat="1">
      <c r="B1435" s="594"/>
      <c r="C1435" s="78"/>
      <c r="D1435" s="433"/>
      <c r="E1435" s="78"/>
      <c r="F1435" s="90"/>
      <c r="G1435" s="90"/>
      <c r="H1435" s="90"/>
      <c r="I1435" s="90"/>
      <c r="J1435" s="127"/>
      <c r="L1435" s="172"/>
      <c r="M1435" s="172"/>
      <c r="O1435" s="234"/>
    </row>
    <row r="1436" spans="2:15" s="432" customFormat="1">
      <c r="B1436" s="594"/>
      <c r="C1436" s="78"/>
      <c r="D1436" s="433"/>
      <c r="E1436" s="78"/>
      <c r="F1436" s="90"/>
      <c r="G1436" s="90"/>
      <c r="H1436" s="90"/>
      <c r="I1436" s="90"/>
      <c r="J1436" s="127"/>
      <c r="L1436" s="172"/>
      <c r="M1436" s="172"/>
      <c r="O1436" s="234"/>
    </row>
    <row r="1437" spans="2:15" s="432" customFormat="1">
      <c r="B1437" s="594"/>
      <c r="C1437" s="78"/>
      <c r="D1437" s="433"/>
      <c r="E1437" s="78"/>
      <c r="F1437" s="90"/>
      <c r="G1437" s="90"/>
      <c r="H1437" s="90"/>
      <c r="I1437" s="90"/>
      <c r="J1437" s="127"/>
      <c r="L1437" s="172"/>
      <c r="M1437" s="172"/>
      <c r="O1437" s="234"/>
    </row>
    <row r="1438" spans="2:15" s="432" customFormat="1">
      <c r="B1438" s="594"/>
      <c r="C1438" s="78"/>
      <c r="D1438" s="433"/>
      <c r="E1438" s="78"/>
      <c r="F1438" s="90"/>
      <c r="G1438" s="90"/>
      <c r="H1438" s="90"/>
      <c r="I1438" s="90"/>
      <c r="J1438" s="127"/>
      <c r="L1438" s="172"/>
      <c r="M1438" s="172"/>
      <c r="O1438" s="234"/>
    </row>
    <row r="1439" spans="2:15" s="432" customFormat="1">
      <c r="B1439" s="594"/>
      <c r="C1439" s="78"/>
      <c r="D1439" s="433"/>
      <c r="E1439" s="78"/>
      <c r="F1439" s="90"/>
      <c r="G1439" s="90"/>
      <c r="H1439" s="90"/>
      <c r="I1439" s="90"/>
      <c r="J1439" s="127"/>
      <c r="L1439" s="172"/>
      <c r="M1439" s="172"/>
      <c r="O1439" s="234"/>
    </row>
    <row r="1440" spans="2:15" s="432" customFormat="1">
      <c r="B1440" s="594"/>
      <c r="C1440" s="78"/>
      <c r="D1440" s="433"/>
      <c r="E1440" s="78"/>
      <c r="F1440" s="90"/>
      <c r="G1440" s="90"/>
      <c r="H1440" s="90"/>
      <c r="I1440" s="90"/>
      <c r="J1440" s="127"/>
      <c r="L1440" s="172"/>
      <c r="M1440" s="172"/>
      <c r="O1440" s="234"/>
    </row>
    <row r="1441" spans="2:15" s="432" customFormat="1">
      <c r="B1441" s="594"/>
      <c r="C1441" s="78"/>
      <c r="D1441" s="433"/>
      <c r="E1441" s="78"/>
      <c r="F1441" s="90"/>
      <c r="G1441" s="90"/>
      <c r="H1441" s="90"/>
      <c r="I1441" s="90"/>
      <c r="J1441" s="127"/>
      <c r="L1441" s="172"/>
      <c r="M1441" s="172"/>
      <c r="O1441" s="234"/>
    </row>
    <row r="1442" spans="2:15" s="432" customFormat="1">
      <c r="B1442" s="594"/>
      <c r="C1442" s="78"/>
      <c r="D1442" s="433"/>
      <c r="E1442" s="78"/>
      <c r="F1442" s="90"/>
      <c r="G1442" s="90"/>
      <c r="H1442" s="90"/>
      <c r="I1442" s="90"/>
      <c r="J1442" s="127"/>
      <c r="L1442" s="172"/>
      <c r="M1442" s="172"/>
      <c r="O1442" s="234"/>
    </row>
    <row r="1443" spans="2:15" s="432" customFormat="1">
      <c r="B1443" s="594"/>
      <c r="C1443" s="78"/>
      <c r="D1443" s="433"/>
      <c r="E1443" s="78"/>
      <c r="F1443" s="90"/>
      <c r="G1443" s="90"/>
      <c r="H1443" s="90"/>
      <c r="I1443" s="90"/>
      <c r="J1443" s="127"/>
      <c r="L1443" s="172"/>
      <c r="M1443" s="172"/>
      <c r="O1443" s="234"/>
    </row>
    <row r="1444" spans="2:15" s="432" customFormat="1">
      <c r="B1444" s="594"/>
      <c r="C1444" s="78"/>
      <c r="D1444" s="433"/>
      <c r="E1444" s="78"/>
      <c r="F1444" s="90"/>
      <c r="G1444" s="90"/>
      <c r="H1444" s="90"/>
      <c r="I1444" s="90"/>
      <c r="J1444" s="127"/>
      <c r="L1444" s="172"/>
      <c r="M1444" s="172"/>
      <c r="O1444" s="234"/>
    </row>
    <row r="1445" spans="2:15" s="432" customFormat="1">
      <c r="B1445" s="594"/>
      <c r="C1445" s="78"/>
      <c r="D1445" s="433"/>
      <c r="E1445" s="78"/>
      <c r="F1445" s="90"/>
      <c r="G1445" s="90"/>
      <c r="H1445" s="90"/>
      <c r="I1445" s="90"/>
      <c r="J1445" s="127"/>
      <c r="L1445" s="172"/>
      <c r="M1445" s="172"/>
      <c r="O1445" s="234"/>
    </row>
    <row r="1446" spans="2:15" s="432" customFormat="1">
      <c r="B1446" s="594"/>
      <c r="C1446" s="78"/>
      <c r="D1446" s="433"/>
      <c r="E1446" s="78"/>
      <c r="F1446" s="90"/>
      <c r="G1446" s="90"/>
      <c r="H1446" s="90"/>
      <c r="I1446" s="90"/>
      <c r="J1446" s="127"/>
      <c r="L1446" s="172"/>
      <c r="M1446" s="172"/>
      <c r="O1446" s="234"/>
    </row>
    <row r="1447" spans="2:15" s="432" customFormat="1">
      <c r="B1447" s="594"/>
      <c r="C1447" s="78"/>
      <c r="D1447" s="433"/>
      <c r="E1447" s="78"/>
      <c r="F1447" s="90"/>
      <c r="G1447" s="90"/>
      <c r="H1447" s="90"/>
      <c r="I1447" s="90"/>
      <c r="J1447" s="127"/>
      <c r="L1447" s="172"/>
      <c r="M1447" s="172"/>
      <c r="O1447" s="234"/>
    </row>
    <row r="1448" spans="2:15" s="432" customFormat="1">
      <c r="B1448" s="594"/>
      <c r="C1448" s="78"/>
      <c r="D1448" s="433"/>
      <c r="E1448" s="78"/>
      <c r="F1448" s="90"/>
      <c r="G1448" s="90"/>
      <c r="H1448" s="90"/>
      <c r="I1448" s="90"/>
      <c r="J1448" s="127"/>
      <c r="L1448" s="172"/>
      <c r="M1448" s="172"/>
      <c r="O1448" s="234"/>
    </row>
    <row r="1449" spans="2:15" s="432" customFormat="1">
      <c r="B1449" s="594"/>
      <c r="C1449" s="78"/>
      <c r="D1449" s="433"/>
      <c r="E1449" s="78"/>
      <c r="F1449" s="90"/>
      <c r="G1449" s="90"/>
      <c r="H1449" s="90"/>
      <c r="I1449" s="90"/>
      <c r="J1449" s="127"/>
      <c r="L1449" s="172"/>
      <c r="M1449" s="172"/>
      <c r="O1449" s="234"/>
    </row>
    <row r="1450" spans="2:15" s="432" customFormat="1">
      <c r="B1450" s="594"/>
      <c r="C1450" s="78"/>
      <c r="D1450" s="433"/>
      <c r="E1450" s="78"/>
      <c r="F1450" s="90"/>
      <c r="G1450" s="90"/>
      <c r="H1450" s="90"/>
      <c r="I1450" s="90"/>
      <c r="J1450" s="127"/>
      <c r="L1450" s="172"/>
      <c r="M1450" s="172"/>
      <c r="O1450" s="234"/>
    </row>
    <row r="1451" spans="2:15" s="432" customFormat="1">
      <c r="B1451" s="594"/>
      <c r="C1451" s="78"/>
      <c r="D1451" s="433"/>
      <c r="E1451" s="78"/>
      <c r="F1451" s="90"/>
      <c r="G1451" s="90"/>
      <c r="H1451" s="90"/>
      <c r="I1451" s="90"/>
      <c r="J1451" s="127"/>
      <c r="L1451" s="172"/>
      <c r="M1451" s="172"/>
      <c r="O1451" s="234"/>
    </row>
    <row r="1452" spans="2:15" s="432" customFormat="1">
      <c r="B1452" s="594"/>
      <c r="C1452" s="78"/>
      <c r="D1452" s="433"/>
      <c r="E1452" s="78"/>
      <c r="F1452" s="90"/>
      <c r="G1452" s="90"/>
      <c r="H1452" s="90"/>
      <c r="I1452" s="90"/>
      <c r="J1452" s="127"/>
      <c r="L1452" s="172"/>
      <c r="M1452" s="172"/>
      <c r="O1452" s="234"/>
    </row>
    <row r="1453" spans="2:15" s="432" customFormat="1">
      <c r="B1453" s="594"/>
      <c r="C1453" s="78"/>
      <c r="D1453" s="433"/>
      <c r="E1453" s="78"/>
      <c r="F1453" s="90"/>
      <c r="G1453" s="90"/>
      <c r="H1453" s="90"/>
      <c r="I1453" s="90"/>
      <c r="J1453" s="127"/>
      <c r="L1453" s="172"/>
      <c r="M1453" s="172"/>
      <c r="O1453" s="234"/>
    </row>
    <row r="1454" spans="2:15" s="432" customFormat="1">
      <c r="B1454" s="594"/>
      <c r="C1454" s="78"/>
      <c r="D1454" s="433"/>
      <c r="E1454" s="78"/>
      <c r="F1454" s="90"/>
      <c r="G1454" s="90"/>
      <c r="H1454" s="90"/>
      <c r="I1454" s="90"/>
      <c r="J1454" s="127"/>
      <c r="L1454" s="172"/>
      <c r="M1454" s="172"/>
      <c r="O1454" s="234"/>
    </row>
    <row r="1455" spans="2:15" s="432" customFormat="1">
      <c r="B1455" s="594"/>
      <c r="C1455" s="78"/>
      <c r="D1455" s="433"/>
      <c r="E1455" s="78"/>
      <c r="F1455" s="90"/>
      <c r="G1455" s="90"/>
      <c r="H1455" s="90"/>
      <c r="I1455" s="90"/>
      <c r="J1455" s="127"/>
      <c r="L1455" s="172"/>
      <c r="M1455" s="172"/>
      <c r="O1455" s="234"/>
    </row>
    <row r="1456" spans="2:15" s="432" customFormat="1">
      <c r="B1456" s="594"/>
      <c r="C1456" s="78"/>
      <c r="D1456" s="433"/>
      <c r="E1456" s="78"/>
      <c r="F1456" s="90"/>
      <c r="G1456" s="90"/>
      <c r="H1456" s="90"/>
      <c r="I1456" s="90"/>
      <c r="J1456" s="127"/>
      <c r="L1456" s="172"/>
      <c r="M1456" s="172"/>
      <c r="O1456" s="234"/>
    </row>
    <row r="1457" spans="2:15" s="432" customFormat="1">
      <c r="B1457" s="594"/>
      <c r="C1457" s="78"/>
      <c r="D1457" s="433"/>
      <c r="E1457" s="78"/>
      <c r="F1457" s="90"/>
      <c r="G1457" s="90"/>
      <c r="H1457" s="90"/>
      <c r="I1457" s="90"/>
      <c r="J1457" s="127"/>
      <c r="L1457" s="172"/>
      <c r="M1457" s="172"/>
      <c r="O1457" s="234"/>
    </row>
    <row r="1458" spans="2:15" s="432" customFormat="1">
      <c r="B1458" s="594"/>
      <c r="C1458" s="78"/>
      <c r="D1458" s="433"/>
      <c r="E1458" s="78"/>
      <c r="F1458" s="90"/>
      <c r="G1458" s="90"/>
      <c r="H1458" s="90"/>
      <c r="I1458" s="90"/>
      <c r="J1458" s="127"/>
      <c r="L1458" s="172"/>
      <c r="M1458" s="172"/>
      <c r="O1458" s="234"/>
    </row>
    <row r="1459" spans="2:15" s="432" customFormat="1">
      <c r="B1459" s="594"/>
      <c r="C1459" s="78"/>
      <c r="D1459" s="433"/>
      <c r="E1459" s="78"/>
      <c r="F1459" s="90"/>
      <c r="G1459" s="90"/>
      <c r="H1459" s="90"/>
      <c r="I1459" s="90"/>
      <c r="J1459" s="127"/>
      <c r="L1459" s="172"/>
      <c r="M1459" s="172"/>
      <c r="O1459" s="234"/>
    </row>
    <row r="1460" spans="2:15" s="432" customFormat="1">
      <c r="B1460" s="594"/>
      <c r="C1460" s="78"/>
      <c r="D1460" s="433"/>
      <c r="E1460" s="78"/>
      <c r="F1460" s="90"/>
      <c r="G1460" s="90"/>
      <c r="H1460" s="90"/>
      <c r="I1460" s="90"/>
      <c r="J1460" s="127"/>
      <c r="L1460" s="172"/>
      <c r="M1460" s="172"/>
      <c r="O1460" s="234"/>
    </row>
    <row r="1461" spans="2:15" s="432" customFormat="1">
      <c r="B1461" s="594"/>
      <c r="C1461" s="78"/>
      <c r="D1461" s="433"/>
      <c r="E1461" s="78"/>
      <c r="F1461" s="90"/>
      <c r="G1461" s="90"/>
      <c r="H1461" s="90"/>
      <c r="I1461" s="90"/>
      <c r="J1461" s="127"/>
      <c r="L1461" s="172"/>
      <c r="M1461" s="172"/>
      <c r="O1461" s="234"/>
    </row>
    <row r="1462" spans="2:15" s="432" customFormat="1">
      <c r="B1462" s="594"/>
      <c r="C1462" s="78"/>
      <c r="D1462" s="433"/>
      <c r="E1462" s="78"/>
      <c r="F1462" s="90"/>
      <c r="G1462" s="90"/>
      <c r="H1462" s="90"/>
      <c r="I1462" s="90"/>
      <c r="J1462" s="127"/>
      <c r="L1462" s="172"/>
      <c r="M1462" s="172"/>
      <c r="O1462" s="234"/>
    </row>
    <row r="1463" spans="2:15" s="432" customFormat="1">
      <c r="B1463" s="594"/>
      <c r="C1463" s="78"/>
      <c r="D1463" s="433"/>
      <c r="E1463" s="78"/>
      <c r="F1463" s="90"/>
      <c r="G1463" s="90"/>
      <c r="H1463" s="90"/>
      <c r="I1463" s="90"/>
      <c r="J1463" s="127"/>
      <c r="L1463" s="172"/>
      <c r="M1463" s="172"/>
      <c r="O1463" s="234"/>
    </row>
    <row r="1464" spans="2:15" s="432" customFormat="1">
      <c r="B1464" s="594"/>
      <c r="C1464" s="78"/>
      <c r="D1464" s="433"/>
      <c r="E1464" s="78"/>
      <c r="F1464" s="90"/>
      <c r="G1464" s="90"/>
      <c r="H1464" s="90"/>
      <c r="I1464" s="90"/>
      <c r="J1464" s="127"/>
      <c r="L1464" s="172"/>
      <c r="M1464" s="172"/>
      <c r="O1464" s="234"/>
    </row>
    <row r="1465" spans="2:15" s="432" customFormat="1">
      <c r="B1465" s="594"/>
      <c r="C1465" s="78"/>
      <c r="D1465" s="433"/>
      <c r="E1465" s="78"/>
      <c r="F1465" s="90"/>
      <c r="G1465" s="90"/>
      <c r="H1465" s="90"/>
      <c r="I1465" s="90"/>
      <c r="J1465" s="127"/>
      <c r="L1465" s="172"/>
      <c r="M1465" s="172"/>
      <c r="O1465" s="234"/>
    </row>
    <row r="1466" spans="2:15" s="432" customFormat="1">
      <c r="B1466" s="594"/>
      <c r="C1466" s="78"/>
      <c r="D1466" s="433"/>
      <c r="E1466" s="78"/>
      <c r="F1466" s="90"/>
      <c r="G1466" s="90"/>
      <c r="H1466" s="90"/>
      <c r="I1466" s="90"/>
      <c r="J1466" s="127"/>
      <c r="L1466" s="172"/>
      <c r="M1466" s="172"/>
      <c r="O1466" s="234"/>
    </row>
    <row r="1467" spans="2:15" s="432" customFormat="1">
      <c r="B1467" s="594"/>
      <c r="C1467" s="78"/>
      <c r="D1467" s="433"/>
      <c r="E1467" s="78"/>
      <c r="F1467" s="90"/>
      <c r="G1467" s="90"/>
      <c r="H1467" s="90"/>
      <c r="I1467" s="90"/>
      <c r="J1467" s="127"/>
      <c r="L1467" s="172"/>
      <c r="M1467" s="172"/>
      <c r="O1467" s="234"/>
    </row>
    <row r="1468" spans="2:15" s="432" customFormat="1">
      <c r="B1468" s="594"/>
      <c r="C1468" s="78"/>
      <c r="D1468" s="433"/>
      <c r="E1468" s="78"/>
      <c r="F1468" s="90"/>
      <c r="G1468" s="90"/>
      <c r="H1468" s="90"/>
      <c r="I1468" s="90"/>
      <c r="J1468" s="127"/>
      <c r="L1468" s="172"/>
      <c r="M1468" s="172"/>
      <c r="O1468" s="234"/>
    </row>
    <row r="1469" spans="2:15" s="432" customFormat="1">
      <c r="B1469" s="594"/>
      <c r="C1469" s="78"/>
      <c r="D1469" s="433"/>
      <c r="E1469" s="78"/>
      <c r="F1469" s="90"/>
      <c r="G1469" s="90"/>
      <c r="H1469" s="90"/>
      <c r="I1469" s="90"/>
      <c r="J1469" s="127"/>
      <c r="L1469" s="172"/>
      <c r="M1469" s="172"/>
      <c r="O1469" s="234"/>
    </row>
    <row r="1470" spans="2:15" s="432" customFormat="1">
      <c r="B1470" s="594"/>
      <c r="C1470" s="78"/>
      <c r="D1470" s="433"/>
      <c r="E1470" s="78"/>
      <c r="F1470" s="90"/>
      <c r="G1470" s="90"/>
      <c r="H1470" s="90"/>
      <c r="I1470" s="90"/>
      <c r="J1470" s="127"/>
      <c r="L1470" s="172"/>
      <c r="M1470" s="172"/>
      <c r="O1470" s="234"/>
    </row>
    <row r="1471" spans="2:15" s="432" customFormat="1">
      <c r="B1471" s="594"/>
      <c r="C1471" s="78"/>
      <c r="D1471" s="433"/>
      <c r="E1471" s="78"/>
      <c r="F1471" s="90"/>
      <c r="G1471" s="90"/>
      <c r="H1471" s="90"/>
      <c r="I1471" s="90"/>
      <c r="J1471" s="127"/>
      <c r="L1471" s="172"/>
      <c r="M1471" s="172"/>
      <c r="O1471" s="234"/>
    </row>
    <row r="1472" spans="2:15" s="432" customFormat="1">
      <c r="B1472" s="594"/>
      <c r="C1472" s="78"/>
      <c r="D1472" s="433"/>
      <c r="E1472" s="78"/>
      <c r="F1472" s="90"/>
      <c r="G1472" s="90"/>
      <c r="H1472" s="90"/>
      <c r="I1472" s="90"/>
      <c r="J1472" s="127"/>
      <c r="L1472" s="172"/>
      <c r="M1472" s="172"/>
      <c r="O1472" s="234"/>
    </row>
    <row r="1473" spans="2:15" s="432" customFormat="1">
      <c r="B1473" s="594"/>
      <c r="C1473" s="78"/>
      <c r="D1473" s="433"/>
      <c r="E1473" s="78"/>
      <c r="F1473" s="90"/>
      <c r="G1473" s="90"/>
      <c r="H1473" s="90"/>
      <c r="I1473" s="90"/>
      <c r="J1473" s="127"/>
      <c r="L1473" s="172"/>
      <c r="M1473" s="172"/>
      <c r="O1473" s="234"/>
    </row>
    <row r="1474" spans="2:15" s="432" customFormat="1">
      <c r="B1474" s="594"/>
      <c r="C1474" s="78"/>
      <c r="D1474" s="433"/>
      <c r="E1474" s="78"/>
      <c r="F1474" s="90"/>
      <c r="G1474" s="90"/>
      <c r="H1474" s="90"/>
      <c r="I1474" s="90"/>
      <c r="J1474" s="127"/>
      <c r="L1474" s="172"/>
      <c r="M1474" s="172"/>
      <c r="O1474" s="234"/>
    </row>
    <row r="1475" spans="2:15" s="432" customFormat="1">
      <c r="B1475" s="594"/>
      <c r="C1475" s="78"/>
      <c r="D1475" s="433"/>
      <c r="E1475" s="78"/>
      <c r="F1475" s="90"/>
      <c r="G1475" s="90"/>
      <c r="H1475" s="90"/>
      <c r="I1475" s="90"/>
      <c r="J1475" s="127"/>
      <c r="L1475" s="172"/>
      <c r="M1475" s="172"/>
      <c r="O1475" s="234"/>
    </row>
    <row r="1476" spans="2:15" s="432" customFormat="1">
      <c r="B1476" s="594"/>
      <c r="C1476" s="78"/>
      <c r="D1476" s="433"/>
      <c r="E1476" s="78"/>
      <c r="F1476" s="90"/>
      <c r="G1476" s="90"/>
      <c r="H1476" s="90"/>
      <c r="I1476" s="90"/>
      <c r="J1476" s="127"/>
      <c r="L1476" s="172"/>
      <c r="M1476" s="172"/>
      <c r="O1476" s="234"/>
    </row>
    <row r="1477" spans="2:15" s="432" customFormat="1">
      <c r="B1477" s="594"/>
      <c r="C1477" s="78"/>
      <c r="D1477" s="433"/>
      <c r="E1477" s="78"/>
      <c r="F1477" s="90"/>
      <c r="G1477" s="90"/>
      <c r="H1477" s="90"/>
      <c r="I1477" s="90"/>
      <c r="J1477" s="127"/>
      <c r="L1477" s="172"/>
      <c r="M1477" s="172"/>
      <c r="O1477" s="234"/>
    </row>
    <row r="1478" spans="2:15" s="432" customFormat="1">
      <c r="B1478" s="594"/>
      <c r="C1478" s="78"/>
      <c r="D1478" s="433"/>
      <c r="E1478" s="78"/>
      <c r="F1478" s="90"/>
      <c r="G1478" s="90"/>
      <c r="H1478" s="90"/>
      <c r="I1478" s="90"/>
      <c r="J1478" s="127"/>
      <c r="L1478" s="172"/>
      <c r="M1478" s="172"/>
      <c r="O1478" s="234"/>
    </row>
    <row r="1479" spans="2:15" s="432" customFormat="1">
      <c r="B1479" s="594"/>
      <c r="C1479" s="78"/>
      <c r="D1479" s="433"/>
      <c r="E1479" s="78"/>
      <c r="F1479" s="90"/>
      <c r="G1479" s="90"/>
      <c r="H1479" s="90"/>
      <c r="I1479" s="90"/>
      <c r="J1479" s="127"/>
      <c r="L1479" s="172"/>
      <c r="M1479" s="172"/>
      <c r="O1479" s="234"/>
    </row>
    <row r="1480" spans="2:15" s="432" customFormat="1">
      <c r="B1480" s="594"/>
      <c r="C1480" s="78"/>
      <c r="D1480" s="433"/>
      <c r="E1480" s="78"/>
      <c r="F1480" s="90"/>
      <c r="G1480" s="90"/>
      <c r="H1480" s="90"/>
      <c r="I1480" s="90"/>
      <c r="J1480" s="127"/>
      <c r="L1480" s="172"/>
      <c r="M1480" s="172"/>
      <c r="O1480" s="234"/>
    </row>
    <row r="1481" spans="2:15" s="432" customFormat="1">
      <c r="B1481" s="594"/>
      <c r="C1481" s="78"/>
      <c r="D1481" s="433"/>
      <c r="E1481" s="78"/>
      <c r="F1481" s="90"/>
      <c r="G1481" s="90"/>
      <c r="H1481" s="90"/>
      <c r="I1481" s="90"/>
      <c r="J1481" s="127"/>
      <c r="L1481" s="172"/>
      <c r="M1481" s="172"/>
      <c r="O1481" s="234"/>
    </row>
    <row r="1482" spans="2:15" s="432" customFormat="1">
      <c r="B1482" s="594"/>
      <c r="C1482" s="78"/>
      <c r="D1482" s="433"/>
      <c r="E1482" s="78"/>
      <c r="F1482" s="90"/>
      <c r="G1482" s="90"/>
      <c r="H1482" s="90"/>
      <c r="I1482" s="90"/>
      <c r="J1482" s="127"/>
      <c r="L1482" s="172"/>
      <c r="M1482" s="172"/>
      <c r="O1482" s="234"/>
    </row>
    <row r="1483" spans="2:15" s="432" customFormat="1">
      <c r="B1483" s="594"/>
      <c r="C1483" s="78"/>
      <c r="D1483" s="433"/>
      <c r="E1483" s="78"/>
      <c r="F1483" s="90"/>
      <c r="G1483" s="90"/>
      <c r="H1483" s="90"/>
      <c r="I1483" s="90"/>
      <c r="J1483" s="127"/>
      <c r="L1483" s="172"/>
      <c r="M1483" s="172"/>
      <c r="O1483" s="234"/>
    </row>
    <row r="1484" spans="2:15" s="432" customFormat="1">
      <c r="B1484" s="594"/>
      <c r="C1484" s="78"/>
      <c r="D1484" s="433"/>
      <c r="E1484" s="78"/>
      <c r="F1484" s="90"/>
      <c r="G1484" s="90"/>
      <c r="H1484" s="90"/>
      <c r="I1484" s="90"/>
      <c r="J1484" s="127"/>
      <c r="L1484" s="172"/>
      <c r="M1484" s="172"/>
      <c r="O1484" s="234"/>
    </row>
    <row r="1485" spans="2:15" s="432" customFormat="1">
      <c r="B1485" s="594"/>
      <c r="C1485" s="78"/>
      <c r="D1485" s="433"/>
      <c r="E1485" s="78"/>
      <c r="F1485" s="90"/>
      <c r="G1485" s="90"/>
      <c r="H1485" s="90"/>
      <c r="I1485" s="90"/>
      <c r="J1485" s="127"/>
      <c r="L1485" s="172"/>
      <c r="M1485" s="172"/>
      <c r="O1485" s="234"/>
    </row>
    <row r="1486" spans="2:15" s="432" customFormat="1">
      <c r="B1486" s="594"/>
      <c r="C1486" s="78"/>
      <c r="D1486" s="433"/>
      <c r="E1486" s="78"/>
      <c r="F1486" s="90"/>
      <c r="G1486" s="90"/>
      <c r="H1486" s="90"/>
      <c r="I1486" s="90"/>
      <c r="J1486" s="127"/>
      <c r="L1486" s="172"/>
      <c r="M1486" s="172"/>
      <c r="O1486" s="234"/>
    </row>
    <row r="1487" spans="2:15" s="432" customFormat="1">
      <c r="B1487" s="594"/>
      <c r="C1487" s="78"/>
      <c r="D1487" s="433"/>
      <c r="E1487" s="78"/>
      <c r="F1487" s="90"/>
      <c r="G1487" s="90"/>
      <c r="H1487" s="90"/>
      <c r="I1487" s="90"/>
      <c r="J1487" s="127"/>
      <c r="L1487" s="172"/>
      <c r="M1487" s="172"/>
      <c r="O1487" s="234"/>
    </row>
    <row r="1488" spans="2:15" s="432" customFormat="1">
      <c r="B1488" s="594"/>
      <c r="C1488" s="78"/>
      <c r="D1488" s="433"/>
      <c r="E1488" s="78"/>
      <c r="F1488" s="90"/>
      <c r="G1488" s="90"/>
      <c r="H1488" s="90"/>
      <c r="I1488" s="90"/>
      <c r="J1488" s="127"/>
      <c r="L1488" s="172"/>
      <c r="M1488" s="172"/>
      <c r="O1488" s="234"/>
    </row>
    <row r="1489" spans="2:15" s="432" customFormat="1">
      <c r="B1489" s="594"/>
      <c r="C1489" s="78"/>
      <c r="D1489" s="433"/>
      <c r="E1489" s="78"/>
      <c r="F1489" s="90"/>
      <c r="G1489" s="90"/>
      <c r="H1489" s="90"/>
      <c r="I1489" s="90"/>
      <c r="J1489" s="127"/>
      <c r="L1489" s="172"/>
      <c r="M1489" s="172"/>
      <c r="O1489" s="234"/>
    </row>
    <row r="1490" spans="2:15" s="432" customFormat="1">
      <c r="B1490" s="594"/>
      <c r="C1490" s="78"/>
      <c r="D1490" s="433"/>
      <c r="E1490" s="78"/>
      <c r="F1490" s="90"/>
      <c r="G1490" s="90"/>
      <c r="H1490" s="90"/>
      <c r="I1490" s="90"/>
      <c r="J1490" s="127"/>
      <c r="L1490" s="172"/>
      <c r="M1490" s="172"/>
      <c r="O1490" s="234"/>
    </row>
    <row r="1491" spans="2:15" s="432" customFormat="1">
      <c r="B1491" s="594"/>
      <c r="C1491" s="78"/>
      <c r="D1491" s="433"/>
      <c r="E1491" s="78"/>
      <c r="F1491" s="90"/>
      <c r="G1491" s="90"/>
      <c r="H1491" s="90"/>
      <c r="I1491" s="90"/>
      <c r="J1491" s="127"/>
      <c r="L1491" s="172"/>
      <c r="M1491" s="172"/>
      <c r="O1491" s="234"/>
    </row>
    <row r="1492" spans="2:15" s="432" customFormat="1">
      <c r="B1492" s="594"/>
      <c r="C1492" s="78"/>
      <c r="D1492" s="433"/>
      <c r="E1492" s="78"/>
      <c r="F1492" s="90"/>
      <c r="G1492" s="90"/>
      <c r="H1492" s="90"/>
      <c r="I1492" s="90"/>
      <c r="J1492" s="127"/>
      <c r="L1492" s="172"/>
      <c r="M1492" s="172"/>
      <c r="O1492" s="234"/>
    </row>
    <row r="1493" spans="2:15" s="432" customFormat="1">
      <c r="B1493" s="594"/>
      <c r="C1493" s="78"/>
      <c r="D1493" s="433"/>
      <c r="E1493" s="78"/>
      <c r="F1493" s="90"/>
      <c r="G1493" s="90"/>
      <c r="H1493" s="90"/>
      <c r="I1493" s="90"/>
      <c r="J1493" s="127"/>
      <c r="L1493" s="172"/>
      <c r="M1493" s="172"/>
      <c r="O1493" s="234"/>
    </row>
    <row r="1494" spans="2:15" s="432" customFormat="1">
      <c r="B1494" s="594"/>
      <c r="C1494" s="78"/>
      <c r="D1494" s="433"/>
      <c r="E1494" s="78"/>
      <c r="F1494" s="90"/>
      <c r="G1494" s="90"/>
      <c r="H1494" s="90"/>
      <c r="I1494" s="90"/>
      <c r="J1494" s="127"/>
      <c r="L1494" s="172"/>
      <c r="M1494" s="172"/>
      <c r="O1494" s="234"/>
    </row>
    <row r="1495" spans="2:15" s="432" customFormat="1">
      <c r="B1495" s="594"/>
      <c r="C1495" s="78"/>
      <c r="D1495" s="433"/>
      <c r="E1495" s="78"/>
      <c r="F1495" s="90"/>
      <c r="G1495" s="90"/>
      <c r="H1495" s="90"/>
      <c r="I1495" s="90"/>
      <c r="J1495" s="127"/>
      <c r="L1495" s="172"/>
      <c r="M1495" s="172"/>
      <c r="O1495" s="234"/>
    </row>
    <row r="1496" spans="2:15" s="432" customFormat="1">
      <c r="B1496" s="594"/>
      <c r="C1496" s="78"/>
      <c r="D1496" s="433"/>
      <c r="E1496" s="78"/>
      <c r="F1496" s="90"/>
      <c r="G1496" s="90"/>
      <c r="H1496" s="90"/>
      <c r="I1496" s="90"/>
      <c r="J1496" s="127"/>
      <c r="L1496" s="172"/>
      <c r="M1496" s="172"/>
      <c r="O1496" s="234"/>
    </row>
    <row r="1497" spans="2:15" s="432" customFormat="1">
      <c r="B1497" s="594"/>
      <c r="C1497" s="78"/>
      <c r="D1497" s="433"/>
      <c r="E1497" s="78"/>
      <c r="F1497" s="90"/>
      <c r="G1497" s="90"/>
      <c r="H1497" s="90"/>
      <c r="I1497" s="90"/>
      <c r="J1497" s="127"/>
      <c r="L1497" s="172"/>
      <c r="M1497" s="172"/>
      <c r="O1497" s="234"/>
    </row>
    <row r="1498" spans="2:15" s="432" customFormat="1">
      <c r="B1498" s="594"/>
      <c r="C1498" s="78"/>
      <c r="D1498" s="433"/>
      <c r="E1498" s="78"/>
      <c r="F1498" s="90"/>
      <c r="G1498" s="90"/>
      <c r="H1498" s="90"/>
      <c r="I1498" s="90"/>
      <c r="J1498" s="127"/>
      <c r="L1498" s="172"/>
      <c r="M1498" s="172"/>
      <c r="O1498" s="234"/>
    </row>
    <row r="1499" spans="2:15" s="432" customFormat="1">
      <c r="B1499" s="594"/>
      <c r="C1499" s="78"/>
      <c r="D1499" s="433"/>
      <c r="E1499" s="78"/>
      <c r="F1499" s="90"/>
      <c r="G1499" s="90"/>
      <c r="H1499" s="90"/>
      <c r="I1499" s="90"/>
      <c r="J1499" s="127"/>
      <c r="L1499" s="172"/>
      <c r="M1499" s="172"/>
      <c r="O1499" s="234"/>
    </row>
    <row r="1500" spans="2:15" s="432" customFormat="1">
      <c r="B1500" s="594"/>
      <c r="C1500" s="78"/>
      <c r="D1500" s="433"/>
      <c r="E1500" s="78"/>
      <c r="F1500" s="90"/>
      <c r="G1500" s="90"/>
      <c r="H1500" s="90"/>
      <c r="I1500" s="90"/>
      <c r="J1500" s="127"/>
      <c r="L1500" s="172"/>
      <c r="M1500" s="172"/>
      <c r="O1500" s="234"/>
    </row>
    <row r="1501" spans="2:15" s="432" customFormat="1">
      <c r="B1501" s="594"/>
      <c r="C1501" s="78"/>
      <c r="D1501" s="433"/>
      <c r="E1501" s="78"/>
      <c r="F1501" s="90"/>
      <c r="G1501" s="90"/>
      <c r="H1501" s="90"/>
      <c r="I1501" s="90"/>
      <c r="J1501" s="127"/>
      <c r="L1501" s="172"/>
      <c r="M1501" s="172"/>
      <c r="O1501" s="234"/>
    </row>
    <row r="1502" spans="2:15" s="432" customFormat="1">
      <c r="B1502" s="594"/>
      <c r="C1502" s="78"/>
      <c r="D1502" s="433"/>
      <c r="E1502" s="78"/>
      <c r="F1502" s="90"/>
      <c r="G1502" s="90"/>
      <c r="H1502" s="90"/>
      <c r="I1502" s="90"/>
      <c r="J1502" s="127"/>
      <c r="L1502" s="172"/>
      <c r="M1502" s="172"/>
      <c r="O1502" s="234"/>
    </row>
    <row r="1503" spans="2:15" s="432" customFormat="1">
      <c r="B1503" s="594"/>
      <c r="C1503" s="78"/>
      <c r="D1503" s="433"/>
      <c r="E1503" s="78"/>
      <c r="F1503" s="90"/>
      <c r="G1503" s="90"/>
      <c r="H1503" s="90"/>
      <c r="I1503" s="90"/>
      <c r="J1503" s="127"/>
      <c r="L1503" s="172"/>
      <c r="M1503" s="172"/>
      <c r="O1503" s="234"/>
    </row>
    <row r="1504" spans="2:15" s="432" customFormat="1">
      <c r="B1504" s="594"/>
      <c r="C1504" s="78"/>
      <c r="D1504" s="433"/>
      <c r="E1504" s="78"/>
      <c r="F1504" s="90"/>
      <c r="G1504" s="90"/>
      <c r="H1504" s="90"/>
      <c r="I1504" s="90"/>
      <c r="J1504" s="127"/>
      <c r="L1504" s="172"/>
      <c r="M1504" s="172"/>
      <c r="O1504" s="234"/>
    </row>
    <row r="1505" spans="2:15" s="432" customFormat="1">
      <c r="B1505" s="594"/>
      <c r="C1505" s="78"/>
      <c r="D1505" s="433"/>
      <c r="E1505" s="78"/>
      <c r="F1505" s="90"/>
      <c r="G1505" s="90"/>
      <c r="H1505" s="90"/>
      <c r="I1505" s="90"/>
      <c r="J1505" s="127"/>
      <c r="L1505" s="172"/>
      <c r="M1505" s="172"/>
      <c r="O1505" s="234"/>
    </row>
    <row r="1506" spans="2:15" s="432" customFormat="1">
      <c r="B1506" s="594"/>
      <c r="C1506" s="78"/>
      <c r="D1506" s="433"/>
      <c r="E1506" s="78"/>
      <c r="F1506" s="90"/>
      <c r="G1506" s="90"/>
      <c r="H1506" s="90"/>
      <c r="I1506" s="90"/>
      <c r="J1506" s="127"/>
      <c r="L1506" s="172"/>
      <c r="M1506" s="172"/>
      <c r="O1506" s="234"/>
    </row>
    <row r="1507" spans="2:15" s="432" customFormat="1">
      <c r="B1507" s="594"/>
      <c r="C1507" s="78"/>
      <c r="D1507" s="433"/>
      <c r="E1507" s="78"/>
      <c r="F1507" s="90"/>
      <c r="G1507" s="90"/>
      <c r="H1507" s="90"/>
      <c r="I1507" s="90"/>
      <c r="J1507" s="127"/>
      <c r="L1507" s="172"/>
      <c r="M1507" s="172"/>
      <c r="O1507" s="234"/>
    </row>
    <row r="1508" spans="2:15" s="432" customFormat="1">
      <c r="B1508" s="594"/>
      <c r="C1508" s="78"/>
      <c r="D1508" s="433"/>
      <c r="E1508" s="78"/>
      <c r="F1508" s="90"/>
      <c r="G1508" s="90"/>
      <c r="H1508" s="90"/>
      <c r="I1508" s="90"/>
      <c r="J1508" s="127"/>
      <c r="L1508" s="172"/>
      <c r="M1508" s="172"/>
      <c r="O1508" s="234"/>
    </row>
    <row r="1509" spans="2:15" s="432" customFormat="1">
      <c r="B1509" s="594"/>
      <c r="C1509" s="78"/>
      <c r="D1509" s="433"/>
      <c r="E1509" s="78"/>
      <c r="F1509" s="90"/>
      <c r="G1509" s="90"/>
      <c r="H1509" s="90"/>
      <c r="I1509" s="90"/>
      <c r="J1509" s="127"/>
      <c r="L1509" s="172"/>
      <c r="M1509" s="172"/>
      <c r="O1509" s="234"/>
    </row>
    <row r="1510" spans="2:15" s="432" customFormat="1">
      <c r="B1510" s="594"/>
      <c r="C1510" s="78"/>
      <c r="D1510" s="433"/>
      <c r="E1510" s="78"/>
      <c r="F1510" s="90"/>
      <c r="G1510" s="90"/>
      <c r="H1510" s="90"/>
      <c r="I1510" s="90"/>
      <c r="J1510" s="127"/>
      <c r="L1510" s="172"/>
      <c r="M1510" s="172"/>
      <c r="O1510" s="234"/>
    </row>
    <row r="1511" spans="2:15" s="432" customFormat="1">
      <c r="B1511" s="594"/>
      <c r="C1511" s="78"/>
      <c r="D1511" s="433"/>
      <c r="E1511" s="78"/>
      <c r="F1511" s="90"/>
      <c r="G1511" s="90"/>
      <c r="H1511" s="90"/>
      <c r="I1511" s="90"/>
      <c r="J1511" s="127"/>
      <c r="L1511" s="172"/>
      <c r="M1511" s="172"/>
      <c r="O1511" s="234"/>
    </row>
    <row r="1512" spans="2:15" s="432" customFormat="1">
      <c r="B1512" s="594"/>
      <c r="C1512" s="78"/>
      <c r="D1512" s="433"/>
      <c r="E1512" s="78"/>
      <c r="F1512" s="90"/>
      <c r="G1512" s="90"/>
      <c r="H1512" s="90"/>
      <c r="I1512" s="90"/>
      <c r="J1512" s="127"/>
      <c r="L1512" s="172"/>
      <c r="M1512" s="172"/>
      <c r="O1512" s="234"/>
    </row>
    <row r="1513" spans="2:15" s="432" customFormat="1">
      <c r="B1513" s="594"/>
      <c r="C1513" s="78"/>
      <c r="D1513" s="433"/>
      <c r="E1513" s="78"/>
      <c r="F1513" s="90"/>
      <c r="G1513" s="90"/>
      <c r="H1513" s="90"/>
      <c r="I1513" s="90"/>
      <c r="J1513" s="127"/>
      <c r="L1513" s="172"/>
      <c r="M1513" s="172"/>
      <c r="O1513" s="234"/>
    </row>
    <row r="1514" spans="2:15" s="432" customFormat="1">
      <c r="B1514" s="594"/>
      <c r="C1514" s="78"/>
      <c r="D1514" s="433"/>
      <c r="E1514" s="78"/>
      <c r="F1514" s="90"/>
      <c r="G1514" s="90"/>
      <c r="H1514" s="90"/>
      <c r="I1514" s="90"/>
      <c r="J1514" s="127"/>
      <c r="L1514" s="172"/>
      <c r="M1514" s="172"/>
      <c r="O1514" s="234"/>
    </row>
    <row r="1515" spans="2:15" s="432" customFormat="1">
      <c r="B1515" s="594"/>
      <c r="C1515" s="78"/>
      <c r="D1515" s="433"/>
      <c r="E1515" s="78"/>
      <c r="F1515" s="90"/>
      <c r="G1515" s="90"/>
      <c r="H1515" s="90"/>
      <c r="I1515" s="90"/>
      <c r="J1515" s="127"/>
      <c r="L1515" s="172"/>
      <c r="M1515" s="172"/>
      <c r="O1515" s="234"/>
    </row>
    <row r="1516" spans="2:15" s="432" customFormat="1">
      <c r="B1516" s="594"/>
      <c r="C1516" s="78"/>
      <c r="D1516" s="433"/>
      <c r="E1516" s="78"/>
      <c r="F1516" s="90"/>
      <c r="G1516" s="90"/>
      <c r="H1516" s="90"/>
      <c r="I1516" s="90"/>
      <c r="J1516" s="127"/>
      <c r="L1516" s="172"/>
      <c r="M1516" s="172"/>
      <c r="O1516" s="234"/>
    </row>
    <row r="1517" spans="2:15" s="432" customFormat="1">
      <c r="B1517" s="594"/>
      <c r="C1517" s="78"/>
      <c r="D1517" s="433"/>
      <c r="E1517" s="78"/>
      <c r="F1517" s="90"/>
      <c r="G1517" s="90"/>
      <c r="H1517" s="90"/>
      <c r="I1517" s="90"/>
      <c r="J1517" s="127"/>
      <c r="L1517" s="172"/>
      <c r="M1517" s="172"/>
      <c r="O1517" s="234"/>
    </row>
    <row r="1518" spans="2:15" s="432" customFormat="1">
      <c r="B1518" s="594"/>
      <c r="C1518" s="78"/>
      <c r="D1518" s="433"/>
      <c r="E1518" s="78"/>
      <c r="F1518" s="90"/>
      <c r="G1518" s="90"/>
      <c r="H1518" s="90"/>
      <c r="I1518" s="90"/>
      <c r="J1518" s="127"/>
      <c r="L1518" s="172"/>
      <c r="M1518" s="172"/>
      <c r="O1518" s="234"/>
    </row>
    <row r="1519" spans="2:15" s="432" customFormat="1">
      <c r="B1519" s="594"/>
      <c r="C1519" s="78"/>
      <c r="D1519" s="433"/>
      <c r="E1519" s="78"/>
      <c r="F1519" s="90"/>
      <c r="G1519" s="90"/>
      <c r="H1519" s="90"/>
      <c r="I1519" s="90"/>
      <c r="J1519" s="127"/>
      <c r="L1519" s="172"/>
      <c r="M1519" s="172"/>
      <c r="O1519" s="234"/>
    </row>
    <row r="1520" spans="2:15" s="432" customFormat="1">
      <c r="B1520" s="594"/>
      <c r="C1520" s="78"/>
      <c r="D1520" s="433"/>
      <c r="E1520" s="78"/>
      <c r="F1520" s="90"/>
      <c r="G1520" s="90"/>
      <c r="H1520" s="90"/>
      <c r="I1520" s="90"/>
      <c r="J1520" s="127"/>
      <c r="L1520" s="172"/>
      <c r="M1520" s="172"/>
      <c r="O1520" s="234"/>
    </row>
    <row r="1521" spans="2:15" s="432" customFormat="1">
      <c r="B1521" s="594"/>
      <c r="C1521" s="78"/>
      <c r="D1521" s="433"/>
      <c r="E1521" s="78"/>
      <c r="F1521" s="90"/>
      <c r="G1521" s="90"/>
      <c r="H1521" s="90"/>
      <c r="I1521" s="90"/>
      <c r="J1521" s="127"/>
      <c r="L1521" s="172"/>
      <c r="M1521" s="172"/>
      <c r="O1521" s="234"/>
    </row>
    <row r="1522" spans="2:15" s="432" customFormat="1">
      <c r="B1522" s="594"/>
      <c r="C1522" s="78"/>
      <c r="D1522" s="433"/>
      <c r="E1522" s="78"/>
      <c r="F1522" s="90"/>
      <c r="G1522" s="90"/>
      <c r="H1522" s="90"/>
      <c r="I1522" s="90"/>
      <c r="J1522" s="127"/>
      <c r="L1522" s="172"/>
      <c r="M1522" s="172"/>
      <c r="O1522" s="234"/>
    </row>
    <row r="1523" spans="2:15" s="432" customFormat="1">
      <c r="B1523" s="594"/>
      <c r="C1523" s="78"/>
      <c r="D1523" s="433"/>
      <c r="E1523" s="78"/>
      <c r="F1523" s="90"/>
      <c r="G1523" s="90"/>
      <c r="H1523" s="90"/>
      <c r="I1523" s="90"/>
      <c r="J1523" s="127"/>
      <c r="L1523" s="172"/>
      <c r="M1523" s="172"/>
      <c r="O1523" s="234"/>
    </row>
    <row r="1524" spans="2:15" s="432" customFormat="1">
      <c r="B1524" s="594"/>
      <c r="C1524" s="78"/>
      <c r="D1524" s="433"/>
      <c r="E1524" s="78"/>
      <c r="F1524" s="90"/>
      <c r="G1524" s="90"/>
      <c r="H1524" s="90"/>
      <c r="I1524" s="90"/>
      <c r="J1524" s="127"/>
      <c r="L1524" s="172"/>
      <c r="M1524" s="172"/>
      <c r="O1524" s="234"/>
    </row>
    <row r="1525" spans="2:15" s="432" customFormat="1">
      <c r="B1525" s="594"/>
      <c r="C1525" s="78"/>
      <c r="D1525" s="433"/>
      <c r="E1525" s="78"/>
      <c r="F1525" s="90"/>
      <c r="G1525" s="90"/>
      <c r="H1525" s="90"/>
      <c r="I1525" s="90"/>
      <c r="J1525" s="127"/>
      <c r="L1525" s="172"/>
      <c r="M1525" s="172"/>
      <c r="O1525" s="234"/>
    </row>
    <row r="1526" spans="2:15" s="432" customFormat="1">
      <c r="B1526" s="594"/>
      <c r="C1526" s="78"/>
      <c r="D1526" s="433"/>
      <c r="E1526" s="78"/>
      <c r="F1526" s="90"/>
      <c r="G1526" s="90"/>
      <c r="H1526" s="90"/>
      <c r="I1526" s="90"/>
      <c r="J1526" s="127"/>
      <c r="L1526" s="172"/>
      <c r="M1526" s="172"/>
      <c r="O1526" s="234"/>
    </row>
    <row r="1527" spans="2:15" s="432" customFormat="1">
      <c r="B1527" s="594"/>
      <c r="C1527" s="78"/>
      <c r="D1527" s="433"/>
      <c r="E1527" s="78"/>
      <c r="F1527" s="90"/>
      <c r="G1527" s="90"/>
      <c r="H1527" s="90"/>
      <c r="I1527" s="90"/>
      <c r="J1527" s="127"/>
      <c r="L1527" s="172"/>
      <c r="M1527" s="172"/>
      <c r="O1527" s="234"/>
    </row>
    <row r="1528" spans="2:15" s="432" customFormat="1">
      <c r="B1528" s="594"/>
      <c r="C1528" s="78"/>
      <c r="D1528" s="433"/>
      <c r="E1528" s="78"/>
      <c r="F1528" s="90"/>
      <c r="G1528" s="90"/>
      <c r="H1528" s="90"/>
      <c r="I1528" s="90"/>
      <c r="J1528" s="127"/>
      <c r="L1528" s="172"/>
      <c r="M1528" s="172"/>
      <c r="O1528" s="234"/>
    </row>
    <row r="1529" spans="2:15" s="432" customFormat="1">
      <c r="B1529" s="594"/>
      <c r="C1529" s="78"/>
      <c r="D1529" s="433"/>
      <c r="E1529" s="78"/>
      <c r="F1529" s="90"/>
      <c r="G1529" s="90"/>
      <c r="H1529" s="90"/>
      <c r="I1529" s="90"/>
      <c r="J1529" s="127"/>
      <c r="L1529" s="172"/>
      <c r="M1529" s="172"/>
      <c r="O1529" s="234"/>
    </row>
    <row r="1530" spans="2:15" s="432" customFormat="1">
      <c r="B1530" s="594"/>
      <c r="C1530" s="78"/>
      <c r="D1530" s="433"/>
      <c r="E1530" s="78"/>
      <c r="F1530" s="90"/>
      <c r="G1530" s="90"/>
      <c r="H1530" s="90"/>
      <c r="I1530" s="90"/>
      <c r="J1530" s="127"/>
      <c r="L1530" s="172"/>
      <c r="M1530" s="172"/>
      <c r="O1530" s="234"/>
    </row>
    <row r="1531" spans="2:15" s="432" customFormat="1">
      <c r="B1531" s="594"/>
      <c r="C1531" s="78"/>
      <c r="D1531" s="433"/>
      <c r="E1531" s="78"/>
      <c r="F1531" s="90"/>
      <c r="G1531" s="90"/>
      <c r="H1531" s="90"/>
      <c r="I1531" s="90"/>
      <c r="J1531" s="127"/>
      <c r="L1531" s="172"/>
      <c r="M1531" s="172"/>
      <c r="O1531" s="234"/>
    </row>
    <row r="1532" spans="2:15" s="432" customFormat="1">
      <c r="B1532" s="594"/>
      <c r="C1532" s="78"/>
      <c r="D1532" s="433"/>
      <c r="E1532" s="78"/>
      <c r="F1532" s="90"/>
      <c r="G1532" s="90"/>
      <c r="H1532" s="90"/>
      <c r="I1532" s="90"/>
      <c r="J1532" s="127"/>
      <c r="L1532" s="172"/>
      <c r="M1532" s="172"/>
      <c r="O1532" s="234"/>
    </row>
    <row r="1533" spans="2:15" s="432" customFormat="1">
      <c r="B1533" s="594"/>
      <c r="C1533" s="78"/>
      <c r="D1533" s="433"/>
      <c r="E1533" s="78"/>
      <c r="F1533" s="90"/>
      <c r="G1533" s="90"/>
      <c r="H1533" s="90"/>
      <c r="I1533" s="90"/>
      <c r="J1533" s="127"/>
      <c r="L1533" s="172"/>
      <c r="M1533" s="172"/>
      <c r="O1533" s="234"/>
    </row>
    <row r="1534" spans="2:15" s="432" customFormat="1">
      <c r="B1534" s="594"/>
      <c r="C1534" s="78"/>
      <c r="D1534" s="433"/>
      <c r="E1534" s="78"/>
      <c r="F1534" s="90"/>
      <c r="G1534" s="90"/>
      <c r="H1534" s="90"/>
      <c r="I1534" s="90"/>
      <c r="J1534" s="127"/>
      <c r="L1534" s="172"/>
      <c r="M1534" s="172"/>
      <c r="O1534" s="234"/>
    </row>
    <row r="1535" spans="2:15" s="432" customFormat="1">
      <c r="B1535" s="594"/>
      <c r="C1535" s="78"/>
      <c r="D1535" s="433"/>
      <c r="E1535" s="78"/>
      <c r="F1535" s="90"/>
      <c r="G1535" s="90"/>
      <c r="H1535" s="90"/>
      <c r="I1535" s="90"/>
      <c r="J1535" s="127"/>
      <c r="L1535" s="172"/>
      <c r="M1535" s="172"/>
      <c r="O1535" s="234"/>
    </row>
    <row r="1536" spans="2:15" s="432" customFormat="1">
      <c r="B1536" s="594"/>
      <c r="C1536" s="78"/>
      <c r="D1536" s="433"/>
      <c r="E1536" s="78"/>
      <c r="F1536" s="90"/>
      <c r="G1536" s="90"/>
      <c r="H1536" s="90"/>
      <c r="I1536" s="90"/>
      <c r="J1536" s="127"/>
      <c r="L1536" s="172"/>
      <c r="M1536" s="172"/>
      <c r="O1536" s="234"/>
    </row>
    <row r="1537" spans="2:15" s="432" customFormat="1">
      <c r="B1537" s="594"/>
      <c r="C1537" s="78"/>
      <c r="D1537" s="433"/>
      <c r="E1537" s="78"/>
      <c r="F1537" s="90"/>
      <c r="G1537" s="90"/>
      <c r="H1537" s="90"/>
      <c r="I1537" s="90"/>
      <c r="J1537" s="127"/>
      <c r="L1537" s="172"/>
      <c r="M1537" s="172"/>
      <c r="O1537" s="234"/>
    </row>
    <row r="1538" spans="2:15" s="432" customFormat="1">
      <c r="B1538" s="594"/>
      <c r="C1538" s="78"/>
      <c r="D1538" s="433"/>
      <c r="E1538" s="78"/>
      <c r="F1538" s="90"/>
      <c r="G1538" s="90"/>
      <c r="H1538" s="90"/>
      <c r="I1538" s="90"/>
      <c r="J1538" s="127"/>
      <c r="L1538" s="172"/>
      <c r="M1538" s="172"/>
      <c r="O1538" s="234"/>
    </row>
    <row r="1539" spans="2:15" s="432" customFormat="1">
      <c r="B1539" s="594"/>
      <c r="C1539" s="78"/>
      <c r="D1539" s="433"/>
      <c r="E1539" s="78"/>
      <c r="F1539" s="90"/>
      <c r="G1539" s="90"/>
      <c r="H1539" s="90"/>
      <c r="I1539" s="90"/>
      <c r="J1539" s="127"/>
      <c r="L1539" s="172"/>
      <c r="M1539" s="172"/>
      <c r="O1539" s="234"/>
    </row>
    <row r="1540" spans="2:15" s="432" customFormat="1">
      <c r="B1540" s="594"/>
      <c r="C1540" s="78"/>
      <c r="D1540" s="433"/>
      <c r="E1540" s="78"/>
      <c r="F1540" s="90"/>
      <c r="G1540" s="90"/>
      <c r="H1540" s="90"/>
      <c r="I1540" s="90"/>
      <c r="J1540" s="127"/>
      <c r="L1540" s="172"/>
      <c r="M1540" s="172"/>
      <c r="O1540" s="234"/>
    </row>
    <row r="1541" spans="2:15" s="432" customFormat="1">
      <c r="B1541" s="594"/>
      <c r="C1541" s="78"/>
      <c r="D1541" s="433"/>
      <c r="E1541" s="78"/>
      <c r="F1541" s="90"/>
      <c r="G1541" s="90"/>
      <c r="H1541" s="90"/>
      <c r="I1541" s="90"/>
      <c r="J1541" s="127"/>
      <c r="L1541" s="172"/>
      <c r="M1541" s="172"/>
      <c r="O1541" s="234"/>
    </row>
    <row r="1542" spans="2:15" s="432" customFormat="1">
      <c r="B1542" s="594"/>
      <c r="C1542" s="78"/>
      <c r="D1542" s="433"/>
      <c r="E1542" s="78"/>
      <c r="F1542" s="90"/>
      <c r="G1542" s="90"/>
      <c r="H1542" s="90"/>
      <c r="I1542" s="90"/>
      <c r="J1542" s="127"/>
      <c r="L1542" s="172"/>
      <c r="M1542" s="172"/>
      <c r="O1542" s="234"/>
    </row>
    <row r="1543" spans="2:15" s="432" customFormat="1">
      <c r="B1543" s="594"/>
      <c r="C1543" s="78"/>
      <c r="D1543" s="433"/>
      <c r="E1543" s="78"/>
      <c r="F1543" s="90"/>
      <c r="G1543" s="90"/>
      <c r="H1543" s="90"/>
      <c r="I1543" s="90"/>
      <c r="J1543" s="127"/>
      <c r="L1543" s="172"/>
      <c r="M1543" s="172"/>
      <c r="O1543" s="234"/>
    </row>
    <row r="1544" spans="2:15" s="432" customFormat="1">
      <c r="B1544" s="594"/>
      <c r="C1544" s="78"/>
      <c r="D1544" s="433"/>
      <c r="E1544" s="78"/>
      <c r="F1544" s="90"/>
      <c r="G1544" s="90"/>
      <c r="H1544" s="90"/>
      <c r="I1544" s="90"/>
      <c r="J1544" s="127"/>
      <c r="L1544" s="172"/>
      <c r="M1544" s="172"/>
      <c r="O1544" s="234"/>
    </row>
    <row r="1545" spans="2:15" s="432" customFormat="1">
      <c r="B1545" s="594"/>
      <c r="C1545" s="78"/>
      <c r="D1545" s="433"/>
      <c r="E1545" s="78"/>
      <c r="F1545" s="90"/>
      <c r="G1545" s="90"/>
      <c r="H1545" s="90"/>
      <c r="I1545" s="90"/>
      <c r="J1545" s="127"/>
      <c r="L1545" s="172"/>
      <c r="M1545" s="172"/>
      <c r="O1545" s="234"/>
    </row>
    <row r="1546" spans="2:15" s="432" customFormat="1">
      <c r="B1546" s="594"/>
      <c r="C1546" s="78"/>
      <c r="D1546" s="433"/>
      <c r="E1546" s="78"/>
      <c r="F1546" s="90"/>
      <c r="G1546" s="90"/>
      <c r="H1546" s="90"/>
      <c r="I1546" s="90"/>
      <c r="J1546" s="127"/>
      <c r="L1546" s="172"/>
      <c r="M1546" s="172"/>
      <c r="O1546" s="234"/>
    </row>
    <row r="1547" spans="2:15" s="432" customFormat="1">
      <c r="B1547" s="594"/>
      <c r="C1547" s="78"/>
      <c r="D1547" s="433"/>
      <c r="E1547" s="78"/>
      <c r="F1547" s="90"/>
      <c r="G1547" s="90"/>
      <c r="H1547" s="90"/>
      <c r="I1547" s="90"/>
      <c r="J1547" s="127"/>
      <c r="L1547" s="172"/>
      <c r="M1547" s="172"/>
      <c r="O1547" s="234"/>
    </row>
    <row r="1548" spans="2:15" s="432" customFormat="1">
      <c r="B1548" s="594"/>
      <c r="C1548" s="78"/>
      <c r="D1548" s="433"/>
      <c r="E1548" s="78"/>
      <c r="F1548" s="90"/>
      <c r="G1548" s="90"/>
      <c r="H1548" s="90"/>
      <c r="I1548" s="90"/>
      <c r="J1548" s="127"/>
      <c r="L1548" s="172"/>
      <c r="M1548" s="172"/>
      <c r="O1548" s="234"/>
    </row>
    <row r="1549" spans="2:15" s="432" customFormat="1">
      <c r="B1549" s="594"/>
      <c r="C1549" s="78"/>
      <c r="D1549" s="433"/>
      <c r="E1549" s="78"/>
      <c r="F1549" s="90"/>
      <c r="G1549" s="90"/>
      <c r="H1549" s="90"/>
      <c r="I1549" s="90"/>
      <c r="J1549" s="127"/>
      <c r="L1549" s="172"/>
      <c r="M1549" s="172"/>
      <c r="O1549" s="234"/>
    </row>
    <row r="1550" spans="2:15" s="432" customFormat="1">
      <c r="B1550" s="594"/>
      <c r="C1550" s="78"/>
      <c r="D1550" s="433"/>
      <c r="E1550" s="78"/>
      <c r="F1550" s="90"/>
      <c r="G1550" s="90"/>
      <c r="H1550" s="90"/>
      <c r="I1550" s="90"/>
      <c r="J1550" s="127"/>
      <c r="L1550" s="172"/>
      <c r="M1550" s="172"/>
      <c r="O1550" s="234"/>
    </row>
    <row r="1551" spans="2:15" s="432" customFormat="1">
      <c r="B1551" s="594"/>
      <c r="C1551" s="78"/>
      <c r="D1551" s="433"/>
      <c r="E1551" s="78"/>
      <c r="F1551" s="90"/>
      <c r="G1551" s="90"/>
      <c r="H1551" s="90"/>
      <c r="I1551" s="90"/>
      <c r="J1551" s="127"/>
      <c r="L1551" s="172"/>
      <c r="M1551" s="172"/>
      <c r="O1551" s="234"/>
    </row>
    <row r="1552" spans="2:15" s="432" customFormat="1">
      <c r="B1552" s="594"/>
      <c r="C1552" s="78"/>
      <c r="D1552" s="433"/>
      <c r="E1552" s="78"/>
      <c r="F1552" s="90"/>
      <c r="G1552" s="90"/>
      <c r="H1552" s="90"/>
      <c r="I1552" s="90"/>
      <c r="J1552" s="127"/>
      <c r="L1552" s="172"/>
      <c r="M1552" s="172"/>
      <c r="O1552" s="234"/>
    </row>
    <row r="1553" spans="2:15" s="432" customFormat="1">
      <c r="B1553" s="594"/>
      <c r="C1553" s="78"/>
      <c r="D1553" s="433"/>
      <c r="E1553" s="78"/>
      <c r="F1553" s="90"/>
      <c r="G1553" s="90"/>
      <c r="H1553" s="90"/>
      <c r="I1553" s="90"/>
      <c r="J1553" s="127"/>
      <c r="L1553" s="172"/>
      <c r="M1553" s="172"/>
      <c r="O1553" s="234"/>
    </row>
    <row r="1554" spans="2:15" s="432" customFormat="1">
      <c r="B1554" s="594"/>
      <c r="C1554" s="78"/>
      <c r="D1554" s="433"/>
      <c r="E1554" s="78"/>
      <c r="F1554" s="90"/>
      <c r="G1554" s="90"/>
      <c r="H1554" s="90"/>
      <c r="I1554" s="90"/>
      <c r="J1554" s="127"/>
      <c r="L1554" s="172"/>
      <c r="M1554" s="172"/>
      <c r="O1554" s="234"/>
    </row>
    <row r="1555" spans="2:15" s="432" customFormat="1">
      <c r="B1555" s="594"/>
      <c r="C1555" s="78"/>
      <c r="D1555" s="433"/>
      <c r="E1555" s="78"/>
      <c r="F1555" s="90"/>
      <c r="G1555" s="90"/>
      <c r="H1555" s="90"/>
      <c r="I1555" s="90"/>
      <c r="J1555" s="127"/>
      <c r="L1555" s="172"/>
      <c r="M1555" s="172"/>
      <c r="O1555" s="234"/>
    </row>
    <row r="1556" spans="2:15" s="432" customFormat="1">
      <c r="B1556" s="594"/>
      <c r="C1556" s="78"/>
      <c r="D1556" s="433"/>
      <c r="E1556" s="78"/>
      <c r="F1556" s="90"/>
      <c r="G1556" s="90"/>
      <c r="H1556" s="90"/>
      <c r="I1556" s="90"/>
      <c r="J1556" s="127"/>
      <c r="L1556" s="172"/>
      <c r="M1556" s="172"/>
      <c r="O1556" s="234"/>
    </row>
    <row r="1557" spans="2:15" s="432" customFormat="1">
      <c r="B1557" s="594"/>
      <c r="C1557" s="78"/>
      <c r="D1557" s="433"/>
      <c r="E1557" s="78"/>
      <c r="F1557" s="90"/>
      <c r="G1557" s="90"/>
      <c r="H1557" s="90"/>
      <c r="I1557" s="90"/>
      <c r="J1557" s="127"/>
      <c r="L1557" s="172"/>
      <c r="M1557" s="172"/>
      <c r="O1557" s="234"/>
    </row>
    <row r="1558" spans="2:15" s="432" customFormat="1">
      <c r="B1558" s="594"/>
      <c r="C1558" s="78"/>
      <c r="D1558" s="433"/>
      <c r="E1558" s="78"/>
      <c r="F1558" s="90"/>
      <c r="G1558" s="90"/>
      <c r="H1558" s="90"/>
      <c r="I1558" s="90"/>
      <c r="J1558" s="127"/>
      <c r="L1558" s="172"/>
      <c r="M1558" s="172"/>
      <c r="O1558" s="234"/>
    </row>
    <row r="1559" spans="2:15" s="432" customFormat="1">
      <c r="B1559" s="594"/>
      <c r="C1559" s="78"/>
      <c r="D1559" s="433"/>
      <c r="E1559" s="78"/>
      <c r="F1559" s="90"/>
      <c r="G1559" s="90"/>
      <c r="H1559" s="90"/>
      <c r="I1559" s="90"/>
      <c r="J1559" s="127"/>
      <c r="L1559" s="172"/>
      <c r="M1559" s="172"/>
      <c r="O1559" s="234"/>
    </row>
    <row r="1560" spans="2:15" s="432" customFormat="1">
      <c r="B1560" s="594"/>
      <c r="C1560" s="78"/>
      <c r="D1560" s="433"/>
      <c r="E1560" s="78"/>
      <c r="F1560" s="90"/>
      <c r="G1560" s="90"/>
      <c r="H1560" s="90"/>
      <c r="I1560" s="90"/>
      <c r="J1560" s="127"/>
      <c r="L1560" s="172"/>
      <c r="M1560" s="172"/>
      <c r="O1560" s="234"/>
    </row>
    <row r="1561" spans="2:15" s="432" customFormat="1">
      <c r="B1561" s="594"/>
      <c r="C1561" s="78"/>
      <c r="D1561" s="433"/>
      <c r="E1561" s="78"/>
      <c r="F1561" s="90"/>
      <c r="G1561" s="90"/>
      <c r="H1561" s="90"/>
      <c r="I1561" s="90"/>
      <c r="J1561" s="127"/>
      <c r="L1561" s="172"/>
      <c r="M1561" s="172"/>
      <c r="O1561" s="234"/>
    </row>
    <row r="1562" spans="2:15" s="432" customFormat="1">
      <c r="B1562" s="594"/>
      <c r="C1562" s="78"/>
      <c r="D1562" s="433"/>
      <c r="E1562" s="78"/>
      <c r="F1562" s="90"/>
      <c r="G1562" s="90"/>
      <c r="H1562" s="90"/>
      <c r="I1562" s="90"/>
      <c r="J1562" s="127"/>
      <c r="L1562" s="172"/>
      <c r="M1562" s="172"/>
      <c r="O1562" s="234"/>
    </row>
    <row r="1563" spans="2:15" s="432" customFormat="1">
      <c r="B1563" s="594"/>
      <c r="C1563" s="78"/>
      <c r="D1563" s="433"/>
      <c r="E1563" s="78"/>
      <c r="F1563" s="90"/>
      <c r="G1563" s="90"/>
      <c r="H1563" s="90"/>
      <c r="I1563" s="90"/>
      <c r="J1563" s="127"/>
      <c r="L1563" s="172"/>
      <c r="M1563" s="172"/>
      <c r="O1563" s="234"/>
    </row>
    <row r="1564" spans="2:15" s="432" customFormat="1">
      <c r="B1564" s="594"/>
      <c r="C1564" s="78"/>
      <c r="D1564" s="433"/>
      <c r="E1564" s="78"/>
      <c r="F1564" s="90"/>
      <c r="G1564" s="90"/>
      <c r="H1564" s="90"/>
      <c r="I1564" s="90"/>
      <c r="J1564" s="127"/>
      <c r="L1564" s="172"/>
      <c r="M1564" s="172"/>
      <c r="O1564" s="234"/>
    </row>
    <row r="1565" spans="2:15" s="432" customFormat="1">
      <c r="B1565" s="594"/>
      <c r="C1565" s="78"/>
      <c r="D1565" s="433"/>
      <c r="E1565" s="78"/>
      <c r="F1565" s="90"/>
      <c r="G1565" s="90"/>
      <c r="H1565" s="90"/>
      <c r="I1565" s="90"/>
      <c r="J1565" s="127"/>
      <c r="L1565" s="172"/>
      <c r="M1565" s="172"/>
      <c r="O1565" s="234"/>
    </row>
    <row r="1566" spans="2:15" s="432" customFormat="1">
      <c r="B1566" s="594"/>
      <c r="C1566" s="78"/>
      <c r="D1566" s="433"/>
      <c r="E1566" s="78"/>
      <c r="F1566" s="90"/>
      <c r="G1566" s="90"/>
      <c r="H1566" s="90"/>
      <c r="I1566" s="90"/>
      <c r="J1566" s="127"/>
      <c r="L1566" s="172"/>
      <c r="M1566" s="172"/>
      <c r="O1566" s="234"/>
    </row>
  </sheetData>
  <autoFilter ref="A1:Z1566" xr:uid="{00000000-0009-0000-0000-000011000000}"/>
  <mergeCells count="12">
    <mergeCell ref="A2:J2"/>
    <mergeCell ref="C8:C9"/>
    <mergeCell ref="A8:A9"/>
    <mergeCell ref="B8:B9"/>
    <mergeCell ref="O8:O9"/>
    <mergeCell ref="D8:D9"/>
    <mergeCell ref="E8:F8"/>
    <mergeCell ref="G8:H8"/>
    <mergeCell ref="I8:I9"/>
    <mergeCell ref="J8:J9"/>
    <mergeCell ref="L8:L9"/>
    <mergeCell ref="M8:M9"/>
  </mergeCells>
  <pageMargins left="0.5" right="0.5" top="0.5" bottom="0.5" header="0.3" footer="0.3"/>
  <pageSetup paperSize="9" scale="66" fitToHeight="0" orientation="landscape" r:id="rId1"/>
  <headerFooter>
    <oddHeader>&amp;Rแบบ ปร.4 (ก) แผ่นที่ &amp;P</oddHeader>
  </headerFooter>
  <rowBreaks count="2" manualBreakCount="2">
    <brk id="154" max="9" man="1"/>
    <brk id="612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  <pageSetUpPr fitToPage="1"/>
  </sheetPr>
  <dimension ref="A1:E44"/>
  <sheetViews>
    <sheetView view="pageBreakPreview" topLeftCell="A10" zoomScale="145" zoomScaleNormal="90" zoomScaleSheetLayoutView="145" workbookViewId="0">
      <selection activeCell="A5" sqref="A5"/>
    </sheetView>
  </sheetViews>
  <sheetFormatPr defaultColWidth="11.42578125" defaultRowHeight="24"/>
  <cols>
    <col min="1" max="1" width="12" style="724" customWidth="1"/>
    <col min="2" max="2" width="80.5703125" style="724" customWidth="1"/>
    <col min="3" max="3" width="25.5703125" style="209" customWidth="1"/>
    <col min="4" max="4" width="18.5703125" style="724" customWidth="1"/>
    <col min="5" max="5" width="11.42578125" style="724" customWidth="1"/>
    <col min="6" max="16384" width="11.42578125" style="724"/>
  </cols>
  <sheetData>
    <row r="1" spans="1:5" ht="26.25">
      <c r="A1" s="1102" t="s">
        <v>17</v>
      </c>
      <c r="B1" s="1102"/>
      <c r="C1" s="1102"/>
      <c r="D1" s="1102"/>
    </row>
    <row r="2" spans="1:5">
      <c r="A2" s="443" t="s">
        <v>1915</v>
      </c>
      <c r="B2" s="736"/>
      <c r="C2" s="197"/>
      <c r="D2" s="434"/>
      <c r="E2" s="434"/>
    </row>
    <row r="3" spans="1:5">
      <c r="A3" s="443" t="s">
        <v>1600</v>
      </c>
      <c r="B3" s="443"/>
      <c r="C3" s="657"/>
      <c r="D3" s="657"/>
    </row>
    <row r="4" spans="1:5">
      <c r="A4" s="443" t="s">
        <v>2205</v>
      </c>
      <c r="B4" s="443"/>
      <c r="C4" s="657"/>
      <c r="D4" s="657"/>
    </row>
    <row r="5" spans="1:5">
      <c r="A5" s="443"/>
      <c r="B5" s="443"/>
      <c r="C5" s="657"/>
      <c r="D5" s="657" t="s">
        <v>2207</v>
      </c>
    </row>
    <row r="6" spans="1:5">
      <c r="A6" s="443" t="s">
        <v>1544</v>
      </c>
      <c r="B6" s="443"/>
      <c r="C6" s="657"/>
      <c r="D6" s="657"/>
    </row>
    <row r="7" spans="1:5" s="727" customFormat="1" ht="31.5" customHeight="1">
      <c r="A7" s="725" t="s">
        <v>109</v>
      </c>
      <c r="B7" s="725" t="s">
        <v>0</v>
      </c>
      <c r="C7" s="726" t="s">
        <v>644</v>
      </c>
      <c r="D7" s="662" t="s">
        <v>1</v>
      </c>
    </row>
    <row r="8" spans="1:5">
      <c r="A8" s="728">
        <v>1</v>
      </c>
      <c r="B8" s="729" t="s">
        <v>36</v>
      </c>
      <c r="C8" s="140"/>
      <c r="D8" s="376"/>
    </row>
    <row r="9" spans="1:5">
      <c r="A9" s="730">
        <v>2</v>
      </c>
      <c r="B9" s="729" t="s">
        <v>19</v>
      </c>
      <c r="C9" s="141"/>
      <c r="D9" s="86"/>
    </row>
    <row r="10" spans="1:5">
      <c r="A10" s="728">
        <v>3</v>
      </c>
      <c r="B10" s="729" t="s">
        <v>20</v>
      </c>
      <c r="C10" s="141"/>
      <c r="D10" s="86"/>
    </row>
    <row r="11" spans="1:5">
      <c r="A11" s="730">
        <v>4</v>
      </c>
      <c r="B11" s="729" t="s">
        <v>21</v>
      </c>
      <c r="C11" s="141"/>
      <c r="D11" s="86"/>
    </row>
    <row r="12" spans="1:5">
      <c r="A12" s="728">
        <v>5</v>
      </c>
      <c r="B12" s="729" t="s">
        <v>22</v>
      </c>
      <c r="C12" s="141"/>
      <c r="D12" s="86"/>
    </row>
    <row r="13" spans="1:5">
      <c r="A13" s="730">
        <v>6</v>
      </c>
      <c r="B13" s="729" t="s">
        <v>23</v>
      </c>
      <c r="C13" s="141"/>
      <c r="D13" s="86"/>
    </row>
    <row r="14" spans="1:5">
      <c r="A14" s="728">
        <v>7</v>
      </c>
      <c r="B14" s="729" t="s">
        <v>24</v>
      </c>
      <c r="C14" s="141"/>
      <c r="D14" s="86"/>
    </row>
    <row r="15" spans="1:5">
      <c r="A15" s="730">
        <v>8</v>
      </c>
      <c r="B15" s="729" t="s">
        <v>452</v>
      </c>
      <c r="C15" s="141"/>
      <c r="D15" s="86"/>
    </row>
    <row r="16" spans="1:5">
      <c r="A16" s="728">
        <v>9</v>
      </c>
      <c r="B16" s="729" t="s">
        <v>26</v>
      </c>
      <c r="C16" s="141"/>
      <c r="D16" s="86"/>
    </row>
    <row r="17" spans="1:4">
      <c r="A17" s="730">
        <v>10</v>
      </c>
      <c r="B17" s="729" t="s">
        <v>27</v>
      </c>
      <c r="C17" s="141"/>
      <c r="D17" s="86"/>
    </row>
    <row r="18" spans="1:4">
      <c r="A18" s="728">
        <v>11</v>
      </c>
      <c r="B18" s="729" t="s">
        <v>28</v>
      </c>
      <c r="C18" s="141"/>
      <c r="D18" s="86"/>
    </row>
    <row r="19" spans="1:4">
      <c r="A19" s="730">
        <v>12</v>
      </c>
      <c r="B19" s="729" t="s">
        <v>29</v>
      </c>
      <c r="C19" s="141"/>
      <c r="D19" s="86"/>
    </row>
    <row r="20" spans="1:4">
      <c r="A20" s="728">
        <v>13</v>
      </c>
      <c r="B20" s="729" t="s">
        <v>30</v>
      </c>
      <c r="C20" s="141"/>
      <c r="D20" s="137"/>
    </row>
    <row r="21" spans="1:4">
      <c r="A21" s="730">
        <v>14</v>
      </c>
      <c r="B21" s="729" t="s">
        <v>616</v>
      </c>
      <c r="C21" s="141"/>
      <c r="D21" s="137"/>
    </row>
    <row r="22" spans="1:4">
      <c r="A22" s="728">
        <v>15</v>
      </c>
      <c r="B22" s="729" t="s">
        <v>490</v>
      </c>
      <c r="C22" s="141"/>
      <c r="D22" s="86"/>
    </row>
    <row r="23" spans="1:4">
      <c r="A23" s="730">
        <v>16</v>
      </c>
      <c r="B23" s="729" t="s">
        <v>31</v>
      </c>
      <c r="C23" s="141"/>
      <c r="D23" s="137"/>
    </row>
    <row r="24" spans="1:4">
      <c r="A24" s="728">
        <v>17</v>
      </c>
      <c r="B24" s="729" t="s">
        <v>32</v>
      </c>
      <c r="C24" s="141"/>
      <c r="D24" s="137"/>
    </row>
    <row r="25" spans="1:4">
      <c r="A25" s="730">
        <v>18</v>
      </c>
      <c r="B25" s="731" t="s">
        <v>33</v>
      </c>
      <c r="C25" s="141"/>
      <c r="D25" s="86"/>
    </row>
    <row r="26" spans="1:4">
      <c r="A26" s="728">
        <v>19</v>
      </c>
      <c r="B26" s="731" t="s">
        <v>34</v>
      </c>
      <c r="C26" s="141"/>
      <c r="D26" s="86"/>
    </row>
    <row r="27" spans="1:4">
      <c r="A27" s="730">
        <v>20</v>
      </c>
      <c r="B27" s="731" t="s">
        <v>2998</v>
      </c>
      <c r="C27" s="141"/>
      <c r="D27" s="732"/>
    </row>
    <row r="28" spans="1:4">
      <c r="A28" s="730"/>
      <c r="B28" s="731"/>
      <c r="C28" s="141"/>
      <c r="D28" s="732"/>
    </row>
    <row r="29" spans="1:4">
      <c r="A29" s="730"/>
      <c r="B29" s="731"/>
      <c r="C29" s="141"/>
      <c r="D29" s="732"/>
    </row>
    <row r="30" spans="1:4">
      <c r="A30" s="730"/>
      <c r="B30" s="731"/>
      <c r="C30" s="141"/>
      <c r="D30" s="732"/>
    </row>
    <row r="31" spans="1:4" s="735" customFormat="1" ht="33" customHeight="1" thickBot="1">
      <c r="A31" s="733"/>
      <c r="B31" s="733" t="s">
        <v>1515</v>
      </c>
      <c r="C31" s="734">
        <f>SUM(C8:C30)</f>
        <v>0</v>
      </c>
      <c r="D31" s="733"/>
    </row>
    <row r="32" spans="1:4" ht="24.75" thickTop="1"/>
    <row r="37" spans="2:4">
      <c r="B37" s="432"/>
      <c r="C37" s="576"/>
      <c r="D37" s="576"/>
    </row>
    <row r="38" spans="2:4">
      <c r="B38" s="432"/>
      <c r="C38" s="576"/>
      <c r="D38" s="576"/>
    </row>
    <row r="39" spans="2:4">
      <c r="B39" s="432"/>
      <c r="C39" s="576"/>
      <c r="D39" s="576"/>
    </row>
    <row r="40" spans="2:4">
      <c r="B40" s="432"/>
      <c r="C40" s="576"/>
      <c r="D40" s="576"/>
    </row>
    <row r="41" spans="2:4">
      <c r="B41" s="432"/>
      <c r="C41" s="576"/>
      <c r="D41" s="576"/>
    </row>
    <row r="42" spans="2:4">
      <c r="B42" s="432"/>
      <c r="C42" s="576"/>
      <c r="D42" s="576"/>
    </row>
    <row r="43" spans="2:4">
      <c r="B43" s="432"/>
      <c r="C43" s="576"/>
      <c r="D43" s="576"/>
    </row>
    <row r="44" spans="2:4">
      <c r="B44" s="432"/>
      <c r="C44" s="576"/>
      <c r="D44" s="576"/>
    </row>
  </sheetData>
  <customSheetViews>
    <customSheetView guid="{7D145678-C6E7-435C-8570-C404F042F85A}" scale="160" showPageBreaks="1" showGridLines="0" view="pageBreakPreview">
      <selection activeCell="G13" sqref="G13"/>
      <pageMargins left="0.34" right="0.21" top="0.65" bottom="0.74803149606299213" header="0.31496062992125984" footer="0.31496062992125984"/>
      <pageSetup paperSize="9" scale="70" orientation="portrait"/>
      <headerFooter scaleWithDoc="0" alignWithMargins="0">
        <oddHeader>&amp;Rแบบ ปร.4 แผ่นที่ 21</oddHeader>
      </headerFooter>
    </customSheetView>
    <customSheetView guid="{B8794F44-811C-5341-A0EE-5C2306FBFBE9}" scale="160" showPageBreaks="1" showGridLines="0" view="pageBreakPreview" topLeftCell="A2">
      <selection activeCell="G19" sqref="G19"/>
      <pageMargins left="0.34" right="0.21" top="0.65" bottom="0.74803149606299213" header="0.31496062992125984" footer="0.31496062992125984"/>
      <pageSetup paperSize="9" scale="70" orientation="portrait"/>
      <headerFooter scaleWithDoc="0" alignWithMargins="0">
        <oddHeader>&amp;Rแบบ ปร.4 แผ่นที่ 21</oddHeader>
      </headerFooter>
    </customSheetView>
  </customSheetViews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79998168889431442"/>
    <pageSetUpPr fitToPage="1"/>
  </sheetPr>
  <dimension ref="A2:CD2131"/>
  <sheetViews>
    <sheetView topLeftCell="A17" zoomScale="85" zoomScaleNormal="85" zoomScaleSheetLayoutView="130" workbookViewId="0">
      <selection activeCell="I17" sqref="I17"/>
    </sheetView>
  </sheetViews>
  <sheetFormatPr defaultColWidth="11.42578125" defaultRowHeight="24" outlineLevelRow="2"/>
  <cols>
    <col min="1" max="1" width="8.5703125" style="297" customWidth="1"/>
    <col min="2" max="2" width="85.5703125" style="298" customWidth="1"/>
    <col min="3" max="3" width="15.5703125" style="78" customWidth="1"/>
    <col min="4" max="4" width="10.5703125" style="209" customWidth="1"/>
    <col min="5" max="5" width="20.5703125" style="362" customWidth="1"/>
    <col min="6" max="6" width="20.5703125" style="78" customWidth="1"/>
    <col min="7" max="7" width="20.5703125" style="362" customWidth="1"/>
    <col min="8" max="8" width="20.5703125" style="78" customWidth="1"/>
    <col min="9" max="9" width="25.5703125" style="78" customWidth="1"/>
    <col min="10" max="10" width="14.140625" style="299" customWidth="1"/>
    <col min="11" max="11" width="3.5703125" style="209" hidden="1" customWidth="1"/>
    <col min="12" max="13" width="45.5703125" style="160" hidden="1" customWidth="1"/>
    <col min="14" max="14" width="3.5703125" style="209" hidden="1" customWidth="1"/>
    <col min="15" max="15" width="30.5703125" style="197" hidden="1" customWidth="1"/>
    <col min="16" max="21" width="11.42578125" style="209"/>
    <col min="22" max="26" width="0" style="209" hidden="1" customWidth="1"/>
    <col min="27" max="16384" width="11.42578125" style="209"/>
  </cols>
  <sheetData>
    <row r="2" spans="1:82" s="449" customFormat="1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8"/>
      <c r="M2" s="438"/>
      <c r="O2" s="437"/>
    </row>
    <row r="3" spans="1:82" s="449" customFormat="1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345"/>
      <c r="M3" s="345"/>
      <c r="O3" s="344"/>
    </row>
    <row r="4" spans="1:82" s="449" customFormat="1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345"/>
      <c r="M4" s="345"/>
      <c r="O4" s="344"/>
    </row>
    <row r="5" spans="1:82" s="449" customFormat="1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345"/>
      <c r="M5" s="345"/>
      <c r="O5" s="344"/>
    </row>
    <row r="6" spans="1:82" s="449" customFormat="1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345"/>
      <c r="M6" s="345"/>
      <c r="O6" s="344"/>
    </row>
    <row r="7" spans="1:82" s="239" customFormat="1" outlineLevel="1">
      <c r="A7" s="435" t="s">
        <v>1544</v>
      </c>
      <c r="B7" s="444"/>
      <c r="C7" s="444"/>
      <c r="D7" s="444"/>
      <c r="E7" s="349"/>
      <c r="F7" s="347"/>
      <c r="G7" s="349"/>
      <c r="H7" s="345"/>
      <c r="I7" s="344"/>
      <c r="J7" s="438"/>
      <c r="L7" s="339"/>
      <c r="M7" s="339"/>
      <c r="O7" s="195"/>
    </row>
    <row r="8" spans="1:82" s="239" customFormat="1" ht="23.25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1858</v>
      </c>
      <c r="M8" s="1159" t="s">
        <v>1859</v>
      </c>
      <c r="O8" s="1159" t="s">
        <v>2107</v>
      </c>
    </row>
    <row r="9" spans="1:82" s="239" customFormat="1" ht="23.25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60"/>
      <c r="M9" s="1160"/>
      <c r="O9" s="1160"/>
    </row>
    <row r="10" spans="1:82" ht="24.6" customHeight="1">
      <c r="A10" s="240">
        <v>1</v>
      </c>
      <c r="B10" s="241" t="s">
        <v>36</v>
      </c>
      <c r="C10" s="128"/>
      <c r="D10" s="242"/>
      <c r="E10" s="350"/>
      <c r="F10" s="129"/>
      <c r="G10" s="350"/>
      <c r="H10" s="129"/>
      <c r="I10" s="130"/>
      <c r="J10" s="243"/>
      <c r="K10" s="393"/>
      <c r="L10" s="128"/>
      <c r="M10" s="128"/>
      <c r="N10" s="393"/>
      <c r="O10" s="229"/>
      <c r="P10" s="393"/>
      <c r="Q10" s="393"/>
      <c r="R10" s="393"/>
      <c r="S10" s="393"/>
      <c r="T10" s="393"/>
      <c r="U10" s="393"/>
      <c r="V10" s="393"/>
      <c r="W10" s="393"/>
      <c r="X10" s="393"/>
      <c r="Y10" s="393"/>
      <c r="Z10" s="393"/>
      <c r="AA10" s="393"/>
      <c r="AB10" s="393"/>
      <c r="AC10" s="393"/>
      <c r="AD10" s="393"/>
      <c r="AE10" s="393"/>
      <c r="AF10" s="393"/>
      <c r="AG10" s="393"/>
      <c r="AH10" s="393"/>
      <c r="AI10" s="393"/>
      <c r="AJ10" s="393"/>
      <c r="AK10" s="393"/>
      <c r="AL10" s="393"/>
      <c r="AM10" s="393"/>
      <c r="AN10" s="393"/>
      <c r="AO10" s="393"/>
      <c r="AP10" s="393"/>
      <c r="AQ10" s="393"/>
      <c r="AR10" s="393"/>
      <c r="AS10" s="393"/>
      <c r="AT10" s="393"/>
      <c r="AU10" s="393"/>
      <c r="AV10" s="393"/>
      <c r="AW10" s="393"/>
      <c r="AX10" s="393"/>
      <c r="AY10" s="393"/>
      <c r="AZ10" s="393"/>
      <c r="BA10" s="393"/>
      <c r="BB10" s="393"/>
      <c r="BC10" s="393"/>
      <c r="BD10" s="393"/>
      <c r="BE10" s="393"/>
      <c r="BF10" s="393"/>
      <c r="BG10" s="393"/>
      <c r="BH10" s="393"/>
      <c r="BI10" s="393"/>
      <c r="BJ10" s="393"/>
      <c r="BK10" s="393"/>
      <c r="BL10" s="393"/>
      <c r="BM10" s="393"/>
      <c r="BN10" s="393"/>
      <c r="BO10" s="393"/>
      <c r="BP10" s="393"/>
      <c r="BQ10" s="393"/>
      <c r="BR10" s="393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</row>
    <row r="11" spans="1:82" ht="24.6" customHeight="1" outlineLevel="1">
      <c r="A11" s="244">
        <v>1.1000000000000001</v>
      </c>
      <c r="B11" s="241" t="s">
        <v>124</v>
      </c>
      <c r="C11" s="128"/>
      <c r="D11" s="245"/>
      <c r="E11" s="350"/>
      <c r="F11" s="129"/>
      <c r="G11" s="350"/>
      <c r="H11" s="129"/>
      <c r="I11" s="129"/>
      <c r="J11" s="243"/>
      <c r="K11" s="393"/>
      <c r="L11" s="168"/>
      <c r="M11" s="179"/>
      <c r="N11" s="393"/>
      <c r="O11" s="246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3"/>
      <c r="AD11" s="393"/>
      <c r="AE11" s="393"/>
      <c r="AF11" s="393"/>
      <c r="AG11" s="393"/>
      <c r="AH11" s="393"/>
      <c r="AI11" s="393"/>
      <c r="AJ11" s="393"/>
      <c r="AK11" s="393"/>
      <c r="AL11" s="393"/>
      <c r="AM11" s="393"/>
      <c r="AN11" s="393"/>
      <c r="AO11" s="393"/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</row>
    <row r="12" spans="1:82" ht="24.6" customHeight="1" outlineLevel="2">
      <c r="A12" s="64"/>
      <c r="B12" s="65" t="s">
        <v>245</v>
      </c>
      <c r="C12" s="121">
        <v>1</v>
      </c>
      <c r="D12" s="69" t="s">
        <v>3</v>
      </c>
      <c r="E12" s="57"/>
      <c r="F12" s="86"/>
      <c r="G12" s="57"/>
      <c r="H12" s="86"/>
      <c r="I12" s="86"/>
      <c r="J12" s="392"/>
      <c r="K12" s="432"/>
      <c r="L12" s="121" t="e">
        <f>VLOOKUP($O12,#REF!,6,FALSE)</f>
        <v>#REF!</v>
      </c>
      <c r="M12" s="121" t="s">
        <v>2916</v>
      </c>
      <c r="N12" s="393"/>
      <c r="O12" s="228" t="s">
        <v>2368</v>
      </c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3"/>
      <c r="BB12" s="393"/>
      <c r="BC12" s="393"/>
      <c r="BD12" s="393"/>
      <c r="BE12" s="393"/>
      <c r="BF12" s="393"/>
      <c r="BG12" s="393"/>
      <c r="BH12" s="393"/>
      <c r="BI12" s="393"/>
      <c r="BJ12" s="393"/>
      <c r="BK12" s="393"/>
      <c r="BL12" s="393"/>
      <c r="BM12" s="393"/>
      <c r="BN12" s="393"/>
      <c r="BO12" s="393"/>
      <c r="BP12" s="393"/>
      <c r="BQ12" s="393"/>
      <c r="BR12" s="393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</row>
    <row r="13" spans="1:82" ht="24.6" customHeight="1" outlineLevel="2">
      <c r="A13" s="64"/>
      <c r="B13" s="66" t="s">
        <v>246</v>
      </c>
      <c r="C13" s="67"/>
      <c r="D13" s="71"/>
      <c r="E13" s="351"/>
      <c r="F13" s="68"/>
      <c r="G13" s="351"/>
      <c r="H13" s="68"/>
      <c r="I13" s="68"/>
      <c r="J13" s="247"/>
      <c r="K13" s="393"/>
      <c r="L13" s="169"/>
      <c r="M13" s="171"/>
      <c r="N13" s="393"/>
      <c r="O13" s="227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393"/>
      <c r="BP13" s="393"/>
      <c r="BQ13" s="393"/>
      <c r="BR13" s="393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</row>
    <row r="14" spans="1:82" ht="24.6" customHeight="1" outlineLevel="2">
      <c r="A14" s="64"/>
      <c r="B14" s="65" t="s">
        <v>247</v>
      </c>
      <c r="C14" s="121">
        <v>1</v>
      </c>
      <c r="D14" s="69" t="s">
        <v>3</v>
      </c>
      <c r="E14" s="57"/>
      <c r="F14" s="86"/>
      <c r="G14" s="57"/>
      <c r="H14" s="86"/>
      <c r="I14" s="86"/>
      <c r="J14" s="392"/>
      <c r="K14" s="432"/>
      <c r="L14" s="121" t="e">
        <f>VLOOKUP($O14,#REF!,6,FALSE)</f>
        <v>#REF!</v>
      </c>
      <c r="M14" s="121" t="s">
        <v>2916</v>
      </c>
      <c r="N14" s="393"/>
      <c r="O14" s="228" t="s">
        <v>2369</v>
      </c>
      <c r="P14" s="393"/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  <c r="AK14" s="393"/>
      <c r="AL14" s="393"/>
      <c r="AM14" s="393"/>
      <c r="AN14" s="393"/>
      <c r="AO14" s="393"/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</row>
    <row r="15" spans="1:82" ht="24.6" customHeight="1" outlineLevel="2">
      <c r="A15" s="64"/>
      <c r="B15" s="66" t="s">
        <v>2851</v>
      </c>
      <c r="C15" s="67"/>
      <c r="D15" s="71"/>
      <c r="E15" s="351"/>
      <c r="F15" s="68"/>
      <c r="G15" s="351"/>
      <c r="H15" s="68"/>
      <c r="I15" s="68"/>
      <c r="J15" s="247"/>
      <c r="K15" s="393"/>
      <c r="L15" s="169"/>
      <c r="M15" s="171"/>
      <c r="N15" s="393"/>
      <c r="O15" s="227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  <c r="AG15" s="393"/>
      <c r="AH15" s="393"/>
      <c r="AI15" s="393"/>
      <c r="AJ15" s="393"/>
      <c r="AK15" s="393"/>
      <c r="AL15" s="393"/>
      <c r="AM15" s="393"/>
      <c r="AN15" s="393"/>
      <c r="AO15" s="393"/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393"/>
      <c r="BW15" s="393"/>
      <c r="BX15" s="393"/>
      <c r="BY15" s="393"/>
      <c r="BZ15" s="393"/>
      <c r="CA15" s="393"/>
      <c r="CB15" s="393"/>
      <c r="CC15" s="393"/>
      <c r="CD15" s="393"/>
    </row>
    <row r="16" spans="1:82" ht="24.6" customHeight="1" outlineLevel="2">
      <c r="A16" s="64"/>
      <c r="B16" s="65" t="s">
        <v>248</v>
      </c>
      <c r="C16" s="121">
        <v>1</v>
      </c>
      <c r="D16" s="69" t="s">
        <v>3</v>
      </c>
      <c r="E16" s="57"/>
      <c r="F16" s="86"/>
      <c r="G16" s="57"/>
      <c r="H16" s="86"/>
      <c r="I16" s="86"/>
      <c r="J16" s="392"/>
      <c r="K16" s="432"/>
      <c r="L16" s="121" t="e">
        <f>VLOOKUP($O16,#REF!,6,FALSE)</f>
        <v>#REF!</v>
      </c>
      <c r="M16" s="121" t="s">
        <v>2916</v>
      </c>
      <c r="N16" s="393"/>
      <c r="O16" s="228" t="s">
        <v>2370</v>
      </c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  <c r="AG16" s="393"/>
      <c r="AH16" s="393"/>
      <c r="AI16" s="393"/>
      <c r="AJ16" s="393"/>
      <c r="AK16" s="393"/>
      <c r="AL16" s="393"/>
      <c r="AM16" s="393"/>
      <c r="AN16" s="393"/>
      <c r="AO16" s="393"/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393"/>
      <c r="BB16" s="393"/>
      <c r="BC16" s="393"/>
      <c r="BD16" s="393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393"/>
      <c r="BW16" s="393"/>
      <c r="BX16" s="393"/>
      <c r="BY16" s="393"/>
      <c r="BZ16" s="393"/>
      <c r="CA16" s="393"/>
      <c r="CB16" s="393"/>
      <c r="CC16" s="393"/>
      <c r="CD16" s="393"/>
    </row>
    <row r="17" spans="1:82" ht="24.6" customHeight="1" outlineLevel="2">
      <c r="A17" s="64"/>
      <c r="B17" s="66" t="s">
        <v>249</v>
      </c>
      <c r="C17" s="67"/>
      <c r="D17" s="71"/>
      <c r="E17" s="351"/>
      <c r="F17" s="68"/>
      <c r="G17" s="351"/>
      <c r="H17" s="68"/>
      <c r="I17" s="68"/>
      <c r="J17" s="247"/>
      <c r="K17" s="393"/>
      <c r="L17" s="169"/>
      <c r="M17" s="171"/>
      <c r="N17" s="393"/>
      <c r="O17" s="227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  <c r="AG17" s="393"/>
      <c r="AH17" s="393"/>
      <c r="AI17" s="393"/>
      <c r="AJ17" s="393"/>
      <c r="AK17" s="393"/>
      <c r="AL17" s="393"/>
      <c r="AM17" s="393"/>
      <c r="AN17" s="393"/>
      <c r="AO17" s="393"/>
      <c r="AP17" s="393"/>
      <c r="AQ17" s="393"/>
      <c r="AR17" s="393"/>
      <c r="AS17" s="393"/>
      <c r="AT17" s="393"/>
      <c r="AU17" s="393"/>
      <c r="AV17" s="393"/>
      <c r="AW17" s="393"/>
      <c r="AX17" s="393"/>
      <c r="AY17" s="393"/>
      <c r="AZ17" s="393"/>
      <c r="BA17" s="393"/>
      <c r="BB17" s="393"/>
      <c r="BC17" s="393"/>
      <c r="BD17" s="393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393"/>
      <c r="BW17" s="393"/>
      <c r="BX17" s="393"/>
      <c r="BY17" s="393"/>
      <c r="BZ17" s="393"/>
      <c r="CA17" s="393"/>
      <c r="CB17" s="393"/>
      <c r="CC17" s="393"/>
      <c r="CD17" s="393"/>
    </row>
    <row r="18" spans="1:82" ht="24.6" customHeight="1" outlineLevel="2">
      <c r="A18" s="64"/>
      <c r="B18" s="65"/>
      <c r="C18" s="121"/>
      <c r="D18" s="69"/>
      <c r="E18" s="57"/>
      <c r="F18" s="86"/>
      <c r="G18" s="57"/>
      <c r="H18" s="86"/>
      <c r="I18" s="86"/>
      <c r="J18" s="392"/>
      <c r="K18" s="432"/>
      <c r="L18" s="121" t="s">
        <v>2844</v>
      </c>
      <c r="M18" s="121" t="s">
        <v>2844</v>
      </c>
      <c r="N18" s="393"/>
      <c r="O18" s="228" t="s">
        <v>2371</v>
      </c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3"/>
      <c r="AC18" s="393"/>
      <c r="AD18" s="393"/>
      <c r="AE18" s="393"/>
      <c r="AF18" s="393"/>
      <c r="AG18" s="393"/>
      <c r="AH18" s="393"/>
      <c r="AI18" s="393"/>
      <c r="AJ18" s="393"/>
      <c r="AK18" s="393"/>
      <c r="AL18" s="393"/>
      <c r="AM18" s="393"/>
      <c r="AN18" s="393"/>
      <c r="AO18" s="393"/>
      <c r="AP18" s="393"/>
      <c r="AQ18" s="393"/>
      <c r="AR18" s="393"/>
      <c r="AS18" s="393"/>
      <c r="AT18" s="393"/>
      <c r="AU18" s="393"/>
      <c r="AV18" s="393"/>
      <c r="AW18" s="393"/>
      <c r="AX18" s="393"/>
      <c r="AY18" s="393"/>
      <c r="AZ18" s="393"/>
      <c r="BA18" s="393"/>
      <c r="BB18" s="393"/>
      <c r="BC18" s="393"/>
      <c r="BD18" s="393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393"/>
      <c r="BW18" s="393"/>
      <c r="BX18" s="393"/>
      <c r="BY18" s="393"/>
      <c r="BZ18" s="393"/>
      <c r="CA18" s="393"/>
      <c r="CB18" s="393"/>
      <c r="CC18" s="393"/>
      <c r="CD18" s="393"/>
    </row>
    <row r="19" spans="1:82" ht="24.6" customHeight="1" outlineLevel="2">
      <c r="A19" s="248"/>
      <c r="B19" s="249"/>
      <c r="C19" s="131"/>
      <c r="D19" s="250"/>
      <c r="E19" s="352"/>
      <c r="F19" s="132"/>
      <c r="G19" s="352"/>
      <c r="H19" s="132"/>
      <c r="I19" s="132"/>
      <c r="J19" s="251"/>
      <c r="K19" s="393"/>
      <c r="L19" s="170"/>
      <c r="M19" s="252"/>
      <c r="N19" s="393"/>
      <c r="O19" s="25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  <c r="AK19" s="393"/>
      <c r="AL19" s="393"/>
      <c r="AM19" s="393"/>
      <c r="AN19" s="393"/>
      <c r="AO19" s="393"/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93"/>
      <c r="BT19" s="393"/>
      <c r="BU19" s="393"/>
      <c r="BV19" s="393"/>
      <c r="BW19" s="393"/>
      <c r="BX19" s="393"/>
      <c r="BY19" s="393"/>
      <c r="BZ19" s="393"/>
      <c r="CA19" s="393"/>
      <c r="CB19" s="393"/>
      <c r="CC19" s="393"/>
      <c r="CD19" s="393"/>
    </row>
    <row r="20" spans="1:82" ht="24.6" customHeight="1" outlineLevel="1">
      <c r="A20" s="709"/>
      <c r="B20" s="710" t="s">
        <v>125</v>
      </c>
      <c r="C20" s="640"/>
      <c r="D20" s="711"/>
      <c r="E20" s="712"/>
      <c r="F20" s="713"/>
      <c r="G20" s="712"/>
      <c r="H20" s="713"/>
      <c r="I20" s="713"/>
      <c r="J20" s="714"/>
      <c r="K20" s="393"/>
      <c r="L20" s="715"/>
      <c r="M20" s="716"/>
      <c r="N20" s="393"/>
      <c r="O20" s="717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  <c r="AK20" s="393"/>
      <c r="AL20" s="393"/>
      <c r="AM20" s="393"/>
      <c r="AN20" s="393"/>
      <c r="AO20" s="393"/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  <c r="BC20" s="393"/>
      <c r="BD20" s="393"/>
      <c r="BE20" s="393"/>
      <c r="BF20" s="393"/>
      <c r="BG20" s="393"/>
      <c r="BH20" s="393"/>
      <c r="BI20" s="393"/>
      <c r="BJ20" s="393"/>
      <c r="BK20" s="393"/>
      <c r="BL20" s="393"/>
      <c r="BM20" s="393"/>
      <c r="BN20" s="393"/>
      <c r="BO20" s="393"/>
      <c r="BP20" s="393"/>
      <c r="BQ20" s="393"/>
      <c r="BR20" s="393"/>
      <c r="BS20" s="393"/>
      <c r="BT20" s="393"/>
      <c r="BU20" s="393"/>
      <c r="BV20" s="393"/>
      <c r="BW20" s="393"/>
      <c r="BX20" s="393"/>
      <c r="BY20" s="393"/>
      <c r="BZ20" s="393"/>
      <c r="CA20" s="393"/>
      <c r="CB20" s="393"/>
      <c r="CC20" s="393"/>
      <c r="CD20" s="393"/>
    </row>
    <row r="21" spans="1:82" ht="24.6" customHeight="1" outlineLevel="1">
      <c r="A21" s="244">
        <v>1.2</v>
      </c>
      <c r="B21" s="241" t="s">
        <v>254</v>
      </c>
      <c r="C21" s="130"/>
      <c r="D21" s="245"/>
      <c r="E21" s="350"/>
      <c r="F21" s="129"/>
      <c r="G21" s="350"/>
      <c r="H21" s="129"/>
      <c r="I21" s="129"/>
      <c r="J21" s="243"/>
      <c r="K21" s="393"/>
      <c r="L21" s="128"/>
      <c r="M21" s="254"/>
      <c r="N21" s="393"/>
      <c r="O21" s="229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</row>
    <row r="22" spans="1:82" ht="24.6" customHeight="1" outlineLevel="2">
      <c r="A22" s="64"/>
      <c r="B22" s="66"/>
      <c r="C22" s="121"/>
      <c r="D22" s="69"/>
      <c r="E22" s="57"/>
      <c r="F22" s="86"/>
      <c r="G22" s="57"/>
      <c r="H22" s="86"/>
      <c r="I22" s="86"/>
      <c r="J22" s="392"/>
      <c r="K22" s="432"/>
      <c r="L22" s="121" t="s">
        <v>2844</v>
      </c>
      <c r="M22" s="121" t="s">
        <v>2844</v>
      </c>
      <c r="N22" s="393"/>
      <c r="O22" s="228" t="s">
        <v>2372</v>
      </c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3"/>
      <c r="AC22" s="393"/>
      <c r="AD22" s="393"/>
      <c r="AE22" s="393"/>
      <c r="AF22" s="393"/>
      <c r="AG22" s="393"/>
      <c r="AH22" s="393"/>
      <c r="AI22" s="393"/>
      <c r="AJ22" s="393"/>
      <c r="AK22" s="393"/>
      <c r="AL22" s="393"/>
      <c r="AM22" s="393"/>
      <c r="AN22" s="393"/>
      <c r="AO22" s="393"/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</row>
    <row r="23" spans="1:82" ht="24.6" customHeight="1" outlineLevel="2">
      <c r="A23" s="64"/>
      <c r="B23" s="66" t="s">
        <v>251</v>
      </c>
      <c r="C23" s="121">
        <v>125</v>
      </c>
      <c r="D23" s="69" t="s">
        <v>3</v>
      </c>
      <c r="E23" s="57"/>
      <c r="F23" s="86"/>
      <c r="G23" s="57"/>
      <c r="H23" s="86"/>
      <c r="I23" s="86"/>
      <c r="J23" s="392"/>
      <c r="K23" s="432"/>
      <c r="L23" s="121" t="s">
        <v>2916</v>
      </c>
      <c r="M23" s="121" t="s">
        <v>2916</v>
      </c>
      <c r="N23" s="393"/>
      <c r="O23" s="227" t="s">
        <v>2373</v>
      </c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393"/>
      <c r="AF23" s="393"/>
      <c r="AG23" s="393"/>
      <c r="AH23" s="393"/>
      <c r="AI23" s="393"/>
      <c r="AJ23" s="393"/>
      <c r="AK23" s="393"/>
      <c r="AL23" s="393"/>
      <c r="AM23" s="393"/>
      <c r="AN23" s="393"/>
      <c r="AO23" s="393"/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  <c r="BC23" s="393"/>
      <c r="BD23" s="393"/>
      <c r="BE23" s="393"/>
      <c r="BF23" s="393"/>
      <c r="BG23" s="393"/>
      <c r="BH23" s="393"/>
      <c r="BI23" s="393"/>
      <c r="BJ23" s="393"/>
      <c r="BK23" s="393"/>
      <c r="BL23" s="393"/>
      <c r="BM23" s="393"/>
      <c r="BN23" s="393"/>
      <c r="BO23" s="393"/>
      <c r="BP23" s="393"/>
      <c r="BQ23" s="393"/>
      <c r="BR23" s="393"/>
      <c r="BS23" s="393"/>
      <c r="BT23" s="393"/>
      <c r="BU23" s="393"/>
      <c r="BV23" s="393"/>
      <c r="BW23" s="393"/>
      <c r="BX23" s="393"/>
      <c r="BY23" s="393"/>
      <c r="BZ23" s="393"/>
      <c r="CA23" s="393"/>
      <c r="CB23" s="393"/>
      <c r="CC23" s="393"/>
      <c r="CD23" s="393"/>
    </row>
    <row r="24" spans="1:82" ht="24.6" customHeight="1" outlineLevel="2">
      <c r="A24" s="64"/>
      <c r="B24" s="65" t="s">
        <v>252</v>
      </c>
      <c r="C24" s="121">
        <v>1</v>
      </c>
      <c r="D24" s="69" t="s">
        <v>3</v>
      </c>
      <c r="E24" s="57"/>
      <c r="F24" s="86"/>
      <c r="G24" s="57"/>
      <c r="H24" s="86"/>
      <c r="I24" s="86"/>
      <c r="J24" s="392"/>
      <c r="K24" s="432"/>
      <c r="L24" s="121" t="s">
        <v>2916</v>
      </c>
      <c r="M24" s="121" t="s">
        <v>2916</v>
      </c>
      <c r="N24" s="393"/>
      <c r="O24" s="228" t="s">
        <v>2374</v>
      </c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  <c r="AG24" s="393"/>
      <c r="AH24" s="393"/>
      <c r="AI24" s="393"/>
      <c r="AJ24" s="393"/>
      <c r="AK24" s="393"/>
      <c r="AL24" s="393"/>
      <c r="AM24" s="393"/>
      <c r="AN24" s="393"/>
      <c r="AO24" s="393"/>
      <c r="AP24" s="393"/>
      <c r="AQ24" s="393"/>
      <c r="AR24" s="393"/>
      <c r="AS24" s="393"/>
      <c r="AT24" s="393"/>
      <c r="AU24" s="393"/>
      <c r="AV24" s="393"/>
      <c r="AW24" s="393"/>
      <c r="AX24" s="393"/>
      <c r="AY24" s="393"/>
      <c r="AZ24" s="393"/>
      <c r="BA24" s="393"/>
      <c r="BB24" s="393"/>
      <c r="BC24" s="393"/>
      <c r="BD24" s="393"/>
      <c r="BE24" s="393"/>
      <c r="BF24" s="393"/>
      <c r="BG24" s="393"/>
      <c r="BH24" s="393"/>
      <c r="BI24" s="393"/>
      <c r="BJ24" s="393"/>
      <c r="BK24" s="393"/>
      <c r="BL24" s="393"/>
      <c r="BM24" s="393"/>
      <c r="BN24" s="393"/>
      <c r="BO24" s="393"/>
      <c r="BP24" s="393"/>
      <c r="BQ24" s="393"/>
      <c r="BR24" s="393"/>
      <c r="BS24" s="393"/>
      <c r="BT24" s="393"/>
      <c r="BU24" s="393"/>
      <c r="BV24" s="393"/>
      <c r="BW24" s="393"/>
      <c r="BX24" s="393"/>
      <c r="BY24" s="393"/>
      <c r="BZ24" s="393"/>
      <c r="CA24" s="393"/>
      <c r="CB24" s="393"/>
      <c r="CC24" s="393"/>
      <c r="CD24" s="393"/>
    </row>
    <row r="25" spans="1:82" ht="24.6" customHeight="1" outlineLevel="2">
      <c r="A25" s="64"/>
      <c r="B25" s="348" t="s">
        <v>253</v>
      </c>
      <c r="C25" s="121">
        <v>1</v>
      </c>
      <c r="D25" s="69" t="s">
        <v>3</v>
      </c>
      <c r="E25" s="57"/>
      <c r="F25" s="86"/>
      <c r="G25" s="57"/>
      <c r="H25" s="86"/>
      <c r="I25" s="86"/>
      <c r="J25" s="392"/>
      <c r="K25" s="432"/>
      <c r="L25" s="121" t="s">
        <v>2916</v>
      </c>
      <c r="M25" s="121" t="s">
        <v>2916</v>
      </c>
      <c r="N25" s="393"/>
      <c r="O25" s="228" t="s">
        <v>2375</v>
      </c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  <c r="AN25" s="393"/>
      <c r="AO25" s="393"/>
      <c r="AP25" s="393"/>
      <c r="AQ25" s="393"/>
      <c r="AR25" s="393"/>
      <c r="AS25" s="393"/>
      <c r="AT25" s="393"/>
      <c r="AU25" s="393"/>
      <c r="AV25" s="393"/>
      <c r="AW25" s="393"/>
      <c r="AX25" s="393"/>
      <c r="AY25" s="393"/>
      <c r="AZ25" s="393"/>
      <c r="BA25" s="393"/>
      <c r="BB25" s="393"/>
      <c r="BC25" s="393"/>
      <c r="BD25" s="393"/>
      <c r="BE25" s="393"/>
      <c r="BF25" s="393"/>
      <c r="BG25" s="393"/>
      <c r="BH25" s="393"/>
      <c r="BI25" s="393"/>
      <c r="BJ25" s="393"/>
      <c r="BK25" s="393"/>
      <c r="BL25" s="393"/>
      <c r="BM25" s="393"/>
      <c r="BN25" s="393"/>
      <c r="BO25" s="393"/>
      <c r="BP25" s="393"/>
      <c r="BQ25" s="393"/>
      <c r="BR25" s="393"/>
      <c r="BS25" s="393"/>
      <c r="BT25" s="393"/>
      <c r="BU25" s="393"/>
      <c r="BV25" s="393"/>
      <c r="BW25" s="393"/>
      <c r="BX25" s="393"/>
      <c r="BY25" s="393"/>
      <c r="BZ25" s="393"/>
      <c r="CA25" s="393"/>
      <c r="CB25" s="393"/>
      <c r="CC25" s="393"/>
      <c r="CD25" s="393"/>
    </row>
    <row r="26" spans="1:82" ht="24.6" customHeight="1" outlineLevel="2">
      <c r="A26" s="64"/>
      <c r="B26" s="66" t="s">
        <v>126</v>
      </c>
      <c r="C26" s="121">
        <v>15</v>
      </c>
      <c r="D26" s="69" t="s">
        <v>3</v>
      </c>
      <c r="E26" s="57"/>
      <c r="F26" s="86"/>
      <c r="G26" s="57"/>
      <c r="H26" s="86"/>
      <c r="I26" s="86"/>
      <c r="J26" s="392"/>
      <c r="K26" s="432"/>
      <c r="L26" s="121" t="s">
        <v>2916</v>
      </c>
      <c r="M26" s="121" t="s">
        <v>2916</v>
      </c>
      <c r="N26" s="393"/>
      <c r="O26" s="227" t="s">
        <v>2376</v>
      </c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</row>
    <row r="27" spans="1:82" ht="24.6" customHeight="1" outlineLevel="2">
      <c r="A27" s="64"/>
      <c r="B27" s="65" t="s">
        <v>127</v>
      </c>
      <c r="C27" s="121">
        <v>10</v>
      </c>
      <c r="D27" s="69" t="s">
        <v>3</v>
      </c>
      <c r="E27" s="57"/>
      <c r="F27" s="86"/>
      <c r="G27" s="57"/>
      <c r="H27" s="86"/>
      <c r="I27" s="86"/>
      <c r="J27" s="392"/>
      <c r="K27" s="432"/>
      <c r="L27" s="121" t="s">
        <v>2916</v>
      </c>
      <c r="M27" s="121" t="s">
        <v>2916</v>
      </c>
      <c r="N27" s="393"/>
      <c r="O27" s="228" t="s">
        <v>2377</v>
      </c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</row>
    <row r="28" spans="1:82" ht="24.6" customHeight="1" outlineLevel="2">
      <c r="A28" s="64"/>
      <c r="B28" s="65" t="s">
        <v>256</v>
      </c>
      <c r="C28" s="121">
        <v>1</v>
      </c>
      <c r="D28" s="69" t="s">
        <v>3</v>
      </c>
      <c r="E28" s="57"/>
      <c r="F28" s="86"/>
      <c r="G28" s="57"/>
      <c r="H28" s="86"/>
      <c r="I28" s="86"/>
      <c r="J28" s="392"/>
      <c r="K28" s="432"/>
      <c r="L28" s="121" t="s">
        <v>2916</v>
      </c>
      <c r="M28" s="121" t="s">
        <v>2916</v>
      </c>
      <c r="N28" s="393"/>
      <c r="O28" s="228" t="s">
        <v>2378</v>
      </c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</row>
    <row r="29" spans="1:82" ht="24.6" customHeight="1" outlineLevel="2">
      <c r="A29" s="64"/>
      <c r="B29" s="65" t="s">
        <v>1864</v>
      </c>
      <c r="C29" s="121">
        <v>1</v>
      </c>
      <c r="D29" s="69" t="s">
        <v>1792</v>
      </c>
      <c r="E29" s="353"/>
      <c r="F29" s="86"/>
      <c r="G29" s="353"/>
      <c r="H29" s="86"/>
      <c r="I29" s="63"/>
      <c r="J29" s="247"/>
      <c r="K29" s="393"/>
      <c r="L29" s="87" t="s">
        <v>2888</v>
      </c>
      <c r="M29" s="87" t="s">
        <v>2889</v>
      </c>
      <c r="N29" s="393"/>
      <c r="O29" s="228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</row>
    <row r="30" spans="1:82" ht="24.6" customHeight="1" outlineLevel="2">
      <c r="A30" s="64"/>
      <c r="B30" s="66" t="s">
        <v>37</v>
      </c>
      <c r="C30" s="121"/>
      <c r="D30" s="69"/>
      <c r="E30" s="353"/>
      <c r="F30" s="63"/>
      <c r="G30" s="353"/>
      <c r="H30" s="63"/>
      <c r="I30" s="63"/>
      <c r="J30" s="247"/>
      <c r="K30" s="393"/>
      <c r="L30" s="87"/>
      <c r="M30" s="238"/>
      <c r="N30" s="393"/>
      <c r="O30" s="228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</row>
    <row r="31" spans="1:82" ht="24.6" customHeight="1" outlineLevel="2">
      <c r="A31" s="64"/>
      <c r="B31" s="66" t="s">
        <v>1980</v>
      </c>
      <c r="C31" s="86">
        <v>30</v>
      </c>
      <c r="D31" s="71" t="s">
        <v>15</v>
      </c>
      <c r="E31" s="57"/>
      <c r="F31" s="86"/>
      <c r="G31" s="57"/>
      <c r="H31" s="86"/>
      <c r="I31" s="86"/>
      <c r="J31" s="392"/>
      <c r="K31" s="432"/>
      <c r="L31" s="121" t="s">
        <v>2916</v>
      </c>
      <c r="M31" s="121" t="e">
        <f>VLOOKUP($O31,#REF!,7,FALSE)</f>
        <v>#REF!</v>
      </c>
      <c r="N31" s="393"/>
      <c r="O31" s="228" t="s">
        <v>2379</v>
      </c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/>
      <c r="AD31" s="393"/>
      <c r="AE31" s="393"/>
      <c r="AF31" s="393"/>
      <c r="AG31" s="393"/>
      <c r="AH31" s="393"/>
      <c r="AI31" s="393"/>
      <c r="AJ31" s="393"/>
      <c r="AK31" s="393"/>
      <c r="AL31" s="393"/>
      <c r="AM31" s="393"/>
      <c r="AN31" s="393"/>
      <c r="AO31" s="393"/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  <c r="AZ31" s="393"/>
      <c r="BA31" s="393"/>
      <c r="BB31" s="393"/>
      <c r="BC31" s="393"/>
      <c r="BD31" s="393"/>
      <c r="BE31" s="393"/>
      <c r="BF31" s="393"/>
      <c r="BG31" s="393"/>
      <c r="BH31" s="393"/>
      <c r="BI31" s="393"/>
      <c r="BJ31" s="393"/>
      <c r="BK31" s="393"/>
      <c r="BL31" s="393"/>
      <c r="BM31" s="393"/>
      <c r="BN31" s="393"/>
      <c r="BO31" s="393"/>
      <c r="BP31" s="393"/>
      <c r="BQ31" s="393"/>
      <c r="BR31" s="393"/>
      <c r="BS31" s="393"/>
      <c r="BT31" s="393"/>
      <c r="BU31" s="393"/>
      <c r="BV31" s="393"/>
      <c r="BW31" s="393"/>
      <c r="BX31" s="393"/>
      <c r="BY31" s="393"/>
      <c r="BZ31" s="393"/>
      <c r="CA31" s="393"/>
      <c r="CB31" s="393"/>
      <c r="CC31" s="393"/>
      <c r="CD31" s="393"/>
    </row>
    <row r="32" spans="1:82" ht="24.6" customHeight="1" outlineLevel="2">
      <c r="A32" s="64"/>
      <c r="B32" s="65" t="s">
        <v>1865</v>
      </c>
      <c r="C32" s="121">
        <v>1</v>
      </c>
      <c r="D32" s="69" t="s">
        <v>1792</v>
      </c>
      <c r="E32" s="353"/>
      <c r="F32" s="86"/>
      <c r="G32" s="353"/>
      <c r="H32" s="86"/>
      <c r="I32" s="63"/>
      <c r="J32" s="247"/>
      <c r="K32" s="393"/>
      <c r="L32" s="87" t="s">
        <v>2888</v>
      </c>
      <c r="M32" s="87" t="s">
        <v>2889</v>
      </c>
      <c r="N32" s="393"/>
      <c r="O32" s="228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  <c r="BC32" s="393"/>
      <c r="BD32" s="393"/>
      <c r="BE32" s="393"/>
      <c r="BF32" s="393"/>
      <c r="BG32" s="393"/>
      <c r="BH32" s="393"/>
      <c r="BI32" s="393"/>
      <c r="BJ32" s="393"/>
      <c r="BK32" s="393"/>
      <c r="BL32" s="393"/>
      <c r="BM32" s="393"/>
      <c r="BN32" s="393"/>
      <c r="BO32" s="393"/>
      <c r="BP32" s="393"/>
      <c r="BQ32" s="393"/>
      <c r="BR32" s="393"/>
      <c r="BS32" s="393"/>
      <c r="BT32" s="393"/>
      <c r="BU32" s="393"/>
      <c r="BV32" s="393"/>
      <c r="BW32" s="393"/>
      <c r="BX32" s="393"/>
      <c r="BY32" s="393"/>
      <c r="BZ32" s="393"/>
      <c r="CA32" s="393"/>
      <c r="CB32" s="393"/>
      <c r="CC32" s="393"/>
      <c r="CD32" s="393"/>
    </row>
    <row r="33" spans="1:82" ht="24.6" customHeight="1" outlineLevel="2">
      <c r="A33" s="64"/>
      <c r="B33" s="65"/>
      <c r="C33" s="121"/>
      <c r="D33" s="69"/>
      <c r="E33" s="353"/>
      <c r="F33" s="63"/>
      <c r="G33" s="353"/>
      <c r="H33" s="63"/>
      <c r="I33" s="63"/>
      <c r="J33" s="247"/>
      <c r="K33" s="393"/>
      <c r="L33" s="87"/>
      <c r="M33" s="238"/>
      <c r="N33" s="393"/>
      <c r="O33" s="228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</row>
    <row r="34" spans="1:82" ht="24.6" customHeight="1" outlineLevel="1">
      <c r="A34" s="709"/>
      <c r="B34" s="710" t="s">
        <v>128</v>
      </c>
      <c r="C34" s="640"/>
      <c r="D34" s="711"/>
      <c r="E34" s="712"/>
      <c r="F34" s="713"/>
      <c r="G34" s="712"/>
      <c r="H34" s="713"/>
      <c r="I34" s="713"/>
      <c r="J34" s="714"/>
      <c r="K34" s="393"/>
      <c r="L34" s="715"/>
      <c r="M34" s="716"/>
      <c r="N34" s="393"/>
      <c r="O34" s="717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</row>
    <row r="35" spans="1:82" ht="24.6" customHeight="1" outlineLevel="1">
      <c r="A35" s="244">
        <v>1.3</v>
      </c>
      <c r="B35" s="241" t="s">
        <v>255</v>
      </c>
      <c r="C35" s="130"/>
      <c r="D35" s="245"/>
      <c r="E35" s="350"/>
      <c r="F35" s="129"/>
      <c r="G35" s="350"/>
      <c r="H35" s="129"/>
      <c r="I35" s="129"/>
      <c r="J35" s="243"/>
      <c r="K35" s="393"/>
      <c r="L35" s="128"/>
      <c r="M35" s="254"/>
      <c r="N35" s="393"/>
      <c r="O35" s="229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</row>
    <row r="36" spans="1:82" ht="24.6" customHeight="1" outlineLevel="2">
      <c r="A36" s="64"/>
      <c r="B36" s="65" t="s">
        <v>252</v>
      </c>
      <c r="C36" s="121">
        <v>2</v>
      </c>
      <c r="D36" s="69" t="s">
        <v>3</v>
      </c>
      <c r="E36" s="57"/>
      <c r="F36" s="86"/>
      <c r="G36" s="57"/>
      <c r="H36" s="86"/>
      <c r="I36" s="86"/>
      <c r="J36" s="392"/>
      <c r="K36" s="432"/>
      <c r="L36" s="121" t="s">
        <v>2916</v>
      </c>
      <c r="M36" s="121" t="s">
        <v>2916</v>
      </c>
      <c r="N36" s="393"/>
      <c r="O36" s="228" t="s">
        <v>2374</v>
      </c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</row>
    <row r="37" spans="1:82" ht="24.6" customHeight="1" outlineLevel="2">
      <c r="A37" s="64"/>
      <c r="B37" s="66" t="s">
        <v>260</v>
      </c>
      <c r="C37" s="121">
        <v>40</v>
      </c>
      <c r="D37" s="71" t="s">
        <v>15</v>
      </c>
      <c r="E37" s="57"/>
      <c r="F37" s="86"/>
      <c r="G37" s="57"/>
      <c r="H37" s="86"/>
      <c r="I37" s="86"/>
      <c r="J37" s="392"/>
      <c r="K37" s="432"/>
      <c r="L37" s="121" t="s">
        <v>2916</v>
      </c>
      <c r="M37" s="121" t="s">
        <v>2916</v>
      </c>
      <c r="N37" s="393"/>
      <c r="O37" s="227" t="s">
        <v>2380</v>
      </c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</row>
    <row r="38" spans="1:82" ht="24.6" customHeight="1" outlineLevel="2">
      <c r="A38" s="64"/>
      <c r="B38" s="65" t="s">
        <v>256</v>
      </c>
      <c r="C38" s="121">
        <v>2</v>
      </c>
      <c r="D38" s="69" t="s">
        <v>3</v>
      </c>
      <c r="E38" s="57"/>
      <c r="F38" s="86"/>
      <c r="G38" s="57"/>
      <c r="H38" s="86"/>
      <c r="I38" s="86"/>
      <c r="J38" s="392"/>
      <c r="K38" s="432"/>
      <c r="L38" s="121" t="s">
        <v>2916</v>
      </c>
      <c r="M38" s="121" t="s">
        <v>2916</v>
      </c>
      <c r="N38" s="393"/>
      <c r="O38" s="228" t="s">
        <v>2378</v>
      </c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3"/>
      <c r="AV38" s="393"/>
      <c r="AW38" s="393"/>
      <c r="AX38" s="393"/>
      <c r="AY38" s="393"/>
      <c r="AZ38" s="393"/>
      <c r="BA38" s="393"/>
      <c r="BB38" s="393"/>
      <c r="BC38" s="393"/>
      <c r="BD38" s="393"/>
      <c r="BE38" s="393"/>
      <c r="BF38" s="393"/>
      <c r="BG38" s="393"/>
      <c r="BH38" s="393"/>
      <c r="BI38" s="393"/>
      <c r="BJ38" s="393"/>
      <c r="BK38" s="393"/>
      <c r="BL38" s="393"/>
      <c r="BM38" s="393"/>
      <c r="BN38" s="393"/>
      <c r="BO38" s="393"/>
      <c r="BP38" s="393"/>
      <c r="BQ38" s="393"/>
      <c r="BR38" s="393"/>
      <c r="BS38" s="393"/>
      <c r="BT38" s="393"/>
      <c r="BU38" s="393"/>
      <c r="BV38" s="393"/>
      <c r="BW38" s="393"/>
      <c r="BX38" s="393"/>
      <c r="BY38" s="393"/>
      <c r="BZ38" s="393"/>
      <c r="CA38" s="393"/>
      <c r="CB38" s="393"/>
      <c r="CC38" s="393"/>
      <c r="CD38" s="393"/>
    </row>
    <row r="39" spans="1:82" ht="24.6" customHeight="1" outlineLevel="2">
      <c r="A39" s="64"/>
      <c r="B39" s="65" t="s">
        <v>257</v>
      </c>
      <c r="C39" s="121">
        <v>7</v>
      </c>
      <c r="D39" s="69" t="s">
        <v>3</v>
      </c>
      <c r="E39" s="57"/>
      <c r="F39" s="86"/>
      <c r="G39" s="57"/>
      <c r="H39" s="86"/>
      <c r="I39" s="86"/>
      <c r="J39" s="392"/>
      <c r="K39" s="432"/>
      <c r="L39" s="121" t="s">
        <v>2916</v>
      </c>
      <c r="M39" s="121" t="s">
        <v>2916</v>
      </c>
      <c r="N39" s="393"/>
      <c r="O39" s="228" t="s">
        <v>2841</v>
      </c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3"/>
      <c r="AV39" s="393"/>
      <c r="AW39" s="393"/>
      <c r="AX39" s="393"/>
      <c r="AY39" s="393"/>
      <c r="AZ39" s="393"/>
      <c r="BA39" s="393"/>
      <c r="BB39" s="393"/>
      <c r="BC39" s="393"/>
      <c r="BD39" s="393"/>
      <c r="BE39" s="393"/>
      <c r="BF39" s="393"/>
      <c r="BG39" s="393"/>
      <c r="BH39" s="393"/>
      <c r="BI39" s="393"/>
      <c r="BJ39" s="393"/>
      <c r="BK39" s="393"/>
      <c r="BL39" s="393"/>
      <c r="BM39" s="393"/>
      <c r="BN39" s="393"/>
      <c r="BO39" s="393"/>
      <c r="BP39" s="393"/>
      <c r="BQ39" s="393"/>
      <c r="BR39" s="393"/>
      <c r="BS39" s="393"/>
      <c r="BT39" s="393"/>
      <c r="BU39" s="393"/>
      <c r="BV39" s="393"/>
      <c r="BW39" s="393"/>
      <c r="BX39" s="393"/>
      <c r="BY39" s="393"/>
      <c r="BZ39" s="393"/>
      <c r="CA39" s="393"/>
      <c r="CB39" s="393"/>
      <c r="CC39" s="393"/>
      <c r="CD39" s="393"/>
    </row>
    <row r="40" spans="1:82" ht="24.6" customHeight="1" outlineLevel="2">
      <c r="A40" s="64"/>
      <c r="B40" s="66" t="s">
        <v>258</v>
      </c>
      <c r="C40" s="67"/>
      <c r="D40" s="71"/>
      <c r="E40" s="351"/>
      <c r="F40" s="68"/>
      <c r="G40" s="351"/>
      <c r="H40" s="68"/>
      <c r="I40" s="68"/>
      <c r="J40" s="247"/>
      <c r="K40" s="393"/>
      <c r="L40" s="169"/>
      <c r="M40" s="171"/>
      <c r="N40" s="393"/>
      <c r="O40" s="227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</row>
    <row r="41" spans="1:82" ht="24.6" customHeight="1" outlineLevel="2">
      <c r="A41" s="64"/>
      <c r="B41" s="66" t="s">
        <v>37</v>
      </c>
      <c r="C41" s="67"/>
      <c r="D41" s="71"/>
      <c r="E41" s="351"/>
      <c r="F41" s="68"/>
      <c r="G41" s="351"/>
      <c r="H41" s="68"/>
      <c r="I41" s="68"/>
      <c r="J41" s="247"/>
      <c r="K41" s="393"/>
      <c r="L41" s="169"/>
      <c r="M41" s="171"/>
      <c r="N41" s="393"/>
      <c r="O41" s="227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</row>
    <row r="42" spans="1:82" ht="24.6" customHeight="1" outlineLevel="2">
      <c r="A42" s="64"/>
      <c r="B42" s="66" t="s">
        <v>113</v>
      </c>
      <c r="C42" s="86">
        <v>150</v>
      </c>
      <c r="D42" s="71" t="s">
        <v>15</v>
      </c>
      <c r="E42" s="57"/>
      <c r="F42" s="86"/>
      <c r="G42" s="57"/>
      <c r="H42" s="86"/>
      <c r="I42" s="86"/>
      <c r="J42" s="392"/>
      <c r="K42" s="432"/>
      <c r="L42" s="121" t="s">
        <v>2916</v>
      </c>
      <c r="M42" s="121" t="e">
        <f>VLOOKUP($O42,#REF!,7,FALSE)</f>
        <v>#REF!</v>
      </c>
      <c r="N42" s="393"/>
      <c r="O42" s="228" t="s">
        <v>2381</v>
      </c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</row>
    <row r="43" spans="1:82" ht="24.6" customHeight="1" outlineLevel="2">
      <c r="A43" s="64"/>
      <c r="B43" s="66" t="s">
        <v>259</v>
      </c>
      <c r="C43" s="86">
        <v>400</v>
      </c>
      <c r="D43" s="71" t="s">
        <v>15</v>
      </c>
      <c r="E43" s="57"/>
      <c r="F43" s="86"/>
      <c r="G43" s="57"/>
      <c r="H43" s="86"/>
      <c r="I43" s="86"/>
      <c r="J43" s="392"/>
      <c r="K43" s="432"/>
      <c r="L43" s="121" t="s">
        <v>2916</v>
      </c>
      <c r="M43" s="121" t="s">
        <v>2916</v>
      </c>
      <c r="N43" s="393"/>
      <c r="O43" s="227" t="s">
        <v>2382</v>
      </c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</row>
    <row r="44" spans="1:82" ht="24.6" customHeight="1" outlineLevel="2">
      <c r="A44" s="64"/>
      <c r="B44" s="65" t="s">
        <v>1865</v>
      </c>
      <c r="C44" s="121">
        <v>1</v>
      </c>
      <c r="D44" s="69" t="s">
        <v>1792</v>
      </c>
      <c r="E44" s="353"/>
      <c r="F44" s="86"/>
      <c r="G44" s="353"/>
      <c r="H44" s="86"/>
      <c r="I44" s="63"/>
      <c r="J44" s="247"/>
      <c r="K44" s="393"/>
      <c r="L44" s="87" t="s">
        <v>2888</v>
      </c>
      <c r="M44" s="87" t="s">
        <v>2889</v>
      </c>
      <c r="N44" s="393"/>
      <c r="O44" s="228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</row>
    <row r="45" spans="1:82" ht="24.6" customHeight="1" outlineLevel="2">
      <c r="A45" s="64"/>
      <c r="B45" s="66" t="s">
        <v>38</v>
      </c>
      <c r="C45" s="67"/>
      <c r="D45" s="71"/>
      <c r="E45" s="351"/>
      <c r="F45" s="68"/>
      <c r="G45" s="351"/>
      <c r="H45" s="68"/>
      <c r="I45" s="68"/>
      <c r="J45" s="247"/>
      <c r="K45" s="393"/>
      <c r="L45" s="169"/>
      <c r="M45" s="171"/>
      <c r="N45" s="393"/>
      <c r="O45" s="227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3"/>
      <c r="BJ45" s="393"/>
      <c r="BK45" s="393"/>
      <c r="BL45" s="393"/>
      <c r="BM45" s="393"/>
      <c r="BN45" s="393"/>
      <c r="BO45" s="393"/>
      <c r="BP45" s="393"/>
      <c r="BQ45" s="393"/>
      <c r="BR45" s="393"/>
      <c r="BS45" s="393"/>
      <c r="BT45" s="393"/>
      <c r="BU45" s="393"/>
      <c r="BV45" s="393"/>
      <c r="BW45" s="393"/>
      <c r="BX45" s="393"/>
      <c r="BY45" s="393"/>
      <c r="BZ45" s="393"/>
      <c r="CA45" s="393"/>
      <c r="CB45" s="393"/>
      <c r="CC45" s="393"/>
      <c r="CD45" s="393"/>
    </row>
    <row r="46" spans="1:82" ht="24.6" customHeight="1" outlineLevel="2">
      <c r="A46" s="64"/>
      <c r="B46" s="66"/>
      <c r="C46" s="86"/>
      <c r="D46" s="71"/>
      <c r="E46" s="57"/>
      <c r="F46" s="86"/>
      <c r="G46" s="57"/>
      <c r="H46" s="86"/>
      <c r="I46" s="86"/>
      <c r="J46" s="392"/>
      <c r="K46" s="432"/>
      <c r="L46" s="121" t="s">
        <v>2844</v>
      </c>
      <c r="M46" s="121" t="s">
        <v>2844</v>
      </c>
      <c r="N46" s="393"/>
      <c r="O46" s="228" t="s">
        <v>2372</v>
      </c>
      <c r="P46" s="393"/>
      <c r="Q46" s="393"/>
      <c r="R46" s="393"/>
      <c r="S46" s="393"/>
      <c r="T46" s="393"/>
      <c r="U46" s="393"/>
      <c r="V46" s="393"/>
      <c r="W46" s="393"/>
      <c r="X46" s="393"/>
      <c r="Y46" s="393"/>
      <c r="Z46" s="393"/>
      <c r="AA46" s="393"/>
      <c r="AB46" s="393"/>
      <c r="AC46" s="393"/>
      <c r="AD46" s="393"/>
      <c r="AE46" s="393"/>
      <c r="AF46" s="393"/>
      <c r="AG46" s="393"/>
      <c r="AH46" s="393"/>
      <c r="AI46" s="393"/>
      <c r="AJ46" s="393"/>
      <c r="AK46" s="393"/>
      <c r="AL46" s="393"/>
      <c r="AM46" s="393"/>
      <c r="AN46" s="393"/>
      <c r="AO46" s="393"/>
      <c r="AP46" s="393"/>
      <c r="AQ46" s="393"/>
      <c r="AR46" s="393"/>
      <c r="AS46" s="393"/>
      <c r="AT46" s="39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393"/>
      <c r="BW46" s="393"/>
      <c r="BX46" s="393"/>
      <c r="BY46" s="393"/>
      <c r="BZ46" s="393"/>
      <c r="CA46" s="393"/>
      <c r="CB46" s="393"/>
      <c r="CC46" s="393"/>
      <c r="CD46" s="393"/>
    </row>
    <row r="47" spans="1:82" ht="24.6" customHeight="1" outlineLevel="2">
      <c r="A47" s="64"/>
      <c r="B47" s="66" t="s">
        <v>251</v>
      </c>
      <c r="C47" s="121">
        <v>50</v>
      </c>
      <c r="D47" s="71" t="s">
        <v>15</v>
      </c>
      <c r="E47" s="57"/>
      <c r="F47" s="86"/>
      <c r="G47" s="57"/>
      <c r="H47" s="86"/>
      <c r="I47" s="86"/>
      <c r="J47" s="392"/>
      <c r="K47" s="432"/>
      <c r="L47" s="121" t="s">
        <v>2916</v>
      </c>
      <c r="M47" s="121" t="s">
        <v>2916</v>
      </c>
      <c r="N47" s="393"/>
      <c r="O47" s="227" t="s">
        <v>2373</v>
      </c>
      <c r="P47" s="393"/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  <c r="AD47" s="393"/>
      <c r="AE47" s="393"/>
      <c r="AF47" s="393"/>
      <c r="AG47" s="393"/>
      <c r="AH47" s="393"/>
      <c r="AI47" s="393"/>
      <c r="AJ47" s="393"/>
      <c r="AK47" s="393"/>
      <c r="AL47" s="393"/>
      <c r="AM47" s="393"/>
      <c r="AN47" s="393"/>
      <c r="AO47" s="393"/>
      <c r="AP47" s="393"/>
      <c r="AQ47" s="393"/>
      <c r="AR47" s="393"/>
      <c r="AS47" s="393"/>
      <c r="AT47" s="39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393"/>
      <c r="BW47" s="393"/>
      <c r="BX47" s="393"/>
      <c r="BY47" s="393"/>
      <c r="BZ47" s="393"/>
      <c r="CA47" s="393"/>
      <c r="CB47" s="393"/>
      <c r="CC47" s="393"/>
      <c r="CD47" s="393"/>
    </row>
    <row r="48" spans="1:82" ht="24.6" customHeight="1" outlineLevel="2">
      <c r="A48" s="64"/>
      <c r="B48" s="66" t="s">
        <v>1981</v>
      </c>
      <c r="C48" s="121"/>
      <c r="D48" s="69"/>
      <c r="E48" s="353"/>
      <c r="F48" s="63"/>
      <c r="G48" s="353"/>
      <c r="H48" s="63"/>
      <c r="I48" s="63"/>
      <c r="J48" s="247"/>
      <c r="K48" s="393"/>
      <c r="L48" s="87"/>
      <c r="M48" s="238"/>
      <c r="N48" s="393"/>
      <c r="O48" s="228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C48" s="393"/>
      <c r="AD48" s="393"/>
      <c r="AE48" s="393"/>
      <c r="AF48" s="393"/>
      <c r="AG48" s="393"/>
      <c r="AH48" s="393"/>
      <c r="AI48" s="393"/>
      <c r="AJ48" s="393"/>
      <c r="AK48" s="393"/>
      <c r="AL48" s="393"/>
      <c r="AM48" s="393"/>
      <c r="AN48" s="393"/>
      <c r="AO48" s="393"/>
      <c r="AP48" s="393"/>
      <c r="AQ48" s="393"/>
      <c r="AR48" s="393"/>
      <c r="AS48" s="393"/>
      <c r="AT48" s="393"/>
      <c r="AU48" s="393"/>
      <c r="AV48" s="393"/>
      <c r="AW48" s="393"/>
      <c r="AX48" s="393"/>
      <c r="AY48" s="393"/>
      <c r="AZ48" s="393"/>
      <c r="BA48" s="393"/>
      <c r="BB48" s="393"/>
      <c r="BC48" s="393"/>
      <c r="BD48" s="393"/>
      <c r="BE48" s="393"/>
      <c r="BF48" s="393"/>
      <c r="BG48" s="393"/>
      <c r="BH48" s="393"/>
      <c r="BI48" s="393"/>
      <c r="BJ48" s="393"/>
      <c r="BK48" s="393"/>
      <c r="BL48" s="393"/>
      <c r="BM48" s="393"/>
      <c r="BN48" s="393"/>
      <c r="BO48" s="393"/>
      <c r="BP48" s="393"/>
      <c r="BQ48" s="393"/>
      <c r="BR48" s="393"/>
      <c r="BS48" s="393"/>
      <c r="BT48" s="393"/>
      <c r="BU48" s="393"/>
      <c r="BV48" s="393"/>
      <c r="BW48" s="393"/>
      <c r="BX48" s="393"/>
      <c r="BY48" s="393"/>
      <c r="BZ48" s="393"/>
      <c r="CA48" s="393"/>
      <c r="CB48" s="393"/>
      <c r="CC48" s="393"/>
      <c r="CD48" s="393"/>
    </row>
    <row r="49" spans="1:82" ht="24.6" customHeight="1" outlineLevel="2">
      <c r="A49" s="64"/>
      <c r="B49" s="66" t="s">
        <v>1982</v>
      </c>
      <c r="C49" s="86">
        <v>10</v>
      </c>
      <c r="D49" s="71" t="s">
        <v>15</v>
      </c>
      <c r="E49" s="57"/>
      <c r="F49" s="86"/>
      <c r="G49" s="57"/>
      <c r="H49" s="86"/>
      <c r="I49" s="86"/>
      <c r="J49" s="392"/>
      <c r="K49" s="432"/>
      <c r="L49" s="121" t="s">
        <v>2917</v>
      </c>
      <c r="M49" s="121" t="s">
        <v>2917</v>
      </c>
      <c r="N49" s="393"/>
      <c r="O49" s="227" t="s">
        <v>2383</v>
      </c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/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3"/>
      <c r="BJ49" s="393"/>
      <c r="BK49" s="393"/>
      <c r="BL49" s="393"/>
      <c r="BM49" s="393"/>
      <c r="BN49" s="393"/>
      <c r="BO49" s="393"/>
      <c r="BP49" s="393"/>
      <c r="BQ49" s="393"/>
      <c r="BR49" s="393"/>
      <c r="BS49" s="393"/>
      <c r="BT49" s="393"/>
      <c r="BU49" s="393"/>
      <c r="BV49" s="393"/>
      <c r="BW49" s="393"/>
      <c r="BX49" s="393"/>
      <c r="BY49" s="393"/>
      <c r="BZ49" s="393"/>
      <c r="CA49" s="393"/>
      <c r="CB49" s="393"/>
      <c r="CC49" s="393"/>
      <c r="CD49" s="393"/>
    </row>
    <row r="50" spans="1:82" ht="24.6" customHeight="1" outlineLevel="2">
      <c r="A50" s="64"/>
      <c r="B50" s="65" t="s">
        <v>1864</v>
      </c>
      <c r="C50" s="121">
        <v>1</v>
      </c>
      <c r="D50" s="69" t="s">
        <v>1792</v>
      </c>
      <c r="E50" s="353"/>
      <c r="F50" s="86"/>
      <c r="G50" s="353"/>
      <c r="H50" s="86"/>
      <c r="I50" s="63"/>
      <c r="J50" s="247"/>
      <c r="K50" s="393"/>
      <c r="L50" s="87" t="s">
        <v>2888</v>
      </c>
      <c r="M50" s="87" t="s">
        <v>2889</v>
      </c>
      <c r="N50" s="393"/>
      <c r="O50" s="228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  <c r="AD50" s="393"/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393"/>
      <c r="BG50" s="393"/>
      <c r="BH50" s="393"/>
      <c r="BI50" s="393"/>
      <c r="BJ50" s="393"/>
      <c r="BK50" s="393"/>
      <c r="BL50" s="393"/>
      <c r="BM50" s="393"/>
      <c r="BN50" s="393"/>
      <c r="BO50" s="393"/>
      <c r="BP50" s="393"/>
      <c r="BQ50" s="393"/>
      <c r="BR50" s="393"/>
      <c r="BS50" s="393"/>
      <c r="BT50" s="393"/>
      <c r="BU50" s="393"/>
      <c r="BV50" s="393"/>
      <c r="BW50" s="393"/>
      <c r="BX50" s="393"/>
      <c r="BY50" s="393"/>
      <c r="BZ50" s="393"/>
      <c r="CA50" s="393"/>
      <c r="CB50" s="393"/>
      <c r="CC50" s="393"/>
      <c r="CD50" s="393"/>
    </row>
    <row r="51" spans="1:82" ht="24.6" customHeight="1" outlineLevel="2">
      <c r="A51" s="64"/>
      <c r="B51" s="65" t="s">
        <v>3006</v>
      </c>
      <c r="C51" s="121">
        <v>1</v>
      </c>
      <c r="D51" s="69" t="s">
        <v>2080</v>
      </c>
      <c r="E51" s="57"/>
      <c r="F51" s="86"/>
      <c r="G51" s="57"/>
      <c r="H51" s="86"/>
      <c r="I51" s="86"/>
      <c r="J51" s="392"/>
      <c r="K51" s="432"/>
      <c r="L51" s="121" t="s">
        <v>2917</v>
      </c>
      <c r="M51" s="121" t="s">
        <v>2917</v>
      </c>
      <c r="N51" s="393"/>
      <c r="O51" s="227" t="s">
        <v>2384</v>
      </c>
      <c r="P51" s="393"/>
      <c r="Q51" s="393"/>
      <c r="R51" s="393"/>
      <c r="S51" s="393"/>
      <c r="T51" s="393"/>
      <c r="U51" s="393"/>
      <c r="V51" s="393"/>
      <c r="W51" s="393"/>
      <c r="X51" s="393"/>
      <c r="Y51" s="393"/>
      <c r="Z51" s="393"/>
      <c r="AA51" s="393"/>
      <c r="AB51" s="393"/>
      <c r="AC51" s="393"/>
      <c r="AD51" s="393"/>
      <c r="AE51" s="393"/>
      <c r="AF51" s="393"/>
      <c r="AG51" s="393"/>
      <c r="AH51" s="393"/>
      <c r="AI51" s="393"/>
      <c r="AJ51" s="393"/>
      <c r="AK51" s="393"/>
      <c r="AL51" s="393"/>
      <c r="AM51" s="393"/>
      <c r="AN51" s="393"/>
      <c r="AO51" s="393"/>
      <c r="AP51" s="393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393"/>
      <c r="BW51" s="393"/>
      <c r="BX51" s="393"/>
      <c r="BY51" s="393"/>
      <c r="BZ51" s="393"/>
      <c r="CA51" s="393"/>
      <c r="CB51" s="393"/>
      <c r="CC51" s="393"/>
      <c r="CD51" s="393"/>
    </row>
    <row r="52" spans="1:82" ht="24.6" customHeight="1" outlineLevel="2">
      <c r="A52" s="64"/>
      <c r="B52" s="65" t="s">
        <v>3002</v>
      </c>
      <c r="C52" s="121"/>
      <c r="D52" s="69"/>
      <c r="E52" s="388"/>
      <c r="F52" s="149"/>
      <c r="G52" s="388"/>
      <c r="H52" s="149"/>
      <c r="I52" s="149"/>
      <c r="J52" s="392"/>
      <c r="K52" s="432"/>
      <c r="L52" s="121"/>
      <c r="M52" s="343"/>
      <c r="N52" s="393"/>
      <c r="O52" s="227"/>
      <c r="P52" s="393"/>
      <c r="Q52" s="393"/>
      <c r="R52" s="393"/>
      <c r="S52" s="393"/>
      <c r="T52" s="393"/>
      <c r="U52" s="393"/>
      <c r="V52" s="393"/>
      <c r="W52" s="393"/>
      <c r="X52" s="393"/>
      <c r="Y52" s="393"/>
      <c r="Z52" s="393"/>
      <c r="AA52" s="393"/>
      <c r="AB52" s="393"/>
      <c r="AC52" s="393"/>
      <c r="AD52" s="393"/>
      <c r="AE52" s="393"/>
      <c r="AF52" s="393"/>
      <c r="AG52" s="393"/>
      <c r="AH52" s="393"/>
      <c r="AI52" s="393"/>
      <c r="AJ52" s="393"/>
      <c r="AK52" s="393"/>
      <c r="AL52" s="393"/>
      <c r="AM52" s="393"/>
      <c r="AN52" s="393"/>
      <c r="AO52" s="393"/>
      <c r="AP52" s="393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93"/>
      <c r="BS52" s="393"/>
      <c r="BT52" s="393"/>
      <c r="BU52" s="393"/>
      <c r="BV52" s="393"/>
      <c r="BW52" s="393"/>
      <c r="BX52" s="393"/>
      <c r="BY52" s="393"/>
      <c r="BZ52" s="393"/>
      <c r="CA52" s="393"/>
      <c r="CB52" s="393"/>
      <c r="CC52" s="393"/>
      <c r="CD52" s="393"/>
    </row>
    <row r="53" spans="1:82" ht="24.6" customHeight="1" outlineLevel="2">
      <c r="A53" s="64"/>
      <c r="B53" s="65" t="s">
        <v>3003</v>
      </c>
      <c r="C53" s="121"/>
      <c r="D53" s="69"/>
      <c r="E53" s="388"/>
      <c r="F53" s="149"/>
      <c r="G53" s="388"/>
      <c r="H53" s="149"/>
      <c r="I53" s="149"/>
      <c r="J53" s="392"/>
      <c r="K53" s="432"/>
      <c r="L53" s="121"/>
      <c r="M53" s="343"/>
      <c r="N53" s="393"/>
      <c r="O53" s="227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3"/>
      <c r="BJ53" s="393"/>
      <c r="BK53" s="393"/>
      <c r="BL53" s="393"/>
      <c r="BM53" s="393"/>
      <c r="BN53" s="393"/>
      <c r="BO53" s="393"/>
      <c r="BP53" s="393"/>
      <c r="BQ53" s="393"/>
      <c r="BR53" s="393"/>
      <c r="BS53" s="393"/>
      <c r="BT53" s="393"/>
      <c r="BU53" s="393"/>
      <c r="BV53" s="393"/>
      <c r="BW53" s="393"/>
      <c r="BX53" s="393"/>
      <c r="BY53" s="393"/>
      <c r="BZ53" s="393"/>
      <c r="CA53" s="393"/>
      <c r="CB53" s="393"/>
      <c r="CC53" s="393"/>
      <c r="CD53" s="393"/>
    </row>
    <row r="54" spans="1:82" ht="24.6" customHeight="1" outlineLevel="2">
      <c r="A54" s="64"/>
      <c r="B54" s="65" t="s">
        <v>3004</v>
      </c>
      <c r="C54" s="121"/>
      <c r="D54" s="69"/>
      <c r="E54" s="388"/>
      <c r="F54" s="149"/>
      <c r="G54" s="388"/>
      <c r="H54" s="149"/>
      <c r="I54" s="149"/>
      <c r="J54" s="392"/>
      <c r="K54" s="432"/>
      <c r="L54" s="121"/>
      <c r="M54" s="343"/>
      <c r="N54" s="393"/>
      <c r="O54" s="227"/>
      <c r="P54" s="393"/>
      <c r="Q54" s="393"/>
      <c r="R54" s="393"/>
      <c r="S54" s="393"/>
      <c r="T54" s="393"/>
      <c r="U54" s="393"/>
      <c r="V54" s="393"/>
      <c r="W54" s="393"/>
      <c r="X54" s="393"/>
      <c r="Y54" s="393"/>
      <c r="Z54" s="393"/>
      <c r="AA54" s="393"/>
      <c r="AB54" s="393"/>
      <c r="AC54" s="393"/>
      <c r="AD54" s="393"/>
      <c r="AE54" s="393"/>
      <c r="AF54" s="393"/>
      <c r="AG54" s="393"/>
      <c r="AH54" s="393"/>
      <c r="AI54" s="393"/>
      <c r="AJ54" s="393"/>
      <c r="AK54" s="393"/>
      <c r="AL54" s="393"/>
      <c r="AM54" s="393"/>
      <c r="AN54" s="393"/>
      <c r="AO54" s="393"/>
      <c r="AP54" s="393"/>
      <c r="AQ54" s="393"/>
      <c r="AR54" s="393"/>
      <c r="AS54" s="393"/>
      <c r="AT54" s="393"/>
      <c r="AU54" s="393"/>
      <c r="AV54" s="393"/>
      <c r="AW54" s="393"/>
      <c r="AX54" s="393"/>
      <c r="AY54" s="393"/>
      <c r="AZ54" s="393"/>
      <c r="BA54" s="393"/>
      <c r="BB54" s="393"/>
      <c r="BC54" s="393"/>
      <c r="BD54" s="393"/>
      <c r="BE54" s="393"/>
      <c r="BF54" s="393"/>
      <c r="BG54" s="393"/>
      <c r="BH54" s="393"/>
      <c r="BI54" s="393"/>
      <c r="BJ54" s="393"/>
      <c r="BK54" s="393"/>
      <c r="BL54" s="393"/>
      <c r="BM54" s="393"/>
      <c r="BN54" s="393"/>
      <c r="BO54" s="393"/>
      <c r="BP54" s="393"/>
      <c r="BQ54" s="393"/>
      <c r="BR54" s="393"/>
      <c r="BS54" s="393"/>
      <c r="BT54" s="393"/>
      <c r="BU54" s="393"/>
      <c r="BV54" s="393"/>
      <c r="BW54" s="393"/>
      <c r="BX54" s="393"/>
      <c r="BY54" s="393"/>
      <c r="BZ54" s="393"/>
      <c r="CA54" s="393"/>
      <c r="CB54" s="393"/>
      <c r="CC54" s="393"/>
      <c r="CD54" s="393"/>
    </row>
    <row r="55" spans="1:82" ht="24.6" customHeight="1" outlineLevel="2">
      <c r="A55" s="64"/>
      <c r="B55" s="65" t="s">
        <v>3005</v>
      </c>
      <c r="C55" s="121"/>
      <c r="D55" s="69"/>
      <c r="E55" s="388"/>
      <c r="F55" s="149"/>
      <c r="G55" s="388"/>
      <c r="H55" s="149"/>
      <c r="I55" s="149"/>
      <c r="J55" s="392"/>
      <c r="K55" s="432"/>
      <c r="L55" s="121"/>
      <c r="M55" s="343"/>
      <c r="N55" s="393"/>
      <c r="O55" s="227"/>
      <c r="P55" s="393"/>
      <c r="Q55" s="393"/>
      <c r="R55" s="393"/>
      <c r="S55" s="393"/>
      <c r="T55" s="393"/>
      <c r="U55" s="393"/>
      <c r="V55" s="393"/>
      <c r="W55" s="393"/>
      <c r="X55" s="393"/>
      <c r="Y55" s="393"/>
      <c r="Z55" s="393"/>
      <c r="AA55" s="393"/>
      <c r="AB55" s="393"/>
      <c r="AC55" s="393"/>
      <c r="AD55" s="393"/>
      <c r="AE55" s="393"/>
      <c r="AF55" s="393"/>
      <c r="AG55" s="393"/>
      <c r="AH55" s="393"/>
      <c r="AI55" s="393"/>
      <c r="AJ55" s="393"/>
      <c r="AK55" s="393"/>
      <c r="AL55" s="393"/>
      <c r="AM55" s="393"/>
      <c r="AN55" s="393"/>
      <c r="AO55" s="393"/>
      <c r="AP55" s="393"/>
      <c r="AQ55" s="393"/>
      <c r="AR55" s="393"/>
      <c r="AS55" s="393"/>
      <c r="AT55" s="393"/>
      <c r="AU55" s="393"/>
      <c r="AV55" s="393"/>
      <c r="AW55" s="393"/>
      <c r="AX55" s="393"/>
      <c r="AY55" s="393"/>
      <c r="AZ55" s="393"/>
      <c r="BA55" s="393"/>
      <c r="BB55" s="393"/>
      <c r="BC55" s="393"/>
      <c r="BD55" s="393"/>
      <c r="BE55" s="393"/>
      <c r="BF55" s="393"/>
      <c r="BG55" s="393"/>
      <c r="BH55" s="393"/>
      <c r="BI55" s="393"/>
      <c r="BJ55" s="393"/>
      <c r="BK55" s="393"/>
      <c r="BL55" s="393"/>
      <c r="BM55" s="393"/>
      <c r="BN55" s="393"/>
      <c r="BO55" s="393"/>
      <c r="BP55" s="393"/>
      <c r="BQ55" s="393"/>
      <c r="BR55" s="393"/>
      <c r="BS55" s="393"/>
      <c r="BT55" s="393"/>
      <c r="BU55" s="393"/>
      <c r="BV55" s="393"/>
      <c r="BW55" s="393"/>
      <c r="BX55" s="393"/>
      <c r="BY55" s="393"/>
      <c r="BZ55" s="393"/>
      <c r="CA55" s="393"/>
      <c r="CB55" s="393"/>
      <c r="CC55" s="393"/>
      <c r="CD55" s="393"/>
    </row>
    <row r="56" spans="1:82" ht="24.6" customHeight="1" outlineLevel="2">
      <c r="A56" s="64"/>
      <c r="B56" s="65"/>
      <c r="C56" s="121"/>
      <c r="D56" s="69"/>
      <c r="E56" s="353"/>
      <c r="F56" s="63"/>
      <c r="G56" s="353"/>
      <c r="H56" s="63"/>
      <c r="I56" s="63"/>
      <c r="J56" s="247"/>
      <c r="K56" s="393"/>
      <c r="L56" s="87"/>
      <c r="M56" s="238"/>
      <c r="N56" s="393"/>
      <c r="O56" s="228"/>
      <c r="P56" s="393"/>
      <c r="Q56" s="393"/>
      <c r="R56" s="393"/>
      <c r="S56" s="393"/>
      <c r="T56" s="393"/>
      <c r="U56" s="393"/>
      <c r="V56" s="393"/>
      <c r="W56" s="393"/>
      <c r="X56" s="393"/>
      <c r="Y56" s="393"/>
      <c r="Z56" s="393"/>
      <c r="AA56" s="393"/>
      <c r="AB56" s="393"/>
      <c r="AC56" s="393"/>
      <c r="AD56" s="393"/>
      <c r="AE56" s="393"/>
      <c r="AF56" s="393"/>
      <c r="AG56" s="393"/>
      <c r="AH56" s="393"/>
      <c r="AI56" s="393"/>
      <c r="AJ56" s="393"/>
      <c r="AK56" s="393"/>
      <c r="AL56" s="393"/>
      <c r="AM56" s="393"/>
      <c r="AN56" s="393"/>
      <c r="AO56" s="393"/>
      <c r="AP56" s="393"/>
      <c r="AQ56" s="393"/>
      <c r="AR56" s="393"/>
      <c r="AS56" s="393"/>
      <c r="AT56" s="393"/>
      <c r="AU56" s="393"/>
      <c r="AV56" s="393"/>
      <c r="AW56" s="393"/>
      <c r="AX56" s="393"/>
      <c r="AY56" s="393"/>
      <c r="AZ56" s="393"/>
      <c r="BA56" s="393"/>
      <c r="BB56" s="393"/>
      <c r="BC56" s="393"/>
      <c r="BD56" s="393"/>
      <c r="BE56" s="393"/>
      <c r="BF56" s="393"/>
      <c r="BG56" s="393"/>
      <c r="BH56" s="393"/>
      <c r="BI56" s="393"/>
      <c r="BJ56" s="393"/>
      <c r="BK56" s="393"/>
      <c r="BL56" s="393"/>
      <c r="BM56" s="393"/>
      <c r="BN56" s="393"/>
      <c r="BO56" s="393"/>
      <c r="BP56" s="393"/>
      <c r="BQ56" s="393"/>
      <c r="BR56" s="393"/>
      <c r="BS56" s="393"/>
      <c r="BT56" s="393"/>
      <c r="BU56" s="393"/>
      <c r="BV56" s="393"/>
      <c r="BW56" s="393"/>
      <c r="BX56" s="393"/>
      <c r="BY56" s="393"/>
      <c r="BZ56" s="393"/>
      <c r="CA56" s="393"/>
      <c r="CB56" s="393"/>
      <c r="CC56" s="393"/>
      <c r="CD56" s="393"/>
    </row>
    <row r="57" spans="1:82" ht="24.6" customHeight="1" outlineLevel="1">
      <c r="A57" s="709"/>
      <c r="B57" s="710" t="s">
        <v>129</v>
      </c>
      <c r="C57" s="640"/>
      <c r="D57" s="711"/>
      <c r="E57" s="712"/>
      <c r="F57" s="713"/>
      <c r="G57" s="712"/>
      <c r="H57" s="713"/>
      <c r="I57" s="713"/>
      <c r="J57" s="714"/>
      <c r="K57" s="393"/>
      <c r="L57" s="715"/>
      <c r="M57" s="716"/>
      <c r="N57" s="393"/>
      <c r="O57" s="717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3"/>
      <c r="BJ57" s="393"/>
      <c r="BK57" s="393"/>
      <c r="BL57" s="393"/>
      <c r="BM57" s="393"/>
      <c r="BN57" s="393"/>
      <c r="BO57" s="393"/>
      <c r="BP57" s="393"/>
      <c r="BQ57" s="393"/>
      <c r="BR57" s="393"/>
      <c r="BS57" s="393"/>
      <c r="BT57" s="393"/>
      <c r="BU57" s="393"/>
      <c r="BV57" s="393"/>
      <c r="BW57" s="393"/>
      <c r="BX57" s="393"/>
      <c r="BY57" s="393"/>
      <c r="BZ57" s="393"/>
      <c r="CA57" s="393"/>
      <c r="CB57" s="393"/>
      <c r="CC57" s="393"/>
      <c r="CD57" s="393"/>
    </row>
    <row r="58" spans="1:82" ht="24.6" customHeight="1" outlineLevel="1">
      <c r="A58" s="255">
        <v>1.4</v>
      </c>
      <c r="B58" s="256" t="s">
        <v>359</v>
      </c>
      <c r="C58" s="133"/>
      <c r="D58" s="245"/>
      <c r="E58" s="354"/>
      <c r="F58" s="134"/>
      <c r="G58" s="354"/>
      <c r="H58" s="134"/>
      <c r="I58" s="133"/>
      <c r="J58" s="243"/>
      <c r="L58" s="168"/>
      <c r="M58" s="168"/>
      <c r="O58" s="246"/>
    </row>
    <row r="59" spans="1:82" ht="24.6" customHeight="1" outlineLevel="2">
      <c r="A59" s="64"/>
      <c r="B59" s="65" t="s">
        <v>358</v>
      </c>
      <c r="C59" s="121">
        <v>6</v>
      </c>
      <c r="D59" s="69" t="s">
        <v>3</v>
      </c>
      <c r="E59" s="57"/>
      <c r="F59" s="86"/>
      <c r="G59" s="57"/>
      <c r="H59" s="86"/>
      <c r="I59" s="86"/>
      <c r="J59" s="392"/>
      <c r="K59" s="432"/>
      <c r="L59" s="121" t="s">
        <v>2917</v>
      </c>
      <c r="M59" s="121" t="s">
        <v>2917</v>
      </c>
      <c r="O59" s="228" t="s">
        <v>2385</v>
      </c>
    </row>
    <row r="60" spans="1:82" ht="24.6" customHeight="1" outlineLevel="2">
      <c r="A60" s="64"/>
      <c r="B60" s="65" t="s">
        <v>360</v>
      </c>
      <c r="C60" s="121">
        <v>3</v>
      </c>
      <c r="D60" s="69" t="s">
        <v>3</v>
      </c>
      <c r="E60" s="57"/>
      <c r="F60" s="86"/>
      <c r="G60" s="57"/>
      <c r="H60" s="86"/>
      <c r="I60" s="86"/>
      <c r="J60" s="392"/>
      <c r="K60" s="432"/>
      <c r="L60" s="121" t="s">
        <v>2917</v>
      </c>
      <c r="M60" s="121" t="s">
        <v>2917</v>
      </c>
      <c r="O60" s="228" t="s">
        <v>2386</v>
      </c>
    </row>
    <row r="61" spans="1:82" ht="24.6" customHeight="1" outlineLevel="2">
      <c r="A61" s="64"/>
      <c r="B61" s="65" t="s">
        <v>68</v>
      </c>
      <c r="C61" s="121">
        <v>1</v>
      </c>
      <c r="D61" s="69" t="s">
        <v>3</v>
      </c>
      <c r="E61" s="57"/>
      <c r="F61" s="86"/>
      <c r="G61" s="57"/>
      <c r="H61" s="86"/>
      <c r="I61" s="86"/>
      <c r="J61" s="392"/>
      <c r="K61" s="432"/>
      <c r="L61" s="121" t="s">
        <v>2917</v>
      </c>
      <c r="M61" s="121" t="s">
        <v>2917</v>
      </c>
      <c r="O61" s="228" t="s">
        <v>2387</v>
      </c>
    </row>
    <row r="62" spans="1:82" ht="24.6" customHeight="1" outlineLevel="2">
      <c r="A62" s="64"/>
      <c r="B62" s="65" t="s">
        <v>50</v>
      </c>
      <c r="C62" s="121">
        <v>40</v>
      </c>
      <c r="D62" s="257" t="s">
        <v>15</v>
      </c>
      <c r="E62" s="57"/>
      <c r="F62" s="86"/>
      <c r="G62" s="57"/>
      <c r="H62" s="86"/>
      <c r="I62" s="86"/>
      <c r="J62" s="392"/>
      <c r="K62" s="432"/>
      <c r="L62" s="121" t="e">
        <f>VLOOKUP($O62,#REF!,6,FALSE)</f>
        <v>#REF!</v>
      </c>
      <c r="M62" s="121" t="e">
        <f>VLOOKUP($O62,#REF!,7,FALSE)</f>
        <v>#REF!</v>
      </c>
      <c r="O62" s="228" t="s">
        <v>2388</v>
      </c>
    </row>
    <row r="63" spans="1:82" ht="24.6" customHeight="1" outlineLevel="2">
      <c r="A63" s="64"/>
      <c r="B63" s="65" t="s">
        <v>1865</v>
      </c>
      <c r="C63" s="121">
        <v>1</v>
      </c>
      <c r="D63" s="69" t="s">
        <v>1792</v>
      </c>
      <c r="E63" s="353"/>
      <c r="F63" s="86"/>
      <c r="G63" s="353"/>
      <c r="H63" s="86"/>
      <c r="I63" s="63"/>
      <c r="J63" s="247"/>
      <c r="L63" s="87" t="s">
        <v>2888</v>
      </c>
      <c r="M63" s="87" t="s">
        <v>2889</v>
      </c>
      <c r="O63" s="228"/>
    </row>
    <row r="64" spans="1:82" ht="24.6" customHeight="1" outlineLevel="2">
      <c r="A64" s="258"/>
      <c r="B64" s="65" t="s">
        <v>361</v>
      </c>
      <c r="C64" s="121">
        <v>30</v>
      </c>
      <c r="D64" s="257" t="s">
        <v>15</v>
      </c>
      <c r="E64" s="57"/>
      <c r="F64" s="86"/>
      <c r="G64" s="57"/>
      <c r="H64" s="86"/>
      <c r="I64" s="86"/>
      <c r="J64" s="392"/>
      <c r="K64" s="432"/>
      <c r="L64" s="121" t="s">
        <v>2917</v>
      </c>
      <c r="M64" s="121" t="e">
        <f>VLOOKUP($O64,#REF!,7,FALSE)</f>
        <v>#REF!</v>
      </c>
      <c r="O64" s="228" t="s">
        <v>2389</v>
      </c>
    </row>
    <row r="65" spans="1:82" ht="24.6" customHeight="1" outlineLevel="2">
      <c r="A65" s="64"/>
      <c r="B65" s="65" t="s">
        <v>1864</v>
      </c>
      <c r="C65" s="121">
        <v>1</v>
      </c>
      <c r="D65" s="69" t="s">
        <v>1792</v>
      </c>
      <c r="E65" s="353"/>
      <c r="F65" s="86"/>
      <c r="G65" s="353"/>
      <c r="H65" s="86"/>
      <c r="I65" s="63"/>
      <c r="J65" s="247"/>
      <c r="L65" s="87" t="s">
        <v>2888</v>
      </c>
      <c r="M65" s="87" t="s">
        <v>2889</v>
      </c>
      <c r="O65" s="228"/>
    </row>
    <row r="66" spans="1:82" ht="24.6" customHeight="1" outlineLevel="2">
      <c r="A66" s="248"/>
      <c r="B66" s="249"/>
      <c r="C66" s="131"/>
      <c r="D66" s="250"/>
      <c r="E66" s="352"/>
      <c r="F66" s="132"/>
      <c r="G66" s="352"/>
      <c r="H66" s="132"/>
      <c r="I66" s="132"/>
      <c r="J66" s="251"/>
      <c r="L66" s="170"/>
      <c r="M66" s="252"/>
      <c r="O66" s="253"/>
    </row>
    <row r="67" spans="1:82" ht="24.6" customHeight="1" outlineLevel="1">
      <c r="A67" s="709"/>
      <c r="B67" s="710" t="s">
        <v>357</v>
      </c>
      <c r="C67" s="640"/>
      <c r="D67" s="711"/>
      <c r="E67" s="712"/>
      <c r="F67" s="713"/>
      <c r="G67" s="712"/>
      <c r="H67" s="713"/>
      <c r="I67" s="713"/>
      <c r="J67" s="714"/>
      <c r="K67" s="393"/>
      <c r="L67" s="715"/>
      <c r="M67" s="716"/>
      <c r="N67" s="393"/>
      <c r="O67" s="717"/>
      <c r="P67" s="393"/>
      <c r="Q67" s="393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  <c r="AD67" s="393"/>
      <c r="AE67" s="393"/>
      <c r="AF67" s="393"/>
      <c r="AG67" s="393"/>
      <c r="AH67" s="393"/>
      <c r="AI67" s="393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  <c r="BC67" s="393"/>
      <c r="BD67" s="393"/>
      <c r="BE67" s="393"/>
      <c r="BF67" s="393"/>
      <c r="BG67" s="393"/>
      <c r="BH67" s="393"/>
      <c r="BI67" s="393"/>
      <c r="BJ67" s="393"/>
      <c r="BK67" s="393"/>
      <c r="BL67" s="393"/>
      <c r="BM67" s="393"/>
      <c r="BN67" s="393"/>
      <c r="BO67" s="393"/>
      <c r="BP67" s="393"/>
      <c r="BQ67" s="393"/>
      <c r="BR67" s="393"/>
      <c r="BS67" s="393"/>
      <c r="BT67" s="393"/>
      <c r="BU67" s="393"/>
      <c r="BV67" s="393"/>
      <c r="BW67" s="393"/>
      <c r="BX67" s="393"/>
      <c r="BY67" s="393"/>
      <c r="BZ67" s="393"/>
      <c r="CA67" s="393"/>
      <c r="CB67" s="393"/>
      <c r="CC67" s="393"/>
      <c r="CD67" s="393"/>
    </row>
    <row r="68" spans="1:82" ht="24.6" customHeight="1">
      <c r="A68" s="709"/>
      <c r="B68" s="710" t="s">
        <v>1510</v>
      </c>
      <c r="C68" s="640"/>
      <c r="D68" s="711"/>
      <c r="E68" s="712"/>
      <c r="F68" s="640"/>
      <c r="G68" s="712"/>
      <c r="H68" s="640"/>
      <c r="I68" s="640"/>
      <c r="J68" s="714"/>
      <c r="K68" s="393"/>
      <c r="L68" s="715"/>
      <c r="M68" s="715"/>
      <c r="N68" s="393"/>
      <c r="O68" s="717"/>
      <c r="P68" s="393"/>
      <c r="Q68" s="393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  <c r="AD68" s="393"/>
      <c r="AE68" s="393"/>
      <c r="AF68" s="393"/>
      <c r="AG68" s="393"/>
      <c r="AH68" s="393"/>
      <c r="AI68" s="393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  <c r="BC68" s="393"/>
      <c r="BD68" s="393"/>
      <c r="BE68" s="393"/>
      <c r="BF68" s="393"/>
      <c r="BG68" s="393"/>
      <c r="BH68" s="393"/>
      <c r="BI68" s="393"/>
      <c r="BJ68" s="393"/>
      <c r="BK68" s="393"/>
      <c r="BL68" s="393"/>
      <c r="BM68" s="393"/>
      <c r="BN68" s="393"/>
      <c r="BO68" s="393"/>
      <c r="BP68" s="393"/>
      <c r="BQ68" s="393"/>
      <c r="BR68" s="393"/>
      <c r="BS68" s="393"/>
      <c r="BT68" s="393"/>
      <c r="BU68" s="393"/>
      <c r="BV68" s="393"/>
      <c r="BW68" s="393"/>
      <c r="BX68" s="393"/>
      <c r="BY68" s="393"/>
      <c r="BZ68" s="393"/>
      <c r="CA68" s="393"/>
      <c r="CB68" s="393"/>
      <c r="CC68" s="393"/>
      <c r="CD68" s="393"/>
    </row>
    <row r="69" spans="1:82" ht="24.6" customHeight="1">
      <c r="A69" s="244">
        <v>2</v>
      </c>
      <c r="B69" s="241" t="s">
        <v>130</v>
      </c>
      <c r="C69" s="130"/>
      <c r="D69" s="259"/>
      <c r="E69" s="350"/>
      <c r="F69" s="129"/>
      <c r="G69" s="350"/>
      <c r="H69" s="129"/>
      <c r="I69" s="130"/>
      <c r="J69" s="260"/>
      <c r="L69" s="261"/>
      <c r="M69" s="128"/>
      <c r="O69" s="229"/>
    </row>
    <row r="70" spans="1:82" ht="24.6" customHeight="1" outlineLevel="1">
      <c r="A70" s="255">
        <v>2.1</v>
      </c>
      <c r="B70" s="262" t="s">
        <v>271</v>
      </c>
      <c r="C70" s="130"/>
      <c r="D70" s="245"/>
      <c r="E70" s="350"/>
      <c r="F70" s="129"/>
      <c r="G70" s="350"/>
      <c r="H70" s="129"/>
      <c r="I70" s="133"/>
      <c r="J70" s="243"/>
      <c r="L70" s="168"/>
      <c r="M70" s="168"/>
      <c r="O70" s="246"/>
    </row>
    <row r="71" spans="1:82" ht="24.6" customHeight="1" outlineLevel="2">
      <c r="A71" s="64"/>
      <c r="B71" s="65" t="s">
        <v>261</v>
      </c>
      <c r="C71" s="121">
        <v>1</v>
      </c>
      <c r="D71" s="69" t="s">
        <v>3</v>
      </c>
      <c r="E71" s="57"/>
      <c r="F71" s="86"/>
      <c r="G71" s="57"/>
      <c r="H71" s="86"/>
      <c r="I71" s="86"/>
      <c r="J71" s="392"/>
      <c r="K71" s="432"/>
      <c r="L71" s="121" t="e">
        <f>VLOOKUP($O71,#REF!,6,FALSE)</f>
        <v>#REF!</v>
      </c>
      <c r="M71" s="121" t="s">
        <v>2917</v>
      </c>
      <c r="O71" s="228" t="s">
        <v>2390</v>
      </c>
    </row>
    <row r="72" spans="1:82" ht="24.6" customHeight="1" outlineLevel="2">
      <c r="A72" s="64"/>
      <c r="B72" s="65" t="s">
        <v>263</v>
      </c>
      <c r="C72" s="121">
        <v>1</v>
      </c>
      <c r="D72" s="69" t="s">
        <v>3</v>
      </c>
      <c r="E72" s="57"/>
      <c r="F72" s="86"/>
      <c r="G72" s="57"/>
      <c r="H72" s="86"/>
      <c r="I72" s="86"/>
      <c r="J72" s="392"/>
      <c r="K72" s="432"/>
      <c r="L72" s="121" t="e">
        <f>VLOOKUP($O72,#REF!,6,FALSE)</f>
        <v>#REF!</v>
      </c>
      <c r="M72" s="121" t="e">
        <f>VLOOKUP($O72,#REF!,7,FALSE)</f>
        <v>#REF!</v>
      </c>
      <c r="O72" s="228" t="s">
        <v>2391</v>
      </c>
    </row>
    <row r="73" spans="1:82" ht="24.6" customHeight="1" outlineLevel="2">
      <c r="A73" s="64"/>
      <c r="B73" s="65" t="s">
        <v>262</v>
      </c>
      <c r="C73" s="121">
        <v>1</v>
      </c>
      <c r="D73" s="69" t="s">
        <v>3</v>
      </c>
      <c r="E73" s="57"/>
      <c r="F73" s="86"/>
      <c r="G73" s="57"/>
      <c r="H73" s="86"/>
      <c r="I73" s="86"/>
      <c r="J73" s="392"/>
      <c r="K73" s="432"/>
      <c r="L73" s="121" t="e">
        <f>VLOOKUP($O73,#REF!,6,FALSE)</f>
        <v>#REF!</v>
      </c>
      <c r="M73" s="121" t="e">
        <f>VLOOKUP($O73,#REF!,7,FALSE)</f>
        <v>#REF!</v>
      </c>
      <c r="O73" s="228" t="s">
        <v>2392</v>
      </c>
    </row>
    <row r="74" spans="1:82" ht="24.6" customHeight="1" outlineLevel="2">
      <c r="A74" s="64"/>
      <c r="B74" s="65" t="s">
        <v>264</v>
      </c>
      <c r="C74" s="121">
        <v>2</v>
      </c>
      <c r="D74" s="69" t="s">
        <v>3</v>
      </c>
      <c r="E74" s="57"/>
      <c r="F74" s="86"/>
      <c r="G74" s="57"/>
      <c r="H74" s="86"/>
      <c r="I74" s="86"/>
      <c r="J74" s="392"/>
      <c r="K74" s="432"/>
      <c r="L74" s="121" t="e">
        <f>VLOOKUP($O74,#REF!,6,FALSE)</f>
        <v>#REF!</v>
      </c>
      <c r="M74" s="121" t="e">
        <f>VLOOKUP($O74,#REF!,7,FALSE)</f>
        <v>#REF!</v>
      </c>
      <c r="O74" s="228" t="s">
        <v>2393</v>
      </c>
    </row>
    <row r="75" spans="1:82" ht="24.6" customHeight="1" outlineLevel="2">
      <c r="A75" s="64"/>
      <c r="B75" s="65" t="s">
        <v>265</v>
      </c>
      <c r="C75" s="121">
        <v>1</v>
      </c>
      <c r="D75" s="69" t="s">
        <v>3</v>
      </c>
      <c r="E75" s="57"/>
      <c r="F75" s="86"/>
      <c r="G75" s="57"/>
      <c r="H75" s="86"/>
      <c r="I75" s="86"/>
      <c r="J75" s="392"/>
      <c r="K75" s="432"/>
      <c r="L75" s="121" t="e">
        <f>VLOOKUP($O75,#REF!,6,FALSE)</f>
        <v>#REF!</v>
      </c>
      <c r="M75" s="121" t="e">
        <f>VLOOKUP($O75,#REF!,7,FALSE)</f>
        <v>#REF!</v>
      </c>
      <c r="O75" s="228" t="s">
        <v>2394</v>
      </c>
    </row>
    <row r="76" spans="1:82" ht="24.6" customHeight="1" outlineLevel="2">
      <c r="A76" s="64"/>
      <c r="B76" s="65" t="s">
        <v>268</v>
      </c>
      <c r="C76" s="121">
        <v>1</v>
      </c>
      <c r="D76" s="69" t="s">
        <v>3</v>
      </c>
      <c r="E76" s="57"/>
      <c r="F76" s="86"/>
      <c r="G76" s="57"/>
      <c r="H76" s="86"/>
      <c r="I76" s="86"/>
      <c r="J76" s="392"/>
      <c r="K76" s="432"/>
      <c r="L76" s="121" t="e">
        <f>VLOOKUP($O76,#REF!,6,FALSE)</f>
        <v>#REF!</v>
      </c>
      <c r="M76" s="121" t="e">
        <f>VLOOKUP($O76,#REF!,7,FALSE)</f>
        <v>#REF!</v>
      </c>
      <c r="O76" s="228" t="s">
        <v>2395</v>
      </c>
    </row>
    <row r="77" spans="1:82" ht="24.6" customHeight="1" outlineLevel="2">
      <c r="A77" s="64"/>
      <c r="B77" s="65" t="s">
        <v>266</v>
      </c>
      <c r="C77" s="121">
        <v>4</v>
      </c>
      <c r="D77" s="69" t="s">
        <v>3</v>
      </c>
      <c r="E77" s="57"/>
      <c r="F77" s="86"/>
      <c r="G77" s="57"/>
      <c r="H77" s="86"/>
      <c r="I77" s="86"/>
      <c r="J77" s="392"/>
      <c r="K77" s="432"/>
      <c r="L77" s="121" t="e">
        <f>VLOOKUP($O77,#REF!,6,FALSE)</f>
        <v>#REF!</v>
      </c>
      <c r="M77" s="121" t="e">
        <f>VLOOKUP($O77,#REF!,7,FALSE)</f>
        <v>#REF!</v>
      </c>
      <c r="O77" s="228" t="s">
        <v>2396</v>
      </c>
    </row>
    <row r="78" spans="1:82" ht="24.6" customHeight="1" outlineLevel="2">
      <c r="A78" s="64"/>
      <c r="B78" s="65" t="s">
        <v>289</v>
      </c>
      <c r="C78" s="121">
        <v>4</v>
      </c>
      <c r="D78" s="69" t="s">
        <v>3</v>
      </c>
      <c r="E78" s="57"/>
      <c r="F78" s="86"/>
      <c r="G78" s="57"/>
      <c r="H78" s="86"/>
      <c r="I78" s="86"/>
      <c r="J78" s="392"/>
      <c r="K78" s="432"/>
      <c r="L78" s="121" t="e">
        <f>VLOOKUP($O78,#REF!,6,FALSE)</f>
        <v>#REF!</v>
      </c>
      <c r="M78" s="121" t="e">
        <f>VLOOKUP($O78,#REF!,7,FALSE)</f>
        <v>#REF!</v>
      </c>
      <c r="O78" s="228" t="s">
        <v>2397</v>
      </c>
    </row>
    <row r="79" spans="1:82" ht="24.6" customHeight="1" outlineLevel="2">
      <c r="A79" s="64"/>
      <c r="B79" s="65" t="s">
        <v>290</v>
      </c>
      <c r="C79" s="121">
        <v>1</v>
      </c>
      <c r="D79" s="69" t="s">
        <v>3</v>
      </c>
      <c r="E79" s="57"/>
      <c r="F79" s="86"/>
      <c r="G79" s="57"/>
      <c r="H79" s="86"/>
      <c r="I79" s="86"/>
      <c r="J79" s="392"/>
      <c r="K79" s="432"/>
      <c r="L79" s="121" t="e">
        <f>VLOOKUP($O79,#REF!,6,FALSE)</f>
        <v>#REF!</v>
      </c>
      <c r="M79" s="121" t="e">
        <f>VLOOKUP($O79,#REF!,7,FALSE)</f>
        <v>#REF!</v>
      </c>
      <c r="O79" s="228" t="s">
        <v>2398</v>
      </c>
    </row>
    <row r="80" spans="1:82" ht="24.6" customHeight="1" outlineLevel="2">
      <c r="A80" s="64"/>
      <c r="B80" s="65" t="s">
        <v>267</v>
      </c>
      <c r="C80" s="121">
        <v>1</v>
      </c>
      <c r="D80" s="69" t="s">
        <v>3</v>
      </c>
      <c r="E80" s="57"/>
      <c r="F80" s="86"/>
      <c r="G80" s="57"/>
      <c r="H80" s="86"/>
      <c r="I80" s="86"/>
      <c r="J80" s="392"/>
      <c r="K80" s="432"/>
      <c r="L80" s="121" t="e">
        <f>VLOOKUP($O80,#REF!,6,FALSE)</f>
        <v>#REF!</v>
      </c>
      <c r="M80" s="121" t="e">
        <f>VLOOKUP($O80,#REF!,7,FALSE)</f>
        <v>#REF!</v>
      </c>
      <c r="O80" s="228" t="s">
        <v>2399</v>
      </c>
    </row>
    <row r="81" spans="1:82" ht="24.6" customHeight="1" outlineLevel="2">
      <c r="A81" s="64"/>
      <c r="B81" s="65" t="s">
        <v>269</v>
      </c>
      <c r="C81" s="121">
        <v>1</v>
      </c>
      <c r="D81" s="69" t="s">
        <v>3</v>
      </c>
      <c r="E81" s="57"/>
      <c r="F81" s="86"/>
      <c r="G81" s="57"/>
      <c r="H81" s="86"/>
      <c r="I81" s="86"/>
      <c r="J81" s="392"/>
      <c r="K81" s="432"/>
      <c r="L81" s="121" t="e">
        <f>VLOOKUP($O81,#REF!,6,FALSE)</f>
        <v>#REF!</v>
      </c>
      <c r="M81" s="121" t="e">
        <f>VLOOKUP($O81,#REF!,7,FALSE)</f>
        <v>#REF!</v>
      </c>
      <c r="N81" s="393"/>
      <c r="O81" s="228" t="s">
        <v>2400</v>
      </c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3"/>
      <c r="BJ81" s="393"/>
      <c r="BK81" s="393"/>
      <c r="BL81" s="393"/>
      <c r="BM81" s="393"/>
      <c r="BN81" s="393"/>
      <c r="BO81" s="393"/>
      <c r="BP81" s="393"/>
      <c r="BQ81" s="393"/>
      <c r="BR81" s="393"/>
      <c r="BS81" s="393"/>
      <c r="BT81" s="393"/>
      <c r="BU81" s="393"/>
      <c r="BV81" s="393"/>
      <c r="BW81" s="393"/>
      <c r="BX81" s="393"/>
      <c r="BY81" s="393"/>
      <c r="BZ81" s="393"/>
      <c r="CA81" s="393"/>
      <c r="CB81" s="393"/>
      <c r="CC81" s="393"/>
      <c r="CD81" s="393"/>
    </row>
    <row r="82" spans="1:82" ht="24.6" customHeight="1" outlineLevel="2">
      <c r="A82" s="64"/>
      <c r="B82" s="65" t="s">
        <v>270</v>
      </c>
      <c r="C82" s="121">
        <v>4</v>
      </c>
      <c r="D82" s="69" t="s">
        <v>3</v>
      </c>
      <c r="E82" s="57"/>
      <c r="F82" s="86"/>
      <c r="G82" s="57"/>
      <c r="H82" s="86"/>
      <c r="I82" s="86"/>
      <c r="J82" s="392"/>
      <c r="K82" s="432"/>
      <c r="L82" s="121" t="s">
        <v>2917</v>
      </c>
      <c r="M82" s="121" t="s">
        <v>2917</v>
      </c>
      <c r="N82" s="393"/>
      <c r="O82" s="228" t="s">
        <v>2401</v>
      </c>
      <c r="P82" s="393"/>
      <c r="Q82" s="393"/>
      <c r="R82" s="393"/>
      <c r="S82" s="393"/>
      <c r="T82" s="393"/>
      <c r="U82" s="393"/>
      <c r="V82" s="393"/>
      <c r="W82" s="393"/>
      <c r="X82" s="393"/>
      <c r="Y82" s="393"/>
      <c r="Z82" s="393"/>
      <c r="AA82" s="393"/>
      <c r="AB82" s="393"/>
      <c r="AC82" s="393"/>
      <c r="AD82" s="393"/>
      <c r="AE82" s="393"/>
      <c r="AF82" s="393"/>
      <c r="AG82" s="393"/>
      <c r="AH82" s="393"/>
      <c r="AI82" s="393"/>
      <c r="AJ82" s="393"/>
      <c r="AK82" s="393"/>
      <c r="AL82" s="393"/>
      <c r="AM82" s="393"/>
      <c r="AN82" s="393"/>
      <c r="AO82" s="393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</row>
    <row r="83" spans="1:82" ht="24.6" customHeight="1" outlineLevel="2">
      <c r="A83" s="64"/>
      <c r="B83" s="65" t="s">
        <v>2706</v>
      </c>
      <c r="C83" s="121">
        <v>1</v>
      </c>
      <c r="D83" s="69" t="s">
        <v>1792</v>
      </c>
      <c r="E83" s="353"/>
      <c r="F83" s="86"/>
      <c r="G83" s="353"/>
      <c r="H83" s="86"/>
      <c r="I83" s="63"/>
      <c r="J83" s="247"/>
      <c r="K83" s="393"/>
      <c r="L83" s="121" t="s">
        <v>2917</v>
      </c>
      <c r="M83" s="121" t="s">
        <v>2917</v>
      </c>
      <c r="N83" s="393"/>
      <c r="O83" s="228"/>
      <c r="P83" s="393"/>
      <c r="Q83" s="393"/>
      <c r="R83" s="393"/>
      <c r="S83" s="393"/>
      <c r="T83" s="393"/>
      <c r="U83" s="393"/>
      <c r="V83" s="393"/>
      <c r="W83" s="393"/>
      <c r="X83" s="393"/>
      <c r="Y83" s="393"/>
      <c r="Z83" s="393"/>
      <c r="AA83" s="393"/>
      <c r="AB83" s="393"/>
      <c r="AC83" s="393"/>
      <c r="AD83" s="393"/>
      <c r="AE83" s="393"/>
      <c r="AF83" s="393"/>
      <c r="AG83" s="393"/>
      <c r="AH83" s="393"/>
      <c r="AI83" s="393"/>
      <c r="AJ83" s="393"/>
      <c r="AK83" s="393"/>
      <c r="AL83" s="393"/>
      <c r="AM83" s="393"/>
      <c r="AN83" s="393"/>
      <c r="AO83" s="393"/>
      <c r="AP83" s="393"/>
      <c r="AQ83" s="393"/>
      <c r="AR83" s="393"/>
      <c r="AS83" s="393"/>
      <c r="AT83" s="393"/>
      <c r="AU83" s="393"/>
      <c r="AV83" s="393"/>
      <c r="AW83" s="393"/>
      <c r="AX83" s="393"/>
      <c r="AY83" s="393"/>
      <c r="AZ83" s="393"/>
      <c r="BA83" s="393"/>
      <c r="BB83" s="393"/>
      <c r="BC83" s="393"/>
      <c r="BD83" s="393"/>
      <c r="BE83" s="393"/>
      <c r="BF83" s="393"/>
      <c r="BG83" s="393"/>
      <c r="BH83" s="393"/>
      <c r="BI83" s="393"/>
      <c r="BJ83" s="393"/>
      <c r="BK83" s="393"/>
      <c r="BL83" s="393"/>
      <c r="BM83" s="393"/>
      <c r="BN83" s="393"/>
      <c r="BO83" s="393"/>
      <c r="BP83" s="393"/>
      <c r="BQ83" s="393"/>
      <c r="BR83" s="393"/>
      <c r="BS83" s="393"/>
      <c r="BT83" s="393"/>
      <c r="BU83" s="393"/>
      <c r="BV83" s="393"/>
      <c r="BW83" s="393"/>
      <c r="BX83" s="393"/>
      <c r="BY83" s="393"/>
      <c r="BZ83" s="393"/>
      <c r="CA83" s="393"/>
      <c r="CB83" s="393"/>
      <c r="CC83" s="393"/>
      <c r="CD83" s="393"/>
    </row>
    <row r="84" spans="1:82" ht="24.6" customHeight="1" outlineLevel="2">
      <c r="A84" s="64"/>
      <c r="B84" s="65"/>
      <c r="C84" s="121"/>
      <c r="D84" s="69"/>
      <c r="E84" s="353"/>
      <c r="F84" s="63"/>
      <c r="G84" s="353"/>
      <c r="H84" s="63"/>
      <c r="I84" s="63"/>
      <c r="J84" s="247"/>
      <c r="K84" s="393"/>
      <c r="L84" s="87"/>
      <c r="M84" s="238"/>
      <c r="N84" s="393"/>
      <c r="O84" s="228"/>
      <c r="P84" s="393"/>
      <c r="Q84" s="393"/>
      <c r="R84" s="393"/>
      <c r="S84" s="393"/>
      <c r="T84" s="393"/>
      <c r="U84" s="393"/>
      <c r="V84" s="393"/>
      <c r="W84" s="393"/>
      <c r="X84" s="393"/>
      <c r="Y84" s="393"/>
      <c r="Z84" s="393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3"/>
      <c r="AW84" s="393"/>
      <c r="AX84" s="393"/>
      <c r="AY84" s="393"/>
      <c r="AZ84" s="393"/>
      <c r="BA84" s="393"/>
      <c r="BB84" s="393"/>
      <c r="BC84" s="393"/>
      <c r="BD84" s="393"/>
      <c r="BE84" s="393"/>
      <c r="BF84" s="393"/>
      <c r="BG84" s="393"/>
      <c r="BH84" s="393"/>
      <c r="BI84" s="393"/>
      <c r="BJ84" s="393"/>
      <c r="BK84" s="393"/>
      <c r="BL84" s="393"/>
      <c r="BM84" s="393"/>
      <c r="BN84" s="393"/>
      <c r="BO84" s="393"/>
      <c r="BP84" s="393"/>
      <c r="BQ84" s="393"/>
      <c r="BR84" s="393"/>
      <c r="BS84" s="393"/>
      <c r="BT84" s="393"/>
      <c r="BU84" s="393"/>
      <c r="BV84" s="393"/>
      <c r="BW84" s="393"/>
      <c r="BX84" s="393"/>
      <c r="BY84" s="393"/>
      <c r="BZ84" s="393"/>
      <c r="CA84" s="393"/>
      <c r="CB84" s="393"/>
      <c r="CC84" s="393"/>
      <c r="CD84" s="393"/>
    </row>
    <row r="85" spans="1:82" ht="24.6" customHeight="1" outlineLevel="1">
      <c r="A85" s="709"/>
      <c r="B85" s="710" t="s">
        <v>131</v>
      </c>
      <c r="C85" s="640"/>
      <c r="D85" s="711"/>
      <c r="E85" s="712"/>
      <c r="F85" s="713"/>
      <c r="G85" s="712"/>
      <c r="H85" s="713"/>
      <c r="I85" s="713"/>
      <c r="J85" s="714"/>
      <c r="K85" s="393"/>
      <c r="L85" s="715"/>
      <c r="M85" s="716"/>
      <c r="N85" s="393"/>
      <c r="O85" s="717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3"/>
      <c r="BM85" s="393"/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/>
      <c r="CC85" s="393"/>
      <c r="CD85" s="393"/>
    </row>
    <row r="86" spans="1:82" ht="24.6" customHeight="1" outlineLevel="1">
      <c r="A86" s="255">
        <v>2.2000000000000002</v>
      </c>
      <c r="B86" s="256" t="s">
        <v>272</v>
      </c>
      <c r="C86" s="133"/>
      <c r="D86" s="245"/>
      <c r="E86" s="354"/>
      <c r="F86" s="134"/>
      <c r="G86" s="354"/>
      <c r="H86" s="134"/>
      <c r="I86" s="133"/>
      <c r="J86" s="243"/>
      <c r="L86" s="168"/>
      <c r="M86" s="168"/>
      <c r="O86" s="246"/>
    </row>
    <row r="87" spans="1:82" ht="24.6" customHeight="1" outlineLevel="2">
      <c r="A87" s="64"/>
      <c r="B87" s="65" t="s">
        <v>303</v>
      </c>
      <c r="C87" s="121">
        <v>1</v>
      </c>
      <c r="D87" s="69" t="s">
        <v>3</v>
      </c>
      <c r="E87" s="57"/>
      <c r="F87" s="86"/>
      <c r="G87" s="57"/>
      <c r="H87" s="86"/>
      <c r="I87" s="86"/>
      <c r="J87" s="392"/>
      <c r="K87" s="432"/>
      <c r="L87" s="121" t="e">
        <f>VLOOKUP($O87,#REF!,6,FALSE)</f>
        <v>#REF!</v>
      </c>
      <c r="M87" s="121" t="s">
        <v>2917</v>
      </c>
      <c r="O87" s="228" t="s">
        <v>2402</v>
      </c>
    </row>
    <row r="88" spans="1:82" ht="24.6" customHeight="1" outlineLevel="2">
      <c r="A88" s="64"/>
      <c r="B88" s="65" t="s">
        <v>273</v>
      </c>
      <c r="C88" s="121">
        <v>1</v>
      </c>
      <c r="D88" s="69" t="s">
        <v>3</v>
      </c>
      <c r="E88" s="57"/>
      <c r="F88" s="86"/>
      <c r="G88" s="57"/>
      <c r="H88" s="86"/>
      <c r="I88" s="86"/>
      <c r="J88" s="392"/>
      <c r="K88" s="432"/>
      <c r="L88" s="121" t="e">
        <f>VLOOKUP($O88,#REF!,6,FALSE)</f>
        <v>#REF!</v>
      </c>
      <c r="M88" s="121" t="e">
        <f>VLOOKUP($O88,#REF!,7,FALSE)</f>
        <v>#REF!</v>
      </c>
      <c r="O88" s="228" t="s">
        <v>2403</v>
      </c>
    </row>
    <row r="89" spans="1:82" ht="24.6" customHeight="1" outlineLevel="2">
      <c r="A89" s="64"/>
      <c r="B89" s="65" t="s">
        <v>275</v>
      </c>
      <c r="C89" s="121">
        <v>2</v>
      </c>
      <c r="D89" s="69" t="s">
        <v>3</v>
      </c>
      <c r="E89" s="57"/>
      <c r="F89" s="86"/>
      <c r="G89" s="57"/>
      <c r="H89" s="86"/>
      <c r="I89" s="86"/>
      <c r="J89" s="392"/>
      <c r="K89" s="432"/>
      <c r="L89" s="121" t="e">
        <f>VLOOKUP($O89,#REF!,6,FALSE)</f>
        <v>#REF!</v>
      </c>
      <c r="M89" s="121" t="e">
        <f>VLOOKUP($O89,#REF!,7,FALSE)</f>
        <v>#REF!</v>
      </c>
      <c r="O89" s="228" t="s">
        <v>2399</v>
      </c>
    </row>
    <row r="90" spans="1:82" ht="24.6" customHeight="1" outlineLevel="2">
      <c r="A90" s="64"/>
      <c r="B90" s="65" t="s">
        <v>278</v>
      </c>
      <c r="C90" s="121">
        <v>2</v>
      </c>
      <c r="D90" s="69" t="s">
        <v>3</v>
      </c>
      <c r="E90" s="57"/>
      <c r="F90" s="86"/>
      <c r="G90" s="57"/>
      <c r="H90" s="86"/>
      <c r="I90" s="86"/>
      <c r="J90" s="392"/>
      <c r="K90" s="432"/>
      <c r="L90" s="121" t="e">
        <f>VLOOKUP($O90,#REF!,6,FALSE)</f>
        <v>#REF!</v>
      </c>
      <c r="M90" s="121" t="e">
        <f>VLOOKUP($O90,#REF!,7,FALSE)</f>
        <v>#REF!</v>
      </c>
      <c r="O90" s="228" t="s">
        <v>2404</v>
      </c>
    </row>
    <row r="91" spans="1:82" ht="24.6" customHeight="1" outlineLevel="2">
      <c r="A91" s="64"/>
      <c r="B91" s="65" t="s">
        <v>279</v>
      </c>
      <c r="C91" s="121">
        <v>1</v>
      </c>
      <c r="D91" s="69" t="s">
        <v>3</v>
      </c>
      <c r="E91" s="57"/>
      <c r="F91" s="86"/>
      <c r="G91" s="57"/>
      <c r="H91" s="86"/>
      <c r="I91" s="86"/>
      <c r="J91" s="392"/>
      <c r="K91" s="432"/>
      <c r="L91" s="121" t="e">
        <f>VLOOKUP($O91,#REF!,6,FALSE)</f>
        <v>#REF!</v>
      </c>
      <c r="M91" s="121" t="e">
        <f>VLOOKUP($O91,#REF!,7,FALSE)</f>
        <v>#REF!</v>
      </c>
      <c r="O91" s="228" t="s">
        <v>2405</v>
      </c>
    </row>
    <row r="92" spans="1:82" ht="24.6" customHeight="1" outlineLevel="2">
      <c r="A92" s="64"/>
      <c r="B92" s="65" t="s">
        <v>276</v>
      </c>
      <c r="C92" s="121">
        <v>1</v>
      </c>
      <c r="D92" s="69" t="s">
        <v>3</v>
      </c>
      <c r="E92" s="57"/>
      <c r="F92" s="86"/>
      <c r="G92" s="57"/>
      <c r="H92" s="86"/>
      <c r="I92" s="86"/>
      <c r="J92" s="392"/>
      <c r="K92" s="432"/>
      <c r="L92" s="121" t="e">
        <f>VLOOKUP($O92,#REF!,6,FALSE)</f>
        <v>#REF!</v>
      </c>
      <c r="M92" s="121" t="e">
        <f>VLOOKUP($O92,#REF!,7,FALSE)</f>
        <v>#REF!</v>
      </c>
      <c r="O92" s="228" t="s">
        <v>2406</v>
      </c>
    </row>
    <row r="93" spans="1:82" ht="24.6" customHeight="1" outlineLevel="2">
      <c r="A93" s="64"/>
      <c r="B93" s="65" t="s">
        <v>277</v>
      </c>
      <c r="C93" s="121">
        <v>1</v>
      </c>
      <c r="D93" s="69" t="s">
        <v>3</v>
      </c>
      <c r="E93" s="57"/>
      <c r="F93" s="86"/>
      <c r="G93" s="57"/>
      <c r="H93" s="86"/>
      <c r="I93" s="86"/>
      <c r="J93" s="392"/>
      <c r="K93" s="432"/>
      <c r="L93" s="121" t="e">
        <f>VLOOKUP($O93,#REF!,6,FALSE)</f>
        <v>#REF!</v>
      </c>
      <c r="M93" s="121" t="e">
        <f>VLOOKUP($O93,#REF!,7,FALSE)</f>
        <v>#REF!</v>
      </c>
      <c r="O93" s="228" t="s">
        <v>2407</v>
      </c>
    </row>
    <row r="94" spans="1:82" ht="24.6" customHeight="1" outlineLevel="2">
      <c r="A94" s="64"/>
      <c r="B94" s="65" t="s">
        <v>280</v>
      </c>
      <c r="C94" s="121">
        <v>2</v>
      </c>
      <c r="D94" s="69" t="s">
        <v>3</v>
      </c>
      <c r="E94" s="57"/>
      <c r="F94" s="86"/>
      <c r="G94" s="57"/>
      <c r="H94" s="86"/>
      <c r="I94" s="86"/>
      <c r="J94" s="392"/>
      <c r="K94" s="432"/>
      <c r="L94" s="121" t="e">
        <f>VLOOKUP($O94,#REF!,6,FALSE)</f>
        <v>#REF!</v>
      </c>
      <c r="M94" s="121" t="e">
        <f>VLOOKUP($O94,#REF!,7,FALSE)</f>
        <v>#REF!</v>
      </c>
      <c r="O94" s="228" t="s">
        <v>2408</v>
      </c>
    </row>
    <row r="95" spans="1:82" ht="24.6" customHeight="1" outlineLevel="2">
      <c r="A95" s="64"/>
      <c r="B95" s="65" t="s">
        <v>281</v>
      </c>
      <c r="C95" s="121">
        <v>2</v>
      </c>
      <c r="D95" s="69" t="s">
        <v>3</v>
      </c>
      <c r="E95" s="57"/>
      <c r="F95" s="86"/>
      <c r="G95" s="57"/>
      <c r="H95" s="86"/>
      <c r="I95" s="86"/>
      <c r="J95" s="392"/>
      <c r="K95" s="432"/>
      <c r="L95" s="121" t="e">
        <f>VLOOKUP($O95,#REF!,6,FALSE)</f>
        <v>#REF!</v>
      </c>
      <c r="M95" s="121" t="e">
        <f>VLOOKUP($O95,#REF!,7,FALSE)</f>
        <v>#REF!</v>
      </c>
      <c r="O95" s="228" t="s">
        <v>2409</v>
      </c>
    </row>
    <row r="96" spans="1:82" ht="24.6" customHeight="1" outlineLevel="2">
      <c r="A96" s="64"/>
      <c r="B96" s="65" t="s">
        <v>282</v>
      </c>
      <c r="C96" s="121">
        <v>1</v>
      </c>
      <c r="D96" s="69" t="s">
        <v>3</v>
      </c>
      <c r="E96" s="57"/>
      <c r="F96" s="86"/>
      <c r="G96" s="57"/>
      <c r="H96" s="86"/>
      <c r="I96" s="86"/>
      <c r="J96" s="392"/>
      <c r="K96" s="432"/>
      <c r="L96" s="121" t="e">
        <f>VLOOKUP($O96,#REF!,6,FALSE)</f>
        <v>#REF!</v>
      </c>
      <c r="M96" s="121" t="e">
        <f>VLOOKUP($O96,#REF!,7,FALSE)</f>
        <v>#REF!</v>
      </c>
      <c r="O96" s="228" t="s">
        <v>2410</v>
      </c>
    </row>
    <row r="97" spans="1:82" ht="24.6" customHeight="1" outlineLevel="2">
      <c r="A97" s="64"/>
      <c r="B97" s="65" t="s">
        <v>2707</v>
      </c>
      <c r="C97" s="121">
        <v>1</v>
      </c>
      <c r="D97" s="69" t="s">
        <v>1792</v>
      </c>
      <c r="E97" s="353"/>
      <c r="F97" s="86"/>
      <c r="G97" s="353"/>
      <c r="H97" s="86"/>
      <c r="I97" s="63"/>
      <c r="J97" s="247"/>
      <c r="K97" s="393"/>
      <c r="L97" s="121" t="s">
        <v>2917</v>
      </c>
      <c r="M97" s="121" t="s">
        <v>2917</v>
      </c>
      <c r="N97" s="393"/>
      <c r="O97" s="228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U97" s="393"/>
      <c r="AV97" s="393"/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</row>
    <row r="98" spans="1:82" ht="24.6" customHeight="1" outlineLevel="2">
      <c r="A98" s="248"/>
      <c r="B98" s="249"/>
      <c r="C98" s="131"/>
      <c r="D98" s="250"/>
      <c r="E98" s="352"/>
      <c r="F98" s="132"/>
      <c r="G98" s="352"/>
      <c r="H98" s="132"/>
      <c r="I98" s="132"/>
      <c r="J98" s="251"/>
      <c r="L98" s="170"/>
      <c r="M98" s="252"/>
      <c r="O98" s="253"/>
    </row>
    <row r="99" spans="1:82" ht="24.6" customHeight="1" outlineLevel="1">
      <c r="A99" s="709"/>
      <c r="B99" s="710" t="s">
        <v>133</v>
      </c>
      <c r="C99" s="640"/>
      <c r="D99" s="711"/>
      <c r="E99" s="712"/>
      <c r="F99" s="713"/>
      <c r="G99" s="712"/>
      <c r="H99" s="713"/>
      <c r="I99" s="713"/>
      <c r="J99" s="714"/>
      <c r="K99" s="393"/>
      <c r="L99" s="715"/>
      <c r="M99" s="716"/>
      <c r="N99" s="393"/>
      <c r="O99" s="717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U99" s="393"/>
      <c r="AV99" s="393"/>
      <c r="AW99" s="393"/>
      <c r="AX99" s="393"/>
      <c r="AY99" s="393"/>
      <c r="AZ99" s="393"/>
      <c r="BA99" s="393"/>
      <c r="BB99" s="393"/>
      <c r="BC99" s="393"/>
      <c r="BD99" s="393"/>
      <c r="BE99" s="393"/>
      <c r="BF99" s="393"/>
      <c r="BG99" s="393"/>
      <c r="BH99" s="393"/>
      <c r="BI99" s="393"/>
      <c r="BJ99" s="393"/>
      <c r="BK99" s="393"/>
      <c r="BL99" s="393"/>
      <c r="BM99" s="393"/>
      <c r="BN99" s="393"/>
      <c r="BO99" s="393"/>
      <c r="BP99" s="393"/>
      <c r="BQ99" s="393"/>
      <c r="BR99" s="393"/>
      <c r="BS99" s="393"/>
      <c r="BT99" s="393"/>
      <c r="BU99" s="393"/>
      <c r="BV99" s="393"/>
      <c r="BW99" s="393"/>
      <c r="BX99" s="393"/>
      <c r="BY99" s="393"/>
      <c r="BZ99" s="393"/>
      <c r="CA99" s="393"/>
      <c r="CB99" s="393"/>
      <c r="CC99" s="393"/>
      <c r="CD99" s="393"/>
    </row>
    <row r="100" spans="1:82" ht="24.6" customHeight="1" outlineLevel="1">
      <c r="A100" s="255">
        <v>2.2999999999999998</v>
      </c>
      <c r="B100" s="262" t="s">
        <v>134</v>
      </c>
      <c r="C100" s="130"/>
      <c r="D100" s="245"/>
      <c r="E100" s="350"/>
      <c r="F100" s="129"/>
      <c r="G100" s="350"/>
      <c r="H100" s="129"/>
      <c r="I100" s="133"/>
      <c r="J100" s="243"/>
      <c r="L100" s="168"/>
      <c r="M100" s="168"/>
      <c r="O100" s="246"/>
    </row>
    <row r="101" spans="1:82" ht="24.6" customHeight="1" outlineLevel="2">
      <c r="A101" s="64"/>
      <c r="B101" s="66" t="s">
        <v>39</v>
      </c>
      <c r="C101" s="67"/>
      <c r="D101" s="71"/>
      <c r="E101" s="351"/>
      <c r="F101" s="68"/>
      <c r="G101" s="351"/>
      <c r="H101" s="68"/>
      <c r="I101" s="55"/>
      <c r="J101" s="247"/>
      <c r="L101" s="87"/>
      <c r="M101" s="87"/>
      <c r="O101" s="228"/>
    </row>
    <row r="102" spans="1:82" ht="24.6" customHeight="1" outlineLevel="2">
      <c r="A102" s="64"/>
      <c r="B102" s="65" t="s">
        <v>132</v>
      </c>
      <c r="C102" s="121">
        <v>1</v>
      </c>
      <c r="D102" s="69" t="s">
        <v>3</v>
      </c>
      <c r="E102" s="57"/>
      <c r="F102" s="86"/>
      <c r="G102" s="57"/>
      <c r="H102" s="86"/>
      <c r="I102" s="86"/>
      <c r="J102" s="392"/>
      <c r="K102" s="432"/>
      <c r="L102" s="121" t="e">
        <f>VLOOKUP($O102,#REF!,6,FALSE)</f>
        <v>#REF!</v>
      </c>
      <c r="M102" s="121" t="s">
        <v>2917</v>
      </c>
      <c r="O102" s="228" t="s">
        <v>2411</v>
      </c>
    </row>
    <row r="103" spans="1:82" ht="24.6" customHeight="1" outlineLevel="2">
      <c r="A103" s="64"/>
      <c r="B103" s="65" t="s">
        <v>274</v>
      </c>
      <c r="C103" s="121">
        <v>1</v>
      </c>
      <c r="D103" s="69" t="s">
        <v>3</v>
      </c>
      <c r="E103" s="57"/>
      <c r="F103" s="86"/>
      <c r="G103" s="57"/>
      <c r="H103" s="86"/>
      <c r="I103" s="86"/>
      <c r="J103" s="392"/>
      <c r="K103" s="432"/>
      <c r="L103" s="121" t="e">
        <f>VLOOKUP($O103,#REF!,6,FALSE)</f>
        <v>#REF!</v>
      </c>
      <c r="M103" s="121" t="e">
        <f>VLOOKUP($O103,#REF!,7,FALSE)</f>
        <v>#REF!</v>
      </c>
      <c r="O103" s="228" t="s">
        <v>2394</v>
      </c>
    </row>
    <row r="104" spans="1:82" ht="24.6" customHeight="1" outlineLevel="2">
      <c r="A104" s="64"/>
      <c r="B104" s="66" t="s">
        <v>285</v>
      </c>
      <c r="C104" s="67"/>
      <c r="D104" s="71"/>
      <c r="E104" s="351"/>
      <c r="F104" s="68"/>
      <c r="G104" s="351"/>
      <c r="H104" s="68"/>
      <c r="I104" s="55"/>
      <c r="J104" s="247"/>
      <c r="L104" s="87"/>
      <c r="M104" s="87"/>
      <c r="O104" s="228"/>
    </row>
    <row r="105" spans="1:82" ht="24.6" customHeight="1" outlineLevel="2">
      <c r="A105" s="64"/>
      <c r="B105" s="65" t="s">
        <v>136</v>
      </c>
      <c r="C105" s="121">
        <v>1</v>
      </c>
      <c r="D105" s="69" t="s">
        <v>3</v>
      </c>
      <c r="E105" s="57"/>
      <c r="F105" s="86"/>
      <c r="G105" s="57"/>
      <c r="H105" s="86"/>
      <c r="I105" s="86"/>
      <c r="J105" s="392"/>
      <c r="K105" s="432"/>
      <c r="L105" s="121" t="e">
        <f>VLOOKUP($O105,#REF!,6,FALSE)</f>
        <v>#REF!</v>
      </c>
      <c r="M105" s="121" t="s">
        <v>2917</v>
      </c>
      <c r="O105" s="228" t="s">
        <v>2412</v>
      </c>
    </row>
    <row r="106" spans="1:82" ht="24.6" customHeight="1" outlineLevel="2">
      <c r="A106" s="64"/>
      <c r="B106" s="65" t="s">
        <v>286</v>
      </c>
      <c r="C106" s="121">
        <v>1</v>
      </c>
      <c r="D106" s="69" t="s">
        <v>3</v>
      </c>
      <c r="E106" s="57"/>
      <c r="F106" s="86"/>
      <c r="G106" s="57"/>
      <c r="H106" s="86"/>
      <c r="I106" s="86"/>
      <c r="J106" s="392"/>
      <c r="K106" s="432"/>
      <c r="L106" s="121" t="e">
        <f>VLOOKUP($O106,#REF!,6,FALSE)</f>
        <v>#REF!</v>
      </c>
      <c r="M106" s="121" t="e">
        <f>VLOOKUP($O106,#REF!,7,FALSE)</f>
        <v>#REF!</v>
      </c>
      <c r="O106" s="228" t="s">
        <v>2413</v>
      </c>
    </row>
    <row r="107" spans="1:82" ht="24.6" customHeight="1" outlineLevel="2">
      <c r="A107" s="64"/>
      <c r="B107" s="65" t="s">
        <v>292</v>
      </c>
      <c r="C107" s="121">
        <v>1</v>
      </c>
      <c r="D107" s="69" t="s">
        <v>3</v>
      </c>
      <c r="E107" s="57"/>
      <c r="F107" s="86"/>
      <c r="G107" s="57"/>
      <c r="H107" s="86"/>
      <c r="I107" s="86"/>
      <c r="J107" s="392"/>
      <c r="K107" s="432"/>
      <c r="L107" s="121" t="e">
        <f>VLOOKUP($O107,#REF!,6,FALSE)</f>
        <v>#REF!</v>
      </c>
      <c r="M107" s="121" t="e">
        <f>VLOOKUP($O107,#REF!,7,FALSE)</f>
        <v>#REF!</v>
      </c>
      <c r="O107" s="228" t="s">
        <v>2414</v>
      </c>
    </row>
    <row r="108" spans="1:82" ht="24.6" customHeight="1" outlineLevel="2">
      <c r="A108" s="64"/>
      <c r="B108" s="65" t="s">
        <v>291</v>
      </c>
      <c r="C108" s="121">
        <v>2</v>
      </c>
      <c r="D108" s="69" t="s">
        <v>3</v>
      </c>
      <c r="E108" s="57"/>
      <c r="F108" s="86"/>
      <c r="G108" s="57"/>
      <c r="H108" s="86"/>
      <c r="I108" s="86"/>
      <c r="J108" s="392"/>
      <c r="K108" s="432"/>
      <c r="L108" s="121" t="e">
        <f>VLOOKUP($O108,#REF!,6,FALSE)</f>
        <v>#REF!</v>
      </c>
      <c r="M108" s="121" t="e">
        <f>VLOOKUP($O108,#REF!,7,FALSE)</f>
        <v>#REF!</v>
      </c>
      <c r="O108" s="228" t="s">
        <v>2415</v>
      </c>
    </row>
    <row r="109" spans="1:82" ht="24.6" customHeight="1" outlineLevel="2">
      <c r="A109" s="64"/>
      <c r="B109" s="65" t="s">
        <v>40</v>
      </c>
      <c r="C109" s="121">
        <v>2</v>
      </c>
      <c r="D109" s="69" t="s">
        <v>3</v>
      </c>
      <c r="E109" s="57"/>
      <c r="F109" s="86"/>
      <c r="G109" s="57"/>
      <c r="H109" s="86"/>
      <c r="I109" s="86"/>
      <c r="J109" s="392"/>
      <c r="K109" s="432"/>
      <c r="L109" s="121" t="e">
        <f>VLOOKUP($O109,#REF!,6,FALSE)</f>
        <v>#REF!</v>
      </c>
      <c r="M109" s="121" t="e">
        <f>VLOOKUP($O109,#REF!,7,FALSE)</f>
        <v>#REF!</v>
      </c>
      <c r="O109" s="228" t="s">
        <v>2416</v>
      </c>
    </row>
    <row r="110" spans="1:82" ht="24.6" customHeight="1" outlineLevel="2">
      <c r="A110" s="64"/>
      <c r="B110" s="65" t="s">
        <v>293</v>
      </c>
      <c r="C110" s="121">
        <v>1</v>
      </c>
      <c r="D110" s="69" t="s">
        <v>3</v>
      </c>
      <c r="E110" s="57"/>
      <c r="F110" s="86"/>
      <c r="G110" s="57"/>
      <c r="H110" s="86"/>
      <c r="I110" s="86"/>
      <c r="J110" s="392"/>
      <c r="K110" s="432"/>
      <c r="L110" s="121" t="e">
        <f>VLOOKUP($O110,#REF!,6,FALSE)</f>
        <v>#REF!</v>
      </c>
      <c r="M110" s="121" t="e">
        <f>VLOOKUP($O110,#REF!,7,FALSE)</f>
        <v>#REF!</v>
      </c>
      <c r="O110" s="228" t="s">
        <v>2417</v>
      </c>
    </row>
    <row r="111" spans="1:82" ht="24.6" customHeight="1" outlineLevel="2">
      <c r="A111" s="64"/>
      <c r="B111" s="65" t="s">
        <v>287</v>
      </c>
      <c r="C111" s="121">
        <v>1</v>
      </c>
      <c r="D111" s="69" t="s">
        <v>3</v>
      </c>
      <c r="E111" s="57"/>
      <c r="F111" s="86"/>
      <c r="G111" s="57"/>
      <c r="H111" s="86"/>
      <c r="I111" s="86"/>
      <c r="J111" s="392"/>
      <c r="K111" s="432"/>
      <c r="L111" s="121" t="e">
        <f>VLOOKUP($O111,#REF!,6,FALSE)</f>
        <v>#REF!</v>
      </c>
      <c r="M111" s="121" t="e">
        <f>VLOOKUP($O111,#REF!,7,FALSE)</f>
        <v>#REF!</v>
      </c>
      <c r="O111" s="228" t="s">
        <v>2418</v>
      </c>
    </row>
    <row r="112" spans="1:82" ht="24.6" customHeight="1" outlineLevel="2">
      <c r="A112" s="64"/>
      <c r="B112" s="66" t="s">
        <v>294</v>
      </c>
      <c r="C112" s="67"/>
      <c r="D112" s="71"/>
      <c r="E112" s="351"/>
      <c r="F112" s="68"/>
      <c r="G112" s="351"/>
      <c r="H112" s="68"/>
      <c r="I112" s="55"/>
      <c r="J112" s="247"/>
      <c r="L112" s="87"/>
      <c r="M112" s="87"/>
      <c r="O112" s="228"/>
    </row>
    <row r="113" spans="1:15" ht="24.6" customHeight="1" outlineLevel="2">
      <c r="A113" s="64"/>
      <c r="B113" s="65" t="s">
        <v>136</v>
      </c>
      <c r="C113" s="121">
        <v>1</v>
      </c>
      <c r="D113" s="69" t="s">
        <v>3</v>
      </c>
      <c r="E113" s="57"/>
      <c r="F113" s="86"/>
      <c r="G113" s="57"/>
      <c r="H113" s="86"/>
      <c r="I113" s="86"/>
      <c r="J113" s="392"/>
      <c r="K113" s="432"/>
      <c r="L113" s="121" t="e">
        <f>VLOOKUP($O113,#REF!,6,FALSE)</f>
        <v>#REF!</v>
      </c>
      <c r="M113" s="121" t="s">
        <v>2917</v>
      </c>
      <c r="O113" s="228" t="s">
        <v>2419</v>
      </c>
    </row>
    <row r="114" spans="1:15" ht="24.6" customHeight="1" outlineLevel="2">
      <c r="A114" s="64"/>
      <c r="B114" s="65" t="s">
        <v>286</v>
      </c>
      <c r="C114" s="121">
        <v>1</v>
      </c>
      <c r="D114" s="69" t="s">
        <v>3</v>
      </c>
      <c r="E114" s="57"/>
      <c r="F114" s="86"/>
      <c r="G114" s="57"/>
      <c r="H114" s="86"/>
      <c r="I114" s="86"/>
      <c r="J114" s="392"/>
      <c r="K114" s="432"/>
      <c r="L114" s="121" t="e">
        <f>VLOOKUP($O114,#REF!,6,FALSE)</f>
        <v>#REF!</v>
      </c>
      <c r="M114" s="121" t="e">
        <f>VLOOKUP($O114,#REF!,7,FALSE)</f>
        <v>#REF!</v>
      </c>
      <c r="O114" s="228" t="s">
        <v>2413</v>
      </c>
    </row>
    <row r="115" spans="1:15" ht="24.6" customHeight="1" outlineLevel="2">
      <c r="A115" s="64"/>
      <c r="B115" s="65" t="s">
        <v>292</v>
      </c>
      <c r="C115" s="121">
        <v>1</v>
      </c>
      <c r="D115" s="69" t="s">
        <v>3</v>
      </c>
      <c r="E115" s="57"/>
      <c r="F115" s="86"/>
      <c r="G115" s="57"/>
      <c r="H115" s="86"/>
      <c r="I115" s="86"/>
      <c r="J115" s="392"/>
      <c r="K115" s="432"/>
      <c r="L115" s="121" t="e">
        <f>VLOOKUP($O115,#REF!,6,FALSE)</f>
        <v>#REF!</v>
      </c>
      <c r="M115" s="121" t="e">
        <f>VLOOKUP($O115,#REF!,7,FALSE)</f>
        <v>#REF!</v>
      </c>
      <c r="O115" s="228" t="s">
        <v>2414</v>
      </c>
    </row>
    <row r="116" spans="1:15" ht="24.6" customHeight="1" outlineLevel="2">
      <c r="A116" s="64"/>
      <c r="B116" s="65" t="s">
        <v>291</v>
      </c>
      <c r="C116" s="121">
        <v>2</v>
      </c>
      <c r="D116" s="69" t="s">
        <v>3</v>
      </c>
      <c r="E116" s="57"/>
      <c r="F116" s="86"/>
      <c r="G116" s="57"/>
      <c r="H116" s="86"/>
      <c r="I116" s="86"/>
      <c r="J116" s="392"/>
      <c r="K116" s="432"/>
      <c r="L116" s="121" t="e">
        <f>VLOOKUP($O116,#REF!,6,FALSE)</f>
        <v>#REF!</v>
      </c>
      <c r="M116" s="121" t="e">
        <f>VLOOKUP($O116,#REF!,7,FALSE)</f>
        <v>#REF!</v>
      </c>
      <c r="O116" s="228" t="s">
        <v>2415</v>
      </c>
    </row>
    <row r="117" spans="1:15" ht="24.6" customHeight="1" outlineLevel="2">
      <c r="A117" s="64"/>
      <c r="B117" s="65" t="s">
        <v>40</v>
      </c>
      <c r="C117" s="121">
        <v>2</v>
      </c>
      <c r="D117" s="69" t="s">
        <v>3</v>
      </c>
      <c r="E117" s="57"/>
      <c r="F117" s="86"/>
      <c r="G117" s="57"/>
      <c r="H117" s="86"/>
      <c r="I117" s="86"/>
      <c r="J117" s="392"/>
      <c r="K117" s="432"/>
      <c r="L117" s="121" t="e">
        <f>VLOOKUP($O117,#REF!,6,FALSE)</f>
        <v>#REF!</v>
      </c>
      <c r="M117" s="121" t="e">
        <f>VLOOKUP($O117,#REF!,7,FALSE)</f>
        <v>#REF!</v>
      </c>
      <c r="O117" s="228" t="s">
        <v>2416</v>
      </c>
    </row>
    <row r="118" spans="1:15" ht="24.6" customHeight="1" outlineLevel="2">
      <c r="A118" s="64"/>
      <c r="B118" s="65" t="s">
        <v>293</v>
      </c>
      <c r="C118" s="121">
        <v>2</v>
      </c>
      <c r="D118" s="69" t="s">
        <v>3</v>
      </c>
      <c r="E118" s="57"/>
      <c r="F118" s="86"/>
      <c r="G118" s="57"/>
      <c r="H118" s="86"/>
      <c r="I118" s="86"/>
      <c r="J118" s="392"/>
      <c r="K118" s="432"/>
      <c r="L118" s="121" t="e">
        <f>VLOOKUP($O118,#REF!,6,FALSE)</f>
        <v>#REF!</v>
      </c>
      <c r="M118" s="121" t="e">
        <f>VLOOKUP($O118,#REF!,7,FALSE)</f>
        <v>#REF!</v>
      </c>
      <c r="O118" s="228" t="s">
        <v>2417</v>
      </c>
    </row>
    <row r="119" spans="1:15" ht="24.6" customHeight="1" outlineLevel="2">
      <c r="A119" s="64"/>
      <c r="B119" s="65" t="s">
        <v>295</v>
      </c>
      <c r="C119" s="55"/>
      <c r="D119" s="69"/>
      <c r="E119" s="353"/>
      <c r="F119" s="63"/>
      <c r="G119" s="353"/>
      <c r="H119" s="63"/>
      <c r="I119" s="55"/>
      <c r="J119" s="247"/>
      <c r="L119" s="87"/>
      <c r="M119" s="87"/>
      <c r="O119" s="228"/>
    </row>
    <row r="120" spans="1:15" ht="24.6" customHeight="1" outlineLevel="2">
      <c r="A120" s="64"/>
      <c r="B120" s="65" t="s">
        <v>136</v>
      </c>
      <c r="C120" s="121">
        <v>1</v>
      </c>
      <c r="D120" s="69" t="s">
        <v>3</v>
      </c>
      <c r="E120" s="57"/>
      <c r="F120" s="86"/>
      <c r="G120" s="57"/>
      <c r="H120" s="86"/>
      <c r="I120" s="86"/>
      <c r="J120" s="392"/>
      <c r="K120" s="432"/>
      <c r="L120" s="121" t="e">
        <f>VLOOKUP($O120,#REF!,6,FALSE)</f>
        <v>#REF!</v>
      </c>
      <c r="M120" s="121" t="s">
        <v>2917</v>
      </c>
      <c r="O120" s="228" t="s">
        <v>2420</v>
      </c>
    </row>
    <row r="121" spans="1:15" ht="24.6" customHeight="1" outlineLevel="2">
      <c r="A121" s="64"/>
      <c r="B121" s="65" t="s">
        <v>40</v>
      </c>
      <c r="C121" s="121">
        <v>1</v>
      </c>
      <c r="D121" s="69" t="s">
        <v>3</v>
      </c>
      <c r="E121" s="57"/>
      <c r="F121" s="86"/>
      <c r="G121" s="57"/>
      <c r="H121" s="86"/>
      <c r="I121" s="86"/>
      <c r="J121" s="392"/>
      <c r="K121" s="432"/>
      <c r="L121" s="121" t="e">
        <f>VLOOKUP($O121,#REF!,6,FALSE)</f>
        <v>#REF!</v>
      </c>
      <c r="M121" s="121" t="e">
        <f>VLOOKUP($O121,#REF!,7,FALSE)</f>
        <v>#REF!</v>
      </c>
      <c r="O121" s="228" t="s">
        <v>2416</v>
      </c>
    </row>
    <row r="122" spans="1:15" ht="24.6" customHeight="1" outlineLevel="2">
      <c r="A122" s="64"/>
      <c r="B122" s="65" t="s">
        <v>293</v>
      </c>
      <c r="C122" s="121">
        <v>1</v>
      </c>
      <c r="D122" s="69" t="s">
        <v>3</v>
      </c>
      <c r="E122" s="57"/>
      <c r="F122" s="86"/>
      <c r="G122" s="57"/>
      <c r="H122" s="86"/>
      <c r="I122" s="86"/>
      <c r="J122" s="392"/>
      <c r="K122" s="432"/>
      <c r="L122" s="121" t="e">
        <f>VLOOKUP($O122,#REF!,6,FALSE)</f>
        <v>#REF!</v>
      </c>
      <c r="M122" s="121" t="e">
        <f>VLOOKUP($O122,#REF!,7,FALSE)</f>
        <v>#REF!</v>
      </c>
      <c r="O122" s="228" t="s">
        <v>2417</v>
      </c>
    </row>
    <row r="123" spans="1:15" ht="24.6" customHeight="1" outlineLevel="2">
      <c r="A123" s="64"/>
      <c r="B123" s="65" t="s">
        <v>288</v>
      </c>
      <c r="C123" s="121">
        <v>3</v>
      </c>
      <c r="D123" s="69" t="s">
        <v>3</v>
      </c>
      <c r="E123" s="57"/>
      <c r="F123" s="86"/>
      <c r="G123" s="57"/>
      <c r="H123" s="86"/>
      <c r="I123" s="86"/>
      <c r="J123" s="392"/>
      <c r="K123" s="432"/>
      <c r="L123" s="121" t="e">
        <f>VLOOKUP($O123,#REF!,6,FALSE)</f>
        <v>#REF!</v>
      </c>
      <c r="M123" s="121" t="e">
        <f>VLOOKUP($O123,#REF!,7,FALSE)</f>
        <v>#REF!</v>
      </c>
      <c r="O123" s="228" t="s">
        <v>2421</v>
      </c>
    </row>
    <row r="124" spans="1:15" ht="24.6" customHeight="1" outlineLevel="2">
      <c r="A124" s="64"/>
      <c r="B124" s="65" t="s">
        <v>296</v>
      </c>
      <c r="C124" s="55"/>
      <c r="D124" s="69"/>
      <c r="E124" s="353"/>
      <c r="F124" s="63"/>
      <c r="G124" s="353"/>
      <c r="H124" s="63"/>
      <c r="I124" s="55"/>
      <c r="J124" s="247"/>
      <c r="L124" s="87"/>
      <c r="M124" s="87"/>
      <c r="O124" s="228"/>
    </row>
    <row r="125" spans="1:15" ht="24.6" customHeight="1" outlineLevel="2">
      <c r="A125" s="64"/>
      <c r="B125" s="65" t="s">
        <v>136</v>
      </c>
      <c r="C125" s="121">
        <v>1</v>
      </c>
      <c r="D125" s="69" t="s">
        <v>3</v>
      </c>
      <c r="E125" s="57"/>
      <c r="F125" s="86"/>
      <c r="G125" s="57"/>
      <c r="H125" s="86"/>
      <c r="I125" s="86"/>
      <c r="J125" s="392"/>
      <c r="K125" s="432"/>
      <c r="L125" s="121" t="e">
        <f>VLOOKUP($O125,#REF!,6,FALSE)</f>
        <v>#REF!</v>
      </c>
      <c r="M125" s="121" t="s">
        <v>2917</v>
      </c>
      <c r="O125" s="228" t="s">
        <v>2422</v>
      </c>
    </row>
    <row r="126" spans="1:15" ht="24.6" customHeight="1" outlineLevel="2">
      <c r="A126" s="64"/>
      <c r="B126" s="65" t="s">
        <v>40</v>
      </c>
      <c r="C126" s="121">
        <v>1</v>
      </c>
      <c r="D126" s="69" t="s">
        <v>3</v>
      </c>
      <c r="E126" s="57"/>
      <c r="F126" s="86"/>
      <c r="G126" s="57"/>
      <c r="H126" s="86"/>
      <c r="I126" s="86"/>
      <c r="J126" s="392"/>
      <c r="K126" s="432"/>
      <c r="L126" s="121" t="e">
        <f>VLOOKUP($O126,#REF!,6,FALSE)</f>
        <v>#REF!</v>
      </c>
      <c r="M126" s="121" t="e">
        <f>VLOOKUP($O126,#REF!,7,FALSE)</f>
        <v>#REF!</v>
      </c>
      <c r="O126" s="228" t="s">
        <v>2416</v>
      </c>
    </row>
    <row r="127" spans="1:15" ht="24.6" customHeight="1" outlineLevel="2">
      <c r="A127" s="64"/>
      <c r="B127" s="65" t="s">
        <v>293</v>
      </c>
      <c r="C127" s="121">
        <v>1</v>
      </c>
      <c r="D127" s="69" t="s">
        <v>3</v>
      </c>
      <c r="E127" s="57"/>
      <c r="F127" s="86"/>
      <c r="G127" s="57"/>
      <c r="H127" s="86"/>
      <c r="I127" s="86"/>
      <c r="J127" s="392"/>
      <c r="K127" s="432"/>
      <c r="L127" s="121" t="e">
        <f>VLOOKUP($O127,#REF!,6,FALSE)</f>
        <v>#REF!</v>
      </c>
      <c r="M127" s="121" t="e">
        <f>VLOOKUP($O127,#REF!,7,FALSE)</f>
        <v>#REF!</v>
      </c>
      <c r="O127" s="228" t="s">
        <v>2417</v>
      </c>
    </row>
    <row r="128" spans="1:15" ht="24.6" customHeight="1" outlineLevel="2">
      <c r="A128" s="64"/>
      <c r="B128" s="65" t="s">
        <v>298</v>
      </c>
      <c r="C128" s="121">
        <v>1</v>
      </c>
      <c r="D128" s="69" t="s">
        <v>3</v>
      </c>
      <c r="E128" s="57"/>
      <c r="F128" s="86"/>
      <c r="G128" s="57"/>
      <c r="H128" s="86"/>
      <c r="I128" s="86"/>
      <c r="J128" s="392"/>
      <c r="K128" s="432"/>
      <c r="L128" s="121" t="e">
        <f>VLOOKUP($O128,#REF!,6,FALSE)</f>
        <v>#REF!</v>
      </c>
      <c r="M128" s="121" t="e">
        <f>VLOOKUP($O128,#REF!,7,FALSE)</f>
        <v>#REF!</v>
      </c>
      <c r="O128" s="228" t="s">
        <v>2423</v>
      </c>
    </row>
    <row r="129" spans="1:82" ht="24.6" customHeight="1" outlineLevel="2">
      <c r="A129" s="64"/>
      <c r="B129" s="65" t="s">
        <v>297</v>
      </c>
      <c r="C129" s="121">
        <v>2</v>
      </c>
      <c r="D129" s="69" t="s">
        <v>3</v>
      </c>
      <c r="E129" s="57"/>
      <c r="F129" s="86"/>
      <c r="G129" s="57"/>
      <c r="H129" s="86"/>
      <c r="I129" s="86"/>
      <c r="J129" s="392"/>
      <c r="K129" s="432"/>
      <c r="L129" s="121" t="e">
        <f>VLOOKUP($O129,#REF!,6,FALSE)</f>
        <v>#REF!</v>
      </c>
      <c r="M129" s="121" t="e">
        <f>VLOOKUP($O129,#REF!,7,FALSE)</f>
        <v>#REF!</v>
      </c>
      <c r="O129" s="228" t="s">
        <v>2424</v>
      </c>
    </row>
    <row r="130" spans="1:82" ht="24.6" customHeight="1" outlineLevel="2">
      <c r="A130" s="64"/>
      <c r="B130" s="65" t="s">
        <v>2708</v>
      </c>
      <c r="C130" s="121">
        <v>1</v>
      </c>
      <c r="D130" s="69" t="s">
        <v>1792</v>
      </c>
      <c r="E130" s="353"/>
      <c r="F130" s="86"/>
      <c r="G130" s="353"/>
      <c r="H130" s="86"/>
      <c r="I130" s="63"/>
      <c r="J130" s="247"/>
      <c r="K130" s="393"/>
      <c r="L130" s="121" t="s">
        <v>2917</v>
      </c>
      <c r="M130" s="121" t="s">
        <v>2917</v>
      </c>
      <c r="N130" s="393"/>
      <c r="O130" s="228"/>
      <c r="P130" s="393"/>
      <c r="Q130" s="393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  <c r="BW130" s="393"/>
      <c r="BX130" s="393"/>
      <c r="BY130" s="393"/>
      <c r="BZ130" s="393"/>
      <c r="CA130" s="393"/>
      <c r="CB130" s="393"/>
      <c r="CC130" s="393"/>
      <c r="CD130" s="393"/>
    </row>
    <row r="131" spans="1:82" ht="24.6" customHeight="1" outlineLevel="2">
      <c r="A131" s="64"/>
      <c r="B131" s="66"/>
      <c r="C131" s="67"/>
      <c r="D131" s="71"/>
      <c r="E131" s="351"/>
      <c r="F131" s="68"/>
      <c r="G131" s="351"/>
      <c r="H131" s="68"/>
      <c r="I131" s="55"/>
      <c r="J131" s="247"/>
      <c r="L131" s="87"/>
      <c r="M131" s="87"/>
      <c r="O131" s="228"/>
    </row>
    <row r="132" spans="1:82" ht="24.6" customHeight="1" outlineLevel="1">
      <c r="A132" s="709"/>
      <c r="B132" s="710" t="s">
        <v>135</v>
      </c>
      <c r="C132" s="640"/>
      <c r="D132" s="711"/>
      <c r="E132" s="712"/>
      <c r="F132" s="713"/>
      <c r="G132" s="712"/>
      <c r="H132" s="713"/>
      <c r="I132" s="713"/>
      <c r="J132" s="714"/>
      <c r="K132" s="393"/>
      <c r="L132" s="715"/>
      <c r="M132" s="716"/>
      <c r="N132" s="393"/>
      <c r="O132" s="717"/>
      <c r="P132" s="393"/>
      <c r="Q132" s="393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  <c r="BW132" s="393"/>
      <c r="BX132" s="393"/>
      <c r="BY132" s="393"/>
      <c r="BZ132" s="393"/>
      <c r="CA132" s="393"/>
      <c r="CB132" s="393"/>
      <c r="CC132" s="393"/>
      <c r="CD132" s="393"/>
    </row>
    <row r="133" spans="1:82" ht="24.6" customHeight="1" outlineLevel="1">
      <c r="A133" s="255">
        <v>2.4</v>
      </c>
      <c r="B133" s="262" t="s">
        <v>299</v>
      </c>
      <c r="C133" s="130"/>
      <c r="D133" s="245"/>
      <c r="E133" s="350"/>
      <c r="F133" s="129"/>
      <c r="G133" s="350"/>
      <c r="H133" s="129"/>
      <c r="I133" s="133"/>
      <c r="J133" s="243"/>
      <c r="L133" s="168"/>
      <c r="M133" s="168"/>
      <c r="O133" s="246"/>
    </row>
    <row r="134" spans="1:82" ht="24.6" customHeight="1" outlineLevel="2">
      <c r="A134" s="64"/>
      <c r="B134" s="66" t="s">
        <v>300</v>
      </c>
      <c r="C134" s="67"/>
      <c r="D134" s="71"/>
      <c r="E134" s="351"/>
      <c r="F134" s="68"/>
      <c r="G134" s="351"/>
      <c r="H134" s="68"/>
      <c r="I134" s="55"/>
      <c r="J134" s="247"/>
      <c r="L134" s="87"/>
      <c r="M134" s="87"/>
      <c r="O134" s="228"/>
    </row>
    <row r="135" spans="1:82" ht="24.6" customHeight="1" outlineLevel="2">
      <c r="A135" s="64"/>
      <c r="B135" s="65" t="s">
        <v>136</v>
      </c>
      <c r="C135" s="121">
        <v>1</v>
      </c>
      <c r="D135" s="69" t="s">
        <v>3</v>
      </c>
      <c r="E135" s="57"/>
      <c r="F135" s="86"/>
      <c r="G135" s="57"/>
      <c r="H135" s="86"/>
      <c r="I135" s="86"/>
      <c r="J135" s="392"/>
      <c r="K135" s="432"/>
      <c r="L135" s="121" t="e">
        <f>VLOOKUP($O135,#REF!,6,FALSE)</f>
        <v>#REF!</v>
      </c>
      <c r="M135" s="121" t="s">
        <v>2917</v>
      </c>
      <c r="O135" s="228" t="s">
        <v>2425</v>
      </c>
    </row>
    <row r="136" spans="1:82" ht="24.6" customHeight="1" outlineLevel="2">
      <c r="A136" s="64"/>
      <c r="B136" s="65" t="s">
        <v>291</v>
      </c>
      <c r="C136" s="121">
        <v>1</v>
      </c>
      <c r="D136" s="69" t="s">
        <v>3</v>
      </c>
      <c r="E136" s="57"/>
      <c r="F136" s="86"/>
      <c r="G136" s="57"/>
      <c r="H136" s="86"/>
      <c r="I136" s="86"/>
      <c r="J136" s="392"/>
      <c r="K136" s="432"/>
      <c r="L136" s="121" t="e">
        <f>VLOOKUP($O136,#REF!,6,FALSE)</f>
        <v>#REF!</v>
      </c>
      <c r="M136" s="121" t="e">
        <f>VLOOKUP($O136,#REF!,7,FALSE)</f>
        <v>#REF!</v>
      </c>
      <c r="O136" s="228" t="s">
        <v>2415</v>
      </c>
    </row>
    <row r="137" spans="1:82" ht="24.6" customHeight="1" outlineLevel="2">
      <c r="A137" s="64"/>
      <c r="B137" s="65" t="s">
        <v>40</v>
      </c>
      <c r="C137" s="121">
        <v>1</v>
      </c>
      <c r="D137" s="69" t="s">
        <v>3</v>
      </c>
      <c r="E137" s="57"/>
      <c r="F137" s="86"/>
      <c r="G137" s="57"/>
      <c r="H137" s="86"/>
      <c r="I137" s="86"/>
      <c r="J137" s="392"/>
      <c r="K137" s="432"/>
      <c r="L137" s="121" t="e">
        <f>VLOOKUP($O137,#REF!,6,FALSE)</f>
        <v>#REF!</v>
      </c>
      <c r="M137" s="121" t="e">
        <f>VLOOKUP($O137,#REF!,7,FALSE)</f>
        <v>#REF!</v>
      </c>
      <c r="O137" s="228" t="s">
        <v>2416</v>
      </c>
    </row>
    <row r="138" spans="1:82" ht="24.6" customHeight="1" outlineLevel="2">
      <c r="A138" s="64"/>
      <c r="B138" s="65" t="s">
        <v>293</v>
      </c>
      <c r="C138" s="121">
        <v>2</v>
      </c>
      <c r="D138" s="69" t="s">
        <v>3</v>
      </c>
      <c r="E138" s="57"/>
      <c r="F138" s="86"/>
      <c r="G138" s="57"/>
      <c r="H138" s="86"/>
      <c r="I138" s="86"/>
      <c r="J138" s="392"/>
      <c r="K138" s="432"/>
      <c r="L138" s="121" t="e">
        <f>VLOOKUP($O138,#REF!,6,FALSE)</f>
        <v>#REF!</v>
      </c>
      <c r="M138" s="121" t="e">
        <f>VLOOKUP($O138,#REF!,7,FALSE)</f>
        <v>#REF!</v>
      </c>
      <c r="O138" s="228" t="s">
        <v>2417</v>
      </c>
    </row>
    <row r="139" spans="1:82" ht="24.6" customHeight="1" outlineLevel="2">
      <c r="A139" s="64"/>
      <c r="B139" s="65" t="s">
        <v>302</v>
      </c>
      <c r="C139" s="55"/>
      <c r="D139" s="69"/>
      <c r="E139" s="353"/>
      <c r="F139" s="63"/>
      <c r="G139" s="353"/>
      <c r="H139" s="63"/>
      <c r="I139" s="55"/>
      <c r="J139" s="247"/>
      <c r="L139" s="87"/>
      <c r="M139" s="87"/>
      <c r="O139" s="228"/>
    </row>
    <row r="140" spans="1:82" ht="24.6" customHeight="1" outlineLevel="2">
      <c r="A140" s="64"/>
      <c r="B140" s="65" t="s">
        <v>304</v>
      </c>
      <c r="C140" s="121">
        <v>1</v>
      </c>
      <c r="D140" s="69" t="s">
        <v>3</v>
      </c>
      <c r="E140" s="57"/>
      <c r="F140" s="86"/>
      <c r="G140" s="57"/>
      <c r="H140" s="86"/>
      <c r="I140" s="86"/>
      <c r="J140" s="392"/>
      <c r="K140" s="432"/>
      <c r="L140" s="121" t="e">
        <f>VLOOKUP($O140,#REF!,6,FALSE)</f>
        <v>#REF!</v>
      </c>
      <c r="M140" s="121" t="s">
        <v>2917</v>
      </c>
      <c r="O140" s="228" t="s">
        <v>2426</v>
      </c>
    </row>
    <row r="141" spans="1:82" ht="24.6" customHeight="1" outlineLevel="2">
      <c r="A141" s="64"/>
      <c r="B141" s="65" t="s">
        <v>292</v>
      </c>
      <c r="C141" s="121">
        <v>1</v>
      </c>
      <c r="D141" s="69" t="s">
        <v>3</v>
      </c>
      <c r="E141" s="57"/>
      <c r="F141" s="86"/>
      <c r="G141" s="57"/>
      <c r="H141" s="86"/>
      <c r="I141" s="86"/>
      <c r="J141" s="392"/>
      <c r="K141" s="432"/>
      <c r="L141" s="121" t="e">
        <f>VLOOKUP($O141,#REF!,6,FALSE)</f>
        <v>#REF!</v>
      </c>
      <c r="M141" s="121" t="e">
        <f>VLOOKUP($O141,#REF!,7,FALSE)</f>
        <v>#REF!</v>
      </c>
      <c r="O141" s="228" t="s">
        <v>2414</v>
      </c>
    </row>
    <row r="142" spans="1:82" ht="24.6" customHeight="1" outlineLevel="2">
      <c r="A142" s="64"/>
      <c r="B142" s="65" t="s">
        <v>40</v>
      </c>
      <c r="C142" s="121">
        <v>1</v>
      </c>
      <c r="D142" s="69" t="s">
        <v>3</v>
      </c>
      <c r="E142" s="57"/>
      <c r="F142" s="86"/>
      <c r="G142" s="57"/>
      <c r="H142" s="86"/>
      <c r="I142" s="86"/>
      <c r="J142" s="392"/>
      <c r="K142" s="432"/>
      <c r="L142" s="121" t="e">
        <f>VLOOKUP($O142,#REF!,6,FALSE)</f>
        <v>#REF!</v>
      </c>
      <c r="M142" s="121" t="e">
        <f>VLOOKUP($O142,#REF!,7,FALSE)</f>
        <v>#REF!</v>
      </c>
      <c r="O142" s="228" t="s">
        <v>2416</v>
      </c>
    </row>
    <row r="143" spans="1:82" ht="24.6" customHeight="1" outlineLevel="2">
      <c r="A143" s="64"/>
      <c r="B143" s="65" t="s">
        <v>306</v>
      </c>
      <c r="C143" s="121">
        <v>1</v>
      </c>
      <c r="D143" s="69" t="s">
        <v>3</v>
      </c>
      <c r="E143" s="57"/>
      <c r="F143" s="86"/>
      <c r="G143" s="57"/>
      <c r="H143" s="86"/>
      <c r="I143" s="86"/>
      <c r="J143" s="392"/>
      <c r="K143" s="432"/>
      <c r="L143" s="121" t="e">
        <f>VLOOKUP($O143,#REF!,6,FALSE)</f>
        <v>#REF!</v>
      </c>
      <c r="M143" s="121" t="e">
        <f>VLOOKUP($O143,#REF!,7,FALSE)</f>
        <v>#REF!</v>
      </c>
      <c r="O143" s="228" t="s">
        <v>2427</v>
      </c>
    </row>
    <row r="144" spans="1:82" ht="24.6" customHeight="1" outlineLevel="2">
      <c r="A144" s="64"/>
      <c r="B144" s="65" t="s">
        <v>305</v>
      </c>
      <c r="C144" s="121">
        <v>8</v>
      </c>
      <c r="D144" s="69" t="s">
        <v>3</v>
      </c>
      <c r="E144" s="57"/>
      <c r="F144" s="86"/>
      <c r="G144" s="57"/>
      <c r="H144" s="86"/>
      <c r="I144" s="86"/>
      <c r="J144" s="392"/>
      <c r="K144" s="432"/>
      <c r="L144" s="121" t="e">
        <f>VLOOKUP($O144,#REF!,6,FALSE)</f>
        <v>#REF!</v>
      </c>
      <c r="M144" s="121" t="e">
        <f>VLOOKUP($O144,#REF!,7,FALSE)</f>
        <v>#REF!</v>
      </c>
      <c r="O144" s="228" t="s">
        <v>2428</v>
      </c>
    </row>
    <row r="145" spans="1:82" ht="24.6" customHeight="1" outlineLevel="2">
      <c r="A145" s="64"/>
      <c r="B145" s="65" t="s">
        <v>307</v>
      </c>
      <c r="C145" s="55"/>
      <c r="D145" s="69"/>
      <c r="E145" s="353"/>
      <c r="F145" s="63"/>
      <c r="G145" s="353"/>
      <c r="H145" s="63"/>
      <c r="I145" s="55"/>
      <c r="J145" s="247"/>
      <c r="L145" s="87"/>
      <c r="M145" s="87"/>
      <c r="O145" s="228"/>
    </row>
    <row r="146" spans="1:82" ht="24.6" customHeight="1" outlineLevel="2">
      <c r="A146" s="64"/>
      <c r="B146" s="65" t="s">
        <v>304</v>
      </c>
      <c r="C146" s="121">
        <v>1</v>
      </c>
      <c r="D146" s="69" t="s">
        <v>3</v>
      </c>
      <c r="E146" s="57"/>
      <c r="F146" s="86"/>
      <c r="G146" s="57"/>
      <c r="H146" s="86"/>
      <c r="I146" s="86"/>
      <c r="J146" s="392"/>
      <c r="K146" s="432"/>
      <c r="L146" s="121" t="e">
        <f>VLOOKUP($O146,#REF!,6,FALSE)</f>
        <v>#REF!</v>
      </c>
      <c r="M146" s="121" t="s">
        <v>2917</v>
      </c>
      <c r="O146" s="228" t="s">
        <v>2429</v>
      </c>
    </row>
    <row r="147" spans="1:82" ht="24.6" customHeight="1" outlineLevel="2">
      <c r="A147" s="64"/>
      <c r="B147" s="65" t="s">
        <v>308</v>
      </c>
      <c r="C147" s="121">
        <v>1</v>
      </c>
      <c r="D147" s="69" t="s">
        <v>3</v>
      </c>
      <c r="E147" s="57"/>
      <c r="F147" s="86"/>
      <c r="G147" s="57"/>
      <c r="H147" s="86"/>
      <c r="I147" s="86"/>
      <c r="J147" s="392"/>
      <c r="K147" s="432"/>
      <c r="L147" s="121" t="e">
        <f>VLOOKUP($O147,#REF!,6,FALSE)</f>
        <v>#REF!</v>
      </c>
      <c r="M147" s="121" t="e">
        <f>VLOOKUP($O147,#REF!,7,FALSE)</f>
        <v>#REF!</v>
      </c>
      <c r="O147" s="228" t="s">
        <v>2430</v>
      </c>
    </row>
    <row r="148" spans="1:82" ht="24.6" customHeight="1" outlineLevel="2">
      <c r="A148" s="64"/>
      <c r="B148" s="65" t="s">
        <v>40</v>
      </c>
      <c r="C148" s="121">
        <v>1</v>
      </c>
      <c r="D148" s="69" t="s">
        <v>3</v>
      </c>
      <c r="E148" s="57"/>
      <c r="F148" s="86"/>
      <c r="G148" s="57"/>
      <c r="H148" s="86"/>
      <c r="I148" s="86"/>
      <c r="J148" s="392"/>
      <c r="K148" s="432"/>
      <c r="L148" s="121" t="e">
        <f>VLOOKUP($O148,#REF!,6,FALSE)</f>
        <v>#REF!</v>
      </c>
      <c r="M148" s="121" t="e">
        <f>VLOOKUP($O148,#REF!,7,FALSE)</f>
        <v>#REF!</v>
      </c>
      <c r="O148" s="228" t="s">
        <v>2416</v>
      </c>
    </row>
    <row r="149" spans="1:82" ht="24.6" customHeight="1" outlineLevel="2">
      <c r="A149" s="64"/>
      <c r="B149" s="65" t="s">
        <v>306</v>
      </c>
      <c r="C149" s="121">
        <v>2</v>
      </c>
      <c r="D149" s="69" t="s">
        <v>3</v>
      </c>
      <c r="E149" s="57"/>
      <c r="F149" s="86"/>
      <c r="G149" s="57"/>
      <c r="H149" s="86"/>
      <c r="I149" s="86"/>
      <c r="J149" s="392"/>
      <c r="K149" s="432"/>
      <c r="L149" s="121" t="e">
        <f>VLOOKUP($O149,#REF!,6,FALSE)</f>
        <v>#REF!</v>
      </c>
      <c r="M149" s="121" t="e">
        <f>VLOOKUP($O149,#REF!,7,FALSE)</f>
        <v>#REF!</v>
      </c>
      <c r="O149" s="228" t="s">
        <v>2427</v>
      </c>
    </row>
    <row r="150" spans="1:82" ht="24.6" customHeight="1" outlineLevel="2">
      <c r="A150" s="64"/>
      <c r="B150" s="65" t="s">
        <v>2884</v>
      </c>
      <c r="C150" s="121">
        <v>9</v>
      </c>
      <c r="D150" s="69" t="s">
        <v>3</v>
      </c>
      <c r="E150" s="57"/>
      <c r="F150" s="86"/>
      <c r="G150" s="57"/>
      <c r="H150" s="86"/>
      <c r="I150" s="86"/>
      <c r="J150" s="392"/>
      <c r="K150" s="432"/>
      <c r="L150" s="121" t="e">
        <f>VLOOKUP($O150,#REF!,6,FALSE)</f>
        <v>#REF!</v>
      </c>
      <c r="M150" s="121" t="e">
        <f>VLOOKUP($O150,#REF!,7,FALSE)</f>
        <v>#REF!</v>
      </c>
      <c r="O150" s="228" t="s">
        <v>2428</v>
      </c>
    </row>
    <row r="151" spans="1:82" ht="24.6" customHeight="1" outlineLevel="2">
      <c r="A151" s="64"/>
      <c r="B151" s="66" t="s">
        <v>301</v>
      </c>
      <c r="C151" s="67"/>
      <c r="D151" s="71"/>
      <c r="E151" s="351"/>
      <c r="F151" s="68"/>
      <c r="G151" s="351"/>
      <c r="H151" s="68"/>
      <c r="I151" s="55"/>
      <c r="J151" s="247"/>
      <c r="L151" s="87"/>
      <c r="M151" s="87"/>
      <c r="O151" s="228"/>
    </row>
    <row r="152" spans="1:82" ht="24.6" customHeight="1" outlineLevel="2">
      <c r="A152" s="64"/>
      <c r="B152" s="65" t="s">
        <v>136</v>
      </c>
      <c r="C152" s="121">
        <v>1</v>
      </c>
      <c r="D152" s="69" t="s">
        <v>3</v>
      </c>
      <c r="E152" s="57"/>
      <c r="F152" s="86"/>
      <c r="G152" s="57"/>
      <c r="H152" s="86"/>
      <c r="I152" s="86"/>
      <c r="J152" s="392"/>
      <c r="K152" s="432"/>
      <c r="L152" s="121" t="e">
        <f>VLOOKUP($O152,#REF!,6,FALSE)</f>
        <v>#REF!</v>
      </c>
      <c r="M152" s="121" t="s">
        <v>2917</v>
      </c>
      <c r="O152" s="228" t="s">
        <v>2431</v>
      </c>
    </row>
    <row r="153" spans="1:82" ht="24.6" customHeight="1" outlineLevel="2">
      <c r="A153" s="64"/>
      <c r="B153" s="65" t="s">
        <v>40</v>
      </c>
      <c r="C153" s="121">
        <v>3</v>
      </c>
      <c r="D153" s="69" t="s">
        <v>3</v>
      </c>
      <c r="E153" s="57"/>
      <c r="F153" s="86"/>
      <c r="G153" s="57"/>
      <c r="H153" s="86"/>
      <c r="I153" s="86"/>
      <c r="J153" s="392"/>
      <c r="K153" s="432"/>
      <c r="L153" s="121" t="e">
        <f>VLOOKUP($O153,#REF!,6,FALSE)</f>
        <v>#REF!</v>
      </c>
      <c r="M153" s="121" t="e">
        <f>VLOOKUP($O153,#REF!,7,FALSE)</f>
        <v>#REF!</v>
      </c>
      <c r="O153" s="228" t="s">
        <v>2416</v>
      </c>
    </row>
    <row r="154" spans="1:82" ht="24.6" customHeight="1" outlineLevel="2">
      <c r="A154" s="64"/>
      <c r="B154" s="65"/>
      <c r="C154" s="121"/>
      <c r="D154" s="69"/>
      <c r="E154" s="57"/>
      <c r="F154" s="86"/>
      <c r="G154" s="57"/>
      <c r="H154" s="86"/>
      <c r="I154" s="86"/>
      <c r="J154" s="392"/>
      <c r="K154" s="432"/>
      <c r="L154" s="121" t="e">
        <f>VLOOKUP($O154,#REF!,6,FALSE)</f>
        <v>#REF!</v>
      </c>
      <c r="M154" s="121" t="e">
        <f>VLOOKUP($O154,#REF!,7,FALSE)</f>
        <v>#REF!</v>
      </c>
      <c r="O154" s="228" t="s">
        <v>2417</v>
      </c>
    </row>
    <row r="155" spans="1:82" ht="24.6" customHeight="1" outlineLevel="2">
      <c r="A155" s="64"/>
      <c r="B155" s="65" t="s">
        <v>287</v>
      </c>
      <c r="C155" s="121">
        <v>1</v>
      </c>
      <c r="D155" s="69" t="s">
        <v>3</v>
      </c>
      <c r="E155" s="57"/>
      <c r="F155" s="86"/>
      <c r="G155" s="57"/>
      <c r="H155" s="86"/>
      <c r="I155" s="86"/>
      <c r="J155" s="392"/>
      <c r="K155" s="432"/>
      <c r="L155" s="121" t="e">
        <f>VLOOKUP($O155,#REF!,6,FALSE)</f>
        <v>#REF!</v>
      </c>
      <c r="M155" s="121" t="e">
        <f>VLOOKUP($O155,#REF!,7,FALSE)</f>
        <v>#REF!</v>
      </c>
      <c r="O155" s="228" t="s">
        <v>2418</v>
      </c>
    </row>
    <row r="156" spans="1:82" ht="24.6" customHeight="1" outlineLevel="2">
      <c r="A156" s="64"/>
      <c r="B156" s="65" t="s">
        <v>298</v>
      </c>
      <c r="C156" s="121">
        <v>1</v>
      </c>
      <c r="D156" s="69" t="s">
        <v>3</v>
      </c>
      <c r="E156" s="57"/>
      <c r="F156" s="86"/>
      <c r="G156" s="57"/>
      <c r="H156" s="86"/>
      <c r="I156" s="86"/>
      <c r="J156" s="392"/>
      <c r="K156" s="432"/>
      <c r="L156" s="121" t="e">
        <f>VLOOKUP($O156,#REF!,6,FALSE)</f>
        <v>#REF!</v>
      </c>
      <c r="M156" s="121" t="e">
        <f>VLOOKUP($O156,#REF!,7,FALSE)</f>
        <v>#REF!</v>
      </c>
      <c r="O156" s="228" t="s">
        <v>2423</v>
      </c>
    </row>
    <row r="157" spans="1:82" ht="24.6" customHeight="1" outlineLevel="2">
      <c r="A157" s="64"/>
      <c r="B157" s="65" t="s">
        <v>2708</v>
      </c>
      <c r="C157" s="121">
        <v>1</v>
      </c>
      <c r="D157" s="69" t="s">
        <v>1792</v>
      </c>
      <c r="E157" s="353"/>
      <c r="F157" s="86"/>
      <c r="G157" s="353"/>
      <c r="H157" s="86"/>
      <c r="I157" s="63"/>
      <c r="J157" s="247"/>
      <c r="K157" s="393"/>
      <c r="L157" s="121" t="s">
        <v>2917</v>
      </c>
      <c r="M157" s="121" t="s">
        <v>2917</v>
      </c>
      <c r="N157" s="393"/>
      <c r="O157" s="228"/>
      <c r="P157" s="393"/>
      <c r="Q157" s="393"/>
      <c r="R157" s="393"/>
      <c r="S157" s="393"/>
      <c r="T157" s="393"/>
      <c r="U157" s="393"/>
      <c r="V157" s="393"/>
      <c r="W157" s="393"/>
      <c r="X157" s="393"/>
      <c r="Y157" s="393"/>
      <c r="Z157" s="393"/>
      <c r="AA157" s="393"/>
      <c r="AB157" s="393"/>
      <c r="AC157" s="393"/>
      <c r="AD157" s="393"/>
      <c r="AE157" s="393"/>
      <c r="AF157" s="393"/>
      <c r="AG157" s="393"/>
      <c r="AH157" s="393"/>
      <c r="AI157" s="393"/>
      <c r="AJ157" s="393"/>
      <c r="AK157" s="393"/>
      <c r="AL157" s="393"/>
      <c r="AM157" s="393"/>
      <c r="AN157" s="393"/>
      <c r="AO157" s="393"/>
      <c r="AP157" s="393"/>
      <c r="AQ157" s="393"/>
      <c r="AR157" s="393"/>
      <c r="AS157" s="393"/>
      <c r="AT157" s="393"/>
      <c r="AU157" s="393"/>
      <c r="AV157" s="393"/>
      <c r="AW157" s="393"/>
      <c r="AX157" s="393"/>
      <c r="AY157" s="393"/>
      <c r="AZ157" s="393"/>
      <c r="BA157" s="393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</row>
    <row r="158" spans="1:82" ht="24.6" customHeight="1" outlineLevel="2">
      <c r="A158" s="248"/>
      <c r="B158" s="249"/>
      <c r="C158" s="131"/>
      <c r="D158" s="250"/>
      <c r="E158" s="352"/>
      <c r="F158" s="132"/>
      <c r="G158" s="352"/>
      <c r="H158" s="132"/>
      <c r="I158" s="132"/>
      <c r="J158" s="251"/>
      <c r="L158" s="170"/>
      <c r="M158" s="252"/>
      <c r="O158" s="253"/>
    </row>
    <row r="159" spans="1:82" ht="24.6" customHeight="1" outlineLevel="1">
      <c r="A159" s="709"/>
      <c r="B159" s="710" t="s">
        <v>137</v>
      </c>
      <c r="C159" s="640"/>
      <c r="D159" s="711"/>
      <c r="E159" s="712"/>
      <c r="F159" s="713"/>
      <c r="G159" s="712"/>
      <c r="H159" s="713"/>
      <c r="I159" s="713"/>
      <c r="J159" s="714"/>
      <c r="K159" s="393"/>
      <c r="L159" s="715"/>
      <c r="M159" s="716"/>
      <c r="N159" s="393"/>
      <c r="O159" s="717"/>
      <c r="P159" s="393"/>
      <c r="Q159" s="393"/>
      <c r="R159" s="393"/>
      <c r="S159" s="393"/>
      <c r="T159" s="393"/>
      <c r="U159" s="393"/>
      <c r="V159" s="393"/>
      <c r="W159" s="393"/>
      <c r="X159" s="393"/>
      <c r="Y159" s="393"/>
      <c r="Z159" s="393"/>
      <c r="AA159" s="393"/>
      <c r="AB159" s="393"/>
      <c r="AC159" s="393"/>
      <c r="AD159" s="393"/>
      <c r="AE159" s="393"/>
      <c r="AF159" s="393"/>
      <c r="AG159" s="393"/>
      <c r="AH159" s="393"/>
      <c r="AI159" s="393"/>
      <c r="AJ159" s="393"/>
      <c r="AK159" s="393"/>
      <c r="AL159" s="393"/>
      <c r="AM159" s="393"/>
      <c r="AN159" s="393"/>
      <c r="AO159" s="393"/>
      <c r="AP159" s="393"/>
      <c r="AQ159" s="393"/>
      <c r="AR159" s="393"/>
      <c r="AS159" s="393"/>
      <c r="AT159" s="393"/>
      <c r="AU159" s="393"/>
      <c r="AV159" s="393"/>
      <c r="AW159" s="393"/>
      <c r="AX159" s="393"/>
      <c r="AY159" s="393"/>
      <c r="AZ159" s="393"/>
      <c r="BA159" s="393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</row>
    <row r="160" spans="1:82" ht="24.6" customHeight="1" outlineLevel="1">
      <c r="A160" s="255">
        <v>2.5</v>
      </c>
      <c r="B160" s="262" t="s">
        <v>309</v>
      </c>
      <c r="C160" s="130"/>
      <c r="D160" s="245"/>
      <c r="E160" s="350"/>
      <c r="F160" s="129"/>
      <c r="G160" s="350"/>
      <c r="H160" s="129"/>
      <c r="I160" s="133"/>
      <c r="J160" s="243"/>
      <c r="L160" s="168"/>
      <c r="M160" s="168"/>
      <c r="O160" s="246"/>
    </row>
    <row r="161" spans="1:82" ht="24.6" customHeight="1" outlineLevel="2">
      <c r="A161" s="64"/>
      <c r="B161" s="65" t="s">
        <v>310</v>
      </c>
      <c r="C161" s="55"/>
      <c r="D161" s="69"/>
      <c r="E161" s="353"/>
      <c r="F161" s="63"/>
      <c r="G161" s="353"/>
      <c r="H161" s="63"/>
      <c r="I161" s="55"/>
      <c r="J161" s="247"/>
      <c r="L161" s="87"/>
      <c r="M161" s="87"/>
      <c r="O161" s="228"/>
    </row>
    <row r="162" spans="1:82" ht="24.6" customHeight="1" outlineLevel="2">
      <c r="A162" s="64"/>
      <c r="B162" s="65" t="s">
        <v>304</v>
      </c>
      <c r="C162" s="389">
        <v>1</v>
      </c>
      <c r="D162" s="69" t="s">
        <v>3</v>
      </c>
      <c r="E162" s="57"/>
      <c r="F162" s="86"/>
      <c r="G162" s="57"/>
      <c r="H162" s="86"/>
      <c r="I162" s="86"/>
      <c r="J162" s="392"/>
      <c r="K162" s="432"/>
      <c r="L162" s="121" t="e">
        <f>VLOOKUP($O162,#REF!,6,FALSE)</f>
        <v>#REF!</v>
      </c>
      <c r="M162" s="121" t="s">
        <v>2844</v>
      </c>
      <c r="O162" s="228" t="s">
        <v>2432</v>
      </c>
    </row>
    <row r="163" spans="1:82" ht="24.6" customHeight="1" outlineLevel="2">
      <c r="A163" s="64"/>
      <c r="B163" s="65" t="s">
        <v>292</v>
      </c>
      <c r="C163" s="389">
        <v>1</v>
      </c>
      <c r="D163" s="69" t="s">
        <v>3</v>
      </c>
      <c r="E163" s="57"/>
      <c r="F163" s="86"/>
      <c r="G163" s="57"/>
      <c r="H163" s="86"/>
      <c r="I163" s="86"/>
      <c r="J163" s="392"/>
      <c r="K163" s="432"/>
      <c r="L163" s="121" t="e">
        <f>VLOOKUP($O163,#REF!,6,FALSE)</f>
        <v>#REF!</v>
      </c>
      <c r="M163" s="121" t="e">
        <f>VLOOKUP($O163,#REF!,7,FALSE)</f>
        <v>#REF!</v>
      </c>
      <c r="O163" s="228" t="s">
        <v>2414</v>
      </c>
    </row>
    <row r="164" spans="1:82" ht="24.6" customHeight="1" outlineLevel="2">
      <c r="A164" s="64"/>
      <c r="B164" s="65" t="s">
        <v>40</v>
      </c>
      <c r="C164" s="389">
        <v>1</v>
      </c>
      <c r="D164" s="69" t="s">
        <v>3</v>
      </c>
      <c r="E164" s="57"/>
      <c r="F164" s="86"/>
      <c r="G164" s="57"/>
      <c r="H164" s="86"/>
      <c r="I164" s="86"/>
      <c r="J164" s="392"/>
      <c r="K164" s="432"/>
      <c r="L164" s="121" t="e">
        <f>VLOOKUP($O164,#REF!,6,FALSE)</f>
        <v>#REF!</v>
      </c>
      <c r="M164" s="121" t="e">
        <f>VLOOKUP($O164,#REF!,7,FALSE)</f>
        <v>#REF!</v>
      </c>
      <c r="O164" s="228" t="s">
        <v>2416</v>
      </c>
    </row>
    <row r="165" spans="1:82" ht="24.6" customHeight="1" outlineLevel="2">
      <c r="A165" s="64"/>
      <c r="B165" s="65" t="s">
        <v>306</v>
      </c>
      <c r="C165" s="389">
        <v>1</v>
      </c>
      <c r="D165" s="69" t="s">
        <v>3</v>
      </c>
      <c r="E165" s="57"/>
      <c r="F165" s="86"/>
      <c r="G165" s="57"/>
      <c r="H165" s="86"/>
      <c r="I165" s="86"/>
      <c r="J165" s="392"/>
      <c r="K165" s="432"/>
      <c r="L165" s="121" t="e">
        <f>VLOOKUP($O165,#REF!,6,FALSE)</f>
        <v>#REF!</v>
      </c>
      <c r="M165" s="121" t="e">
        <f>VLOOKUP($O165,#REF!,7,FALSE)</f>
        <v>#REF!</v>
      </c>
      <c r="O165" s="228" t="s">
        <v>2427</v>
      </c>
    </row>
    <row r="166" spans="1:82" ht="24.6" customHeight="1" outlineLevel="2">
      <c r="A166" s="64"/>
      <c r="B166" s="65" t="s">
        <v>305</v>
      </c>
      <c r="C166" s="389">
        <v>8</v>
      </c>
      <c r="D166" s="69" t="s">
        <v>3</v>
      </c>
      <c r="E166" s="57"/>
      <c r="F166" s="86"/>
      <c r="G166" s="57"/>
      <c r="H166" s="86"/>
      <c r="I166" s="86"/>
      <c r="J166" s="392"/>
      <c r="K166" s="432"/>
      <c r="L166" s="121" t="e">
        <f>VLOOKUP($O166,#REF!,6,FALSE)</f>
        <v>#REF!</v>
      </c>
      <c r="M166" s="121" t="e">
        <f>VLOOKUP($O166,#REF!,7,FALSE)</f>
        <v>#REF!</v>
      </c>
      <c r="O166" s="228" t="s">
        <v>2428</v>
      </c>
    </row>
    <row r="167" spans="1:82" ht="24.6" customHeight="1" outlineLevel="2">
      <c r="A167" s="64"/>
      <c r="B167" s="65" t="s">
        <v>1983</v>
      </c>
      <c r="C167" s="390"/>
      <c r="D167" s="69"/>
      <c r="E167" s="353"/>
      <c r="F167" s="63"/>
      <c r="G167" s="353"/>
      <c r="H167" s="63"/>
      <c r="I167" s="55"/>
      <c r="J167" s="247"/>
      <c r="L167" s="87"/>
      <c r="M167" s="87"/>
      <c r="O167" s="228"/>
    </row>
    <row r="168" spans="1:82" ht="24.6" customHeight="1" outlineLevel="2">
      <c r="A168" s="64"/>
      <c r="B168" s="65" t="s">
        <v>304</v>
      </c>
      <c r="C168" s="389">
        <v>1</v>
      </c>
      <c r="D168" s="69" t="s">
        <v>3</v>
      </c>
      <c r="E168" s="57"/>
      <c r="F168" s="86"/>
      <c r="G168" s="57"/>
      <c r="H168" s="86"/>
      <c r="I168" s="86"/>
      <c r="J168" s="392"/>
      <c r="K168" s="432"/>
      <c r="L168" s="121" t="e">
        <f>VLOOKUP($O168,#REF!,6,FALSE)</f>
        <v>#REF!</v>
      </c>
      <c r="M168" s="121" t="s">
        <v>2844</v>
      </c>
      <c r="O168" s="228" t="s">
        <v>2433</v>
      </c>
    </row>
    <row r="169" spans="1:82" ht="24.6" customHeight="1" outlineLevel="2">
      <c r="A169" s="64"/>
      <c r="B169" s="65" t="s">
        <v>308</v>
      </c>
      <c r="C169" s="389">
        <v>1</v>
      </c>
      <c r="D169" s="69" t="s">
        <v>3</v>
      </c>
      <c r="E169" s="57"/>
      <c r="F169" s="86"/>
      <c r="G169" s="57"/>
      <c r="H169" s="86"/>
      <c r="I169" s="86"/>
      <c r="J169" s="392"/>
      <c r="K169" s="432"/>
      <c r="L169" s="121" t="e">
        <f>VLOOKUP($O169,#REF!,6,FALSE)</f>
        <v>#REF!</v>
      </c>
      <c r="M169" s="121" t="e">
        <f>VLOOKUP($O169,#REF!,7,FALSE)</f>
        <v>#REF!</v>
      </c>
      <c r="O169" s="228" t="s">
        <v>2430</v>
      </c>
    </row>
    <row r="170" spans="1:82" ht="24.6" customHeight="1" outlineLevel="2">
      <c r="A170" s="64"/>
      <c r="B170" s="65" t="s">
        <v>40</v>
      </c>
      <c r="C170" s="389">
        <v>1</v>
      </c>
      <c r="D170" s="69" t="s">
        <v>3</v>
      </c>
      <c r="E170" s="57"/>
      <c r="F170" s="86"/>
      <c r="G170" s="57"/>
      <c r="H170" s="86"/>
      <c r="I170" s="86"/>
      <c r="J170" s="392"/>
      <c r="K170" s="432"/>
      <c r="L170" s="121" t="e">
        <f>VLOOKUP($O170,#REF!,6,FALSE)</f>
        <v>#REF!</v>
      </c>
      <c r="M170" s="121" t="e">
        <f>VLOOKUP($O170,#REF!,7,FALSE)</f>
        <v>#REF!</v>
      </c>
      <c r="O170" s="228" t="s">
        <v>2416</v>
      </c>
    </row>
    <row r="171" spans="1:82" ht="24.6" customHeight="1" outlineLevel="2">
      <c r="A171" s="64"/>
      <c r="B171" s="65" t="s">
        <v>306</v>
      </c>
      <c r="C171" s="389">
        <v>2</v>
      </c>
      <c r="D171" s="69" t="s">
        <v>3</v>
      </c>
      <c r="E171" s="57"/>
      <c r="F171" s="86"/>
      <c r="G171" s="57"/>
      <c r="H171" s="86"/>
      <c r="I171" s="86"/>
      <c r="J171" s="392"/>
      <c r="K171" s="432"/>
      <c r="L171" s="121" t="e">
        <f>VLOOKUP($O171,#REF!,6,FALSE)</f>
        <v>#REF!</v>
      </c>
      <c r="M171" s="121" t="e">
        <f>VLOOKUP($O171,#REF!,7,FALSE)</f>
        <v>#REF!</v>
      </c>
      <c r="O171" s="228" t="s">
        <v>2427</v>
      </c>
    </row>
    <row r="172" spans="1:82" ht="24.6" customHeight="1" outlineLevel="2">
      <c r="A172" s="64"/>
      <c r="B172" s="65" t="s">
        <v>305</v>
      </c>
      <c r="C172" s="389">
        <v>9</v>
      </c>
      <c r="D172" s="69" t="s">
        <v>3</v>
      </c>
      <c r="E172" s="57"/>
      <c r="F172" s="86"/>
      <c r="G172" s="57"/>
      <c r="H172" s="86"/>
      <c r="I172" s="86"/>
      <c r="J172" s="392"/>
      <c r="K172" s="432"/>
      <c r="L172" s="121" t="e">
        <f>VLOOKUP($O172,#REF!,6,FALSE)</f>
        <v>#REF!</v>
      </c>
      <c r="M172" s="121" t="e">
        <f>VLOOKUP($O172,#REF!,7,FALSE)</f>
        <v>#REF!</v>
      </c>
      <c r="O172" s="228" t="s">
        <v>2428</v>
      </c>
    </row>
    <row r="173" spans="1:82" ht="24.6" customHeight="1" outlineLevel="2">
      <c r="A173" s="64"/>
      <c r="B173" s="65" t="s">
        <v>2708</v>
      </c>
      <c r="C173" s="121">
        <v>1</v>
      </c>
      <c r="D173" s="69" t="s">
        <v>1792</v>
      </c>
      <c r="E173" s="353"/>
      <c r="F173" s="86"/>
      <c r="G173" s="353"/>
      <c r="H173" s="86"/>
      <c r="I173" s="63"/>
      <c r="J173" s="247"/>
      <c r="K173" s="393"/>
      <c r="L173" s="121" t="s">
        <v>2844</v>
      </c>
      <c r="M173" s="121" t="s">
        <v>2844</v>
      </c>
      <c r="N173" s="393"/>
      <c r="O173" s="228"/>
      <c r="P173" s="393"/>
      <c r="Q173" s="393"/>
      <c r="R173" s="393"/>
      <c r="S173" s="393"/>
      <c r="T173" s="393"/>
      <c r="U173" s="393"/>
      <c r="V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F173" s="393"/>
      <c r="AG173" s="393"/>
      <c r="AH173" s="393"/>
      <c r="AI173" s="393"/>
      <c r="AJ173" s="393"/>
      <c r="AK173" s="393"/>
      <c r="AL173" s="393"/>
      <c r="AM173" s="393"/>
      <c r="AN173" s="393"/>
      <c r="AO173" s="393"/>
      <c r="AP173" s="393"/>
      <c r="AQ173" s="393"/>
      <c r="AR173" s="393"/>
      <c r="AS173" s="393"/>
      <c r="AT173" s="393"/>
      <c r="AU173" s="393"/>
      <c r="AV173" s="393"/>
      <c r="AW173" s="393"/>
      <c r="AX173" s="393"/>
      <c r="AY173" s="393"/>
      <c r="AZ173" s="393"/>
      <c r="BA173" s="393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</row>
    <row r="174" spans="1:82" ht="24.6" customHeight="1" outlineLevel="2">
      <c r="A174" s="64"/>
      <c r="B174" s="249"/>
      <c r="C174" s="131"/>
      <c r="D174" s="250"/>
      <c r="E174" s="352"/>
      <c r="F174" s="132"/>
      <c r="G174" s="352"/>
      <c r="H174" s="132"/>
      <c r="I174" s="132"/>
      <c r="J174" s="251"/>
      <c r="L174" s="170"/>
      <c r="M174" s="252"/>
      <c r="O174" s="253"/>
    </row>
    <row r="175" spans="1:82" ht="24.6" customHeight="1" outlineLevel="1">
      <c r="A175" s="709"/>
      <c r="B175" s="710" t="s">
        <v>138</v>
      </c>
      <c r="C175" s="640"/>
      <c r="D175" s="711"/>
      <c r="E175" s="712"/>
      <c r="F175" s="713"/>
      <c r="G175" s="712"/>
      <c r="H175" s="713"/>
      <c r="I175" s="713"/>
      <c r="J175" s="714"/>
      <c r="K175" s="393"/>
      <c r="L175" s="715"/>
      <c r="M175" s="716"/>
      <c r="N175" s="393"/>
      <c r="O175" s="717"/>
      <c r="P175" s="393"/>
      <c r="Q175" s="393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R175" s="393"/>
      <c r="AS175" s="393"/>
      <c r="AT175" s="393"/>
      <c r="AU175" s="393"/>
      <c r="AV175" s="393"/>
      <c r="AW175" s="393"/>
      <c r="AX175" s="393"/>
      <c r="AY175" s="393"/>
      <c r="AZ175" s="393"/>
      <c r="BA175" s="393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</row>
    <row r="176" spans="1:82" ht="24.6" customHeight="1" outlineLevel="1">
      <c r="A176" s="255">
        <v>2.6</v>
      </c>
      <c r="B176" s="262" t="s">
        <v>311</v>
      </c>
      <c r="C176" s="130"/>
      <c r="D176" s="245"/>
      <c r="E176" s="350"/>
      <c r="F176" s="129"/>
      <c r="G176" s="350"/>
      <c r="H176" s="129"/>
      <c r="I176" s="133"/>
      <c r="J176" s="243"/>
      <c r="L176" s="168"/>
      <c r="M176" s="168"/>
      <c r="O176" s="246"/>
    </row>
    <row r="177" spans="1:82" ht="24.6" customHeight="1" outlineLevel="2">
      <c r="A177" s="64"/>
      <c r="B177" s="65" t="s">
        <v>312</v>
      </c>
      <c r="C177" s="55"/>
      <c r="D177" s="69"/>
      <c r="E177" s="353"/>
      <c r="F177" s="63"/>
      <c r="G177" s="353"/>
      <c r="H177" s="63"/>
      <c r="I177" s="55"/>
      <c r="J177" s="247"/>
      <c r="L177" s="87"/>
      <c r="M177" s="87"/>
      <c r="O177" s="228"/>
    </row>
    <row r="178" spans="1:82" ht="24.6" customHeight="1" outlineLevel="2">
      <c r="A178" s="64"/>
      <c r="B178" s="65" t="s">
        <v>304</v>
      </c>
      <c r="C178" s="389">
        <v>1</v>
      </c>
      <c r="D178" s="69" t="s">
        <v>3</v>
      </c>
      <c r="E178" s="57"/>
      <c r="F178" s="86"/>
      <c r="G178" s="57"/>
      <c r="H178" s="86"/>
      <c r="I178" s="86"/>
      <c r="J178" s="392"/>
      <c r="K178" s="432"/>
      <c r="L178" s="121" t="e">
        <f>VLOOKUP($O178,#REF!,6,FALSE)</f>
        <v>#REF!</v>
      </c>
      <c r="M178" s="121" t="s">
        <v>2844</v>
      </c>
      <c r="O178" s="228" t="s">
        <v>2434</v>
      </c>
    </row>
    <row r="179" spans="1:82" ht="24.6" customHeight="1" outlineLevel="2">
      <c r="A179" s="64"/>
      <c r="B179" s="65" t="s">
        <v>292</v>
      </c>
      <c r="C179" s="389">
        <v>1</v>
      </c>
      <c r="D179" s="69" t="s">
        <v>3</v>
      </c>
      <c r="E179" s="57"/>
      <c r="F179" s="86"/>
      <c r="G179" s="57"/>
      <c r="H179" s="86"/>
      <c r="I179" s="86"/>
      <c r="J179" s="392"/>
      <c r="K179" s="432"/>
      <c r="L179" s="121" t="e">
        <f>VLOOKUP($O179,#REF!,6,FALSE)</f>
        <v>#REF!</v>
      </c>
      <c r="M179" s="121" t="e">
        <f>VLOOKUP($O179,#REF!,7,FALSE)</f>
        <v>#REF!</v>
      </c>
      <c r="O179" s="228" t="s">
        <v>2414</v>
      </c>
    </row>
    <row r="180" spans="1:82" ht="24.6" customHeight="1" outlineLevel="2">
      <c r="A180" s="64"/>
      <c r="B180" s="65" t="s">
        <v>40</v>
      </c>
      <c r="C180" s="389">
        <v>1</v>
      </c>
      <c r="D180" s="69" t="s">
        <v>3</v>
      </c>
      <c r="E180" s="57"/>
      <c r="F180" s="86"/>
      <c r="G180" s="57"/>
      <c r="H180" s="86"/>
      <c r="I180" s="86"/>
      <c r="J180" s="392"/>
      <c r="K180" s="432"/>
      <c r="L180" s="121" t="e">
        <f>VLOOKUP($O180,#REF!,6,FALSE)</f>
        <v>#REF!</v>
      </c>
      <c r="M180" s="121" t="e">
        <f>VLOOKUP($O180,#REF!,7,FALSE)</f>
        <v>#REF!</v>
      </c>
      <c r="O180" s="228" t="s">
        <v>2416</v>
      </c>
    </row>
    <row r="181" spans="1:82" ht="24.6" customHeight="1" outlineLevel="2">
      <c r="A181" s="64"/>
      <c r="B181" s="65" t="s">
        <v>306</v>
      </c>
      <c r="C181" s="389">
        <v>1</v>
      </c>
      <c r="D181" s="69" t="s">
        <v>3</v>
      </c>
      <c r="E181" s="57"/>
      <c r="F181" s="86"/>
      <c r="G181" s="57"/>
      <c r="H181" s="86"/>
      <c r="I181" s="86"/>
      <c r="J181" s="392"/>
      <c r="K181" s="432"/>
      <c r="L181" s="121" t="e">
        <f>VLOOKUP($O181,#REF!,6,FALSE)</f>
        <v>#REF!</v>
      </c>
      <c r="M181" s="121" t="e">
        <f>VLOOKUP($O181,#REF!,7,FALSE)</f>
        <v>#REF!</v>
      </c>
      <c r="O181" s="228" t="s">
        <v>2427</v>
      </c>
    </row>
    <row r="182" spans="1:82" ht="24.6" customHeight="1" outlineLevel="2">
      <c r="A182" s="64"/>
      <c r="B182" s="65" t="s">
        <v>305</v>
      </c>
      <c r="C182" s="389">
        <v>8</v>
      </c>
      <c r="D182" s="69" t="s">
        <v>3</v>
      </c>
      <c r="E182" s="57"/>
      <c r="F182" s="86"/>
      <c r="G182" s="57"/>
      <c r="H182" s="86"/>
      <c r="I182" s="86"/>
      <c r="J182" s="392"/>
      <c r="K182" s="432"/>
      <c r="L182" s="121" t="e">
        <f>VLOOKUP($O182,#REF!,6,FALSE)</f>
        <v>#REF!</v>
      </c>
      <c r="M182" s="121" t="e">
        <f>VLOOKUP($O182,#REF!,7,FALSE)</f>
        <v>#REF!</v>
      </c>
      <c r="O182" s="228" t="s">
        <v>2428</v>
      </c>
    </row>
    <row r="183" spans="1:82" ht="24.6" customHeight="1" outlineLevel="2">
      <c r="A183" s="64"/>
      <c r="B183" s="65" t="s">
        <v>1984</v>
      </c>
      <c r="C183" s="390"/>
      <c r="D183" s="69"/>
      <c r="E183" s="353"/>
      <c r="F183" s="63"/>
      <c r="G183" s="353"/>
      <c r="H183" s="63"/>
      <c r="I183" s="55"/>
      <c r="J183" s="247"/>
      <c r="L183" s="87"/>
      <c r="M183" s="87"/>
      <c r="O183" s="228"/>
    </row>
    <row r="184" spans="1:82" ht="24.6" customHeight="1" outlineLevel="2">
      <c r="A184" s="64"/>
      <c r="B184" s="65" t="s">
        <v>304</v>
      </c>
      <c r="C184" s="389">
        <v>1</v>
      </c>
      <c r="D184" s="69" t="s">
        <v>3</v>
      </c>
      <c r="E184" s="57"/>
      <c r="F184" s="86"/>
      <c r="G184" s="57"/>
      <c r="H184" s="86"/>
      <c r="I184" s="86"/>
      <c r="J184" s="392"/>
      <c r="K184" s="432"/>
      <c r="L184" s="121" t="e">
        <f>VLOOKUP($O184,#REF!,6,FALSE)</f>
        <v>#REF!</v>
      </c>
      <c r="M184" s="121" t="s">
        <v>2844</v>
      </c>
      <c r="O184" s="228" t="s">
        <v>2435</v>
      </c>
    </row>
    <row r="185" spans="1:82" ht="24.6" customHeight="1" outlineLevel="2">
      <c r="A185" s="64"/>
      <c r="B185" s="65" t="s">
        <v>308</v>
      </c>
      <c r="C185" s="389">
        <v>1</v>
      </c>
      <c r="D185" s="69" t="s">
        <v>3</v>
      </c>
      <c r="E185" s="57"/>
      <c r="F185" s="86"/>
      <c r="G185" s="57"/>
      <c r="H185" s="86"/>
      <c r="I185" s="86"/>
      <c r="J185" s="392"/>
      <c r="K185" s="432"/>
      <c r="L185" s="121" t="e">
        <f>VLOOKUP($O185,#REF!,6,FALSE)</f>
        <v>#REF!</v>
      </c>
      <c r="M185" s="121" t="e">
        <f>VLOOKUP($O185,#REF!,7,FALSE)</f>
        <v>#REF!</v>
      </c>
      <c r="O185" s="228" t="s">
        <v>2430</v>
      </c>
    </row>
    <row r="186" spans="1:82" ht="24.6" customHeight="1" outlineLevel="2">
      <c r="A186" s="64"/>
      <c r="B186" s="65" t="s">
        <v>40</v>
      </c>
      <c r="C186" s="389">
        <v>1</v>
      </c>
      <c r="D186" s="69" t="s">
        <v>3</v>
      </c>
      <c r="E186" s="57"/>
      <c r="F186" s="86"/>
      <c r="G186" s="57"/>
      <c r="H186" s="86"/>
      <c r="I186" s="86"/>
      <c r="J186" s="392"/>
      <c r="K186" s="432"/>
      <c r="L186" s="121" t="e">
        <f>VLOOKUP($O186,#REF!,6,FALSE)</f>
        <v>#REF!</v>
      </c>
      <c r="M186" s="121" t="e">
        <f>VLOOKUP($O186,#REF!,7,FALSE)</f>
        <v>#REF!</v>
      </c>
      <c r="O186" s="228" t="s">
        <v>2416</v>
      </c>
    </row>
    <row r="187" spans="1:82" ht="24.6" customHeight="1" outlineLevel="2">
      <c r="A187" s="64"/>
      <c r="B187" s="65" t="s">
        <v>306</v>
      </c>
      <c r="C187" s="389">
        <v>2</v>
      </c>
      <c r="D187" s="69" t="s">
        <v>3</v>
      </c>
      <c r="E187" s="57"/>
      <c r="F187" s="86"/>
      <c r="G187" s="57"/>
      <c r="H187" s="86"/>
      <c r="I187" s="86"/>
      <c r="J187" s="392"/>
      <c r="K187" s="432"/>
      <c r="L187" s="121" t="e">
        <f>VLOOKUP($O187,#REF!,6,FALSE)</f>
        <v>#REF!</v>
      </c>
      <c r="M187" s="121" t="e">
        <f>VLOOKUP($O187,#REF!,7,FALSE)</f>
        <v>#REF!</v>
      </c>
      <c r="O187" s="228" t="s">
        <v>2427</v>
      </c>
    </row>
    <row r="188" spans="1:82" ht="24.6" customHeight="1" outlineLevel="2">
      <c r="A188" s="64"/>
      <c r="B188" s="65" t="s">
        <v>305</v>
      </c>
      <c r="C188" s="389">
        <v>9</v>
      </c>
      <c r="D188" s="69" t="s">
        <v>3</v>
      </c>
      <c r="E188" s="57"/>
      <c r="F188" s="86"/>
      <c r="G188" s="57"/>
      <c r="H188" s="86"/>
      <c r="I188" s="86"/>
      <c r="J188" s="392"/>
      <c r="K188" s="432"/>
      <c r="L188" s="121" t="e">
        <f>VLOOKUP($O188,#REF!,6,FALSE)</f>
        <v>#REF!</v>
      </c>
      <c r="M188" s="121" t="e">
        <f>VLOOKUP($O188,#REF!,7,FALSE)</f>
        <v>#REF!</v>
      </c>
      <c r="O188" s="228" t="s">
        <v>2428</v>
      </c>
    </row>
    <row r="189" spans="1:82" ht="24.6" customHeight="1" outlineLevel="2">
      <c r="A189" s="64"/>
      <c r="B189" s="65" t="s">
        <v>2708</v>
      </c>
      <c r="C189" s="121">
        <v>1</v>
      </c>
      <c r="D189" s="69" t="s">
        <v>1792</v>
      </c>
      <c r="E189" s="353"/>
      <c r="F189" s="86"/>
      <c r="G189" s="353"/>
      <c r="H189" s="86"/>
      <c r="I189" s="63"/>
      <c r="J189" s="247"/>
      <c r="K189" s="393"/>
      <c r="L189" s="121" t="s">
        <v>2844</v>
      </c>
      <c r="M189" s="121" t="s">
        <v>2844</v>
      </c>
      <c r="N189" s="393"/>
      <c r="O189" s="228"/>
      <c r="P189" s="393"/>
      <c r="Q189" s="393"/>
      <c r="R189" s="393"/>
      <c r="S189" s="393"/>
      <c r="T189" s="393"/>
      <c r="U189" s="393"/>
      <c r="V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F189" s="393"/>
      <c r="AG189" s="393"/>
      <c r="AH189" s="393"/>
      <c r="AI189" s="393"/>
      <c r="AJ189" s="393"/>
      <c r="AK189" s="393"/>
      <c r="AL189" s="393"/>
      <c r="AM189" s="393"/>
      <c r="AN189" s="393"/>
      <c r="AO189" s="393"/>
      <c r="AP189" s="393"/>
      <c r="AQ189" s="393"/>
      <c r="AR189" s="393"/>
      <c r="AS189" s="393"/>
      <c r="AT189" s="393"/>
      <c r="AU189" s="393"/>
      <c r="AV189" s="393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</row>
    <row r="190" spans="1:82" ht="24.6" customHeight="1" outlineLevel="2">
      <c r="A190" s="64"/>
      <c r="B190" s="249"/>
      <c r="C190" s="131"/>
      <c r="D190" s="250"/>
      <c r="E190" s="352"/>
      <c r="F190" s="132"/>
      <c r="G190" s="352"/>
      <c r="H190" s="132"/>
      <c r="I190" s="132"/>
      <c r="J190" s="251"/>
      <c r="L190" s="170"/>
      <c r="M190" s="252"/>
      <c r="O190" s="253"/>
    </row>
    <row r="191" spans="1:82" ht="24.6" customHeight="1" outlineLevel="1">
      <c r="A191" s="709"/>
      <c r="B191" s="710" t="s">
        <v>139</v>
      </c>
      <c r="C191" s="640"/>
      <c r="D191" s="711"/>
      <c r="E191" s="712"/>
      <c r="F191" s="713"/>
      <c r="G191" s="712"/>
      <c r="H191" s="713"/>
      <c r="I191" s="713"/>
      <c r="J191" s="714"/>
      <c r="K191" s="393"/>
      <c r="L191" s="715"/>
      <c r="M191" s="716"/>
      <c r="N191" s="393"/>
      <c r="O191" s="717"/>
      <c r="P191" s="393"/>
      <c r="Q191" s="393"/>
      <c r="R191" s="393"/>
      <c r="S191" s="393"/>
      <c r="T191" s="393"/>
      <c r="U191" s="393"/>
      <c r="V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F191" s="393"/>
      <c r="AG191" s="393"/>
      <c r="AH191" s="393"/>
      <c r="AI191" s="393"/>
      <c r="AJ191" s="393"/>
      <c r="AK191" s="393"/>
      <c r="AL191" s="393"/>
      <c r="AM191" s="393"/>
      <c r="AN191" s="393"/>
      <c r="AO191" s="393"/>
      <c r="AP191" s="393"/>
      <c r="AQ191" s="393"/>
      <c r="AR191" s="393"/>
      <c r="AS191" s="393"/>
      <c r="AT191" s="393"/>
      <c r="AU191" s="393"/>
      <c r="AV191" s="393"/>
      <c r="AW191" s="393"/>
      <c r="AX191" s="393"/>
      <c r="AY191" s="393"/>
      <c r="AZ191" s="393"/>
      <c r="BA191" s="393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</row>
    <row r="192" spans="1:82" ht="24.6" customHeight="1" outlineLevel="1">
      <c r="A192" s="255">
        <v>2.7</v>
      </c>
      <c r="B192" s="262" t="s">
        <v>313</v>
      </c>
      <c r="C192" s="130"/>
      <c r="D192" s="245"/>
      <c r="E192" s="350"/>
      <c r="F192" s="129"/>
      <c r="G192" s="350"/>
      <c r="H192" s="129"/>
      <c r="I192" s="133"/>
      <c r="J192" s="243"/>
      <c r="L192" s="168"/>
      <c r="M192" s="168"/>
      <c r="O192" s="246"/>
    </row>
    <row r="193" spans="1:15" ht="24.6" customHeight="1" outlineLevel="2">
      <c r="A193" s="64"/>
      <c r="B193" s="65" t="s">
        <v>314</v>
      </c>
      <c r="C193" s="55"/>
      <c r="D193" s="69"/>
      <c r="E193" s="353"/>
      <c r="F193" s="63"/>
      <c r="G193" s="353"/>
      <c r="H193" s="63"/>
      <c r="I193" s="55"/>
      <c r="J193" s="247"/>
      <c r="L193" s="87"/>
      <c r="M193" s="87"/>
      <c r="O193" s="228"/>
    </row>
    <row r="194" spans="1:15" ht="24.6" customHeight="1" outlineLevel="2">
      <c r="A194" s="64"/>
      <c r="B194" s="65" t="s">
        <v>304</v>
      </c>
      <c r="C194" s="342">
        <v>1</v>
      </c>
      <c r="D194" s="69" t="s">
        <v>3</v>
      </c>
      <c r="E194" s="57"/>
      <c r="F194" s="86"/>
      <c r="G194" s="57"/>
      <c r="H194" s="86"/>
      <c r="I194" s="86"/>
      <c r="J194" s="392"/>
      <c r="K194" s="432"/>
      <c r="L194" s="121" t="e">
        <f>VLOOKUP($O194,#REF!,6,FALSE)</f>
        <v>#REF!</v>
      </c>
      <c r="M194" s="121" t="s">
        <v>2844</v>
      </c>
      <c r="O194" s="228" t="s">
        <v>2436</v>
      </c>
    </row>
    <row r="195" spans="1:15" ht="24.6" customHeight="1" outlineLevel="2">
      <c r="A195" s="64"/>
      <c r="B195" s="65" t="s">
        <v>292</v>
      </c>
      <c r="C195" s="342">
        <v>1</v>
      </c>
      <c r="D195" s="69" t="s">
        <v>3</v>
      </c>
      <c r="E195" s="57"/>
      <c r="F195" s="86"/>
      <c r="G195" s="57"/>
      <c r="H195" s="86"/>
      <c r="I195" s="86"/>
      <c r="J195" s="392"/>
      <c r="K195" s="432"/>
      <c r="L195" s="121" t="e">
        <f>VLOOKUP($O195,#REF!,6,FALSE)</f>
        <v>#REF!</v>
      </c>
      <c r="M195" s="121" t="e">
        <f>VLOOKUP($O195,#REF!,7,FALSE)</f>
        <v>#REF!</v>
      </c>
      <c r="O195" s="228" t="s">
        <v>2414</v>
      </c>
    </row>
    <row r="196" spans="1:15" ht="24.6" customHeight="1" outlineLevel="2">
      <c r="A196" s="64"/>
      <c r="B196" s="65" t="s">
        <v>40</v>
      </c>
      <c r="C196" s="342">
        <v>1</v>
      </c>
      <c r="D196" s="69" t="s">
        <v>3</v>
      </c>
      <c r="E196" s="57"/>
      <c r="F196" s="86"/>
      <c r="G196" s="57"/>
      <c r="H196" s="86"/>
      <c r="I196" s="86"/>
      <c r="J196" s="392"/>
      <c r="K196" s="432"/>
      <c r="L196" s="121" t="e">
        <f>VLOOKUP($O196,#REF!,6,FALSE)</f>
        <v>#REF!</v>
      </c>
      <c r="M196" s="121" t="e">
        <f>VLOOKUP($O196,#REF!,7,FALSE)</f>
        <v>#REF!</v>
      </c>
      <c r="O196" s="228" t="s">
        <v>2416</v>
      </c>
    </row>
    <row r="197" spans="1:15" ht="24.6" customHeight="1" outlineLevel="2">
      <c r="A197" s="64"/>
      <c r="B197" s="65" t="s">
        <v>306</v>
      </c>
      <c r="C197" s="342">
        <v>1</v>
      </c>
      <c r="D197" s="69" t="s">
        <v>3</v>
      </c>
      <c r="E197" s="57"/>
      <c r="F197" s="86"/>
      <c r="G197" s="57"/>
      <c r="H197" s="86"/>
      <c r="I197" s="86"/>
      <c r="J197" s="392"/>
      <c r="K197" s="432"/>
      <c r="L197" s="121" t="e">
        <f>VLOOKUP($O197,#REF!,6,FALSE)</f>
        <v>#REF!</v>
      </c>
      <c r="M197" s="121" t="e">
        <f>VLOOKUP($O197,#REF!,7,FALSE)</f>
        <v>#REF!</v>
      </c>
      <c r="O197" s="228" t="s">
        <v>2427</v>
      </c>
    </row>
    <row r="198" spans="1:15" ht="24.6" customHeight="1" outlineLevel="2">
      <c r="A198" s="64"/>
      <c r="B198" s="65" t="s">
        <v>305</v>
      </c>
      <c r="C198" s="342">
        <v>8</v>
      </c>
      <c r="D198" s="69" t="s">
        <v>3</v>
      </c>
      <c r="E198" s="57"/>
      <c r="F198" s="86"/>
      <c r="G198" s="57"/>
      <c r="H198" s="86"/>
      <c r="I198" s="86"/>
      <c r="J198" s="392"/>
      <c r="K198" s="432"/>
      <c r="L198" s="121" t="e">
        <f>VLOOKUP($O198,#REF!,6,FALSE)</f>
        <v>#REF!</v>
      </c>
      <c r="M198" s="121" t="e">
        <f>VLOOKUP($O198,#REF!,7,FALSE)</f>
        <v>#REF!</v>
      </c>
      <c r="O198" s="228" t="s">
        <v>2428</v>
      </c>
    </row>
    <row r="199" spans="1:15" ht="24.6" customHeight="1" outlineLevel="2">
      <c r="A199" s="64"/>
      <c r="B199" s="65" t="s">
        <v>2365</v>
      </c>
      <c r="C199" s="342"/>
      <c r="D199" s="69"/>
      <c r="E199" s="353"/>
      <c r="F199" s="63"/>
      <c r="G199" s="353"/>
      <c r="H199" s="63"/>
      <c r="I199" s="55"/>
      <c r="J199" s="247"/>
      <c r="L199" s="87"/>
      <c r="M199" s="87"/>
      <c r="O199" s="228"/>
    </row>
    <row r="200" spans="1:15" ht="24.6" customHeight="1" outlineLevel="2">
      <c r="A200" s="64"/>
      <c r="B200" s="65" t="s">
        <v>304</v>
      </c>
      <c r="C200" s="342">
        <v>1</v>
      </c>
      <c r="D200" s="69" t="s">
        <v>3</v>
      </c>
      <c r="E200" s="57"/>
      <c r="F200" s="86"/>
      <c r="G200" s="57"/>
      <c r="H200" s="86"/>
      <c r="I200" s="86"/>
      <c r="J200" s="392"/>
      <c r="K200" s="432"/>
      <c r="L200" s="121" t="e">
        <f>VLOOKUP($O200,#REF!,6,FALSE)</f>
        <v>#REF!</v>
      </c>
      <c r="M200" s="121" t="s">
        <v>2844</v>
      </c>
      <c r="O200" s="228" t="s">
        <v>2437</v>
      </c>
    </row>
    <row r="201" spans="1:15" ht="24.6" customHeight="1" outlineLevel="2">
      <c r="A201" s="64"/>
      <c r="B201" s="65" t="s">
        <v>308</v>
      </c>
      <c r="C201" s="342">
        <v>1</v>
      </c>
      <c r="D201" s="69" t="s">
        <v>3</v>
      </c>
      <c r="E201" s="57"/>
      <c r="F201" s="86"/>
      <c r="G201" s="57"/>
      <c r="H201" s="86"/>
      <c r="I201" s="86"/>
      <c r="J201" s="392"/>
      <c r="K201" s="432"/>
      <c r="L201" s="121" t="e">
        <f>VLOOKUP($O201,#REF!,6,FALSE)</f>
        <v>#REF!</v>
      </c>
      <c r="M201" s="121" t="e">
        <f>VLOOKUP($O201,#REF!,7,FALSE)</f>
        <v>#REF!</v>
      </c>
      <c r="O201" s="228" t="s">
        <v>2430</v>
      </c>
    </row>
    <row r="202" spans="1:15" ht="24.6" customHeight="1" outlineLevel="2">
      <c r="A202" s="64"/>
      <c r="B202" s="65" t="s">
        <v>40</v>
      </c>
      <c r="C202" s="342">
        <v>1</v>
      </c>
      <c r="D202" s="69" t="s">
        <v>3</v>
      </c>
      <c r="E202" s="57"/>
      <c r="F202" s="86"/>
      <c r="G202" s="57"/>
      <c r="H202" s="86"/>
      <c r="I202" s="86"/>
      <c r="J202" s="392"/>
      <c r="K202" s="432"/>
      <c r="L202" s="121" t="e">
        <f>VLOOKUP($O202,#REF!,6,FALSE)</f>
        <v>#REF!</v>
      </c>
      <c r="M202" s="121" t="e">
        <f>VLOOKUP($O202,#REF!,7,FALSE)</f>
        <v>#REF!</v>
      </c>
      <c r="O202" s="228" t="s">
        <v>2416</v>
      </c>
    </row>
    <row r="203" spans="1:15" ht="24.6" customHeight="1" outlineLevel="2">
      <c r="A203" s="64"/>
      <c r="B203" s="65" t="s">
        <v>306</v>
      </c>
      <c r="C203" s="342">
        <v>2</v>
      </c>
      <c r="D203" s="69" t="s">
        <v>3</v>
      </c>
      <c r="E203" s="57"/>
      <c r="F203" s="86"/>
      <c r="G203" s="57"/>
      <c r="H203" s="86"/>
      <c r="I203" s="86"/>
      <c r="J203" s="392"/>
      <c r="K203" s="432"/>
      <c r="L203" s="121" t="e">
        <f>VLOOKUP($O203,#REF!,6,FALSE)</f>
        <v>#REF!</v>
      </c>
      <c r="M203" s="121" t="e">
        <f>VLOOKUP($O203,#REF!,7,FALSE)</f>
        <v>#REF!</v>
      </c>
      <c r="O203" s="228" t="s">
        <v>2427</v>
      </c>
    </row>
    <row r="204" spans="1:15" ht="24.6" customHeight="1" outlineLevel="2">
      <c r="A204" s="64"/>
      <c r="B204" s="65" t="s">
        <v>305</v>
      </c>
      <c r="C204" s="342">
        <v>9</v>
      </c>
      <c r="D204" s="69" t="s">
        <v>3</v>
      </c>
      <c r="E204" s="57"/>
      <c r="F204" s="86"/>
      <c r="G204" s="57"/>
      <c r="H204" s="86"/>
      <c r="I204" s="86"/>
      <c r="J204" s="392"/>
      <c r="K204" s="432"/>
      <c r="L204" s="121" t="e">
        <f>VLOOKUP($O204,#REF!,6,FALSE)</f>
        <v>#REF!</v>
      </c>
      <c r="M204" s="121" t="e">
        <f>VLOOKUP($O204,#REF!,7,FALSE)</f>
        <v>#REF!</v>
      </c>
      <c r="O204" s="228" t="s">
        <v>2428</v>
      </c>
    </row>
    <row r="205" spans="1:15" ht="24.6" customHeight="1" outlineLevel="2">
      <c r="A205" s="64"/>
      <c r="B205" s="66" t="s">
        <v>315</v>
      </c>
      <c r="C205" s="341"/>
      <c r="D205" s="71"/>
      <c r="E205" s="351"/>
      <c r="F205" s="68"/>
      <c r="G205" s="351"/>
      <c r="H205" s="68"/>
      <c r="I205" s="55"/>
      <c r="J205" s="247"/>
      <c r="L205" s="87"/>
      <c r="M205" s="87"/>
      <c r="O205" s="228"/>
    </row>
    <row r="206" spans="1:15" ht="24.6" customHeight="1" outlineLevel="2">
      <c r="A206" s="64"/>
      <c r="B206" s="65" t="s">
        <v>136</v>
      </c>
      <c r="C206" s="342">
        <v>1</v>
      </c>
      <c r="D206" s="69" t="s">
        <v>3</v>
      </c>
      <c r="E206" s="57"/>
      <c r="F206" s="86"/>
      <c r="G206" s="57"/>
      <c r="H206" s="86"/>
      <c r="I206" s="86"/>
      <c r="J206" s="392"/>
      <c r="K206" s="432"/>
      <c r="L206" s="121" t="e">
        <f>VLOOKUP($O206,#REF!,6,FALSE)</f>
        <v>#REF!</v>
      </c>
      <c r="M206" s="121" t="s">
        <v>2917</v>
      </c>
      <c r="O206" s="228" t="s">
        <v>2438</v>
      </c>
    </row>
    <row r="207" spans="1:15" ht="24.6" customHeight="1" outlineLevel="2">
      <c r="A207" s="64"/>
      <c r="B207" s="65" t="s">
        <v>287</v>
      </c>
      <c r="C207" s="342">
        <v>2</v>
      </c>
      <c r="D207" s="69" t="s">
        <v>3</v>
      </c>
      <c r="E207" s="57"/>
      <c r="F207" s="86"/>
      <c r="G207" s="57"/>
      <c r="H207" s="86"/>
      <c r="I207" s="86"/>
      <c r="J207" s="392"/>
      <c r="K207" s="432"/>
      <c r="L207" s="121" t="e">
        <f>VLOOKUP($O207,#REF!,6,FALSE)</f>
        <v>#REF!</v>
      </c>
      <c r="M207" s="121" t="e">
        <f>VLOOKUP($O207,#REF!,7,FALSE)</f>
        <v>#REF!</v>
      </c>
      <c r="O207" s="228" t="s">
        <v>2418</v>
      </c>
    </row>
    <row r="208" spans="1:15" ht="24.6" customHeight="1" outlineLevel="2">
      <c r="A208" s="64"/>
      <c r="B208" s="65" t="s">
        <v>316</v>
      </c>
      <c r="C208" s="342">
        <v>1</v>
      </c>
      <c r="D208" s="69" t="s">
        <v>3</v>
      </c>
      <c r="E208" s="57"/>
      <c r="F208" s="86"/>
      <c r="G208" s="57"/>
      <c r="H208" s="86"/>
      <c r="I208" s="86"/>
      <c r="J208" s="392"/>
      <c r="K208" s="432"/>
      <c r="L208" s="121" t="e">
        <f>VLOOKUP($O208,#REF!,6,FALSE)</f>
        <v>#REF!</v>
      </c>
      <c r="M208" s="121" t="e">
        <f>VLOOKUP($O208,#REF!,7,FALSE)</f>
        <v>#REF!</v>
      </c>
      <c r="O208" s="228" t="s">
        <v>2439</v>
      </c>
    </row>
    <row r="209" spans="1:82" ht="24.6" customHeight="1" outlineLevel="2">
      <c r="A209" s="64"/>
      <c r="B209" s="65" t="s">
        <v>2708</v>
      </c>
      <c r="C209" s="342">
        <v>1</v>
      </c>
      <c r="D209" s="69" t="s">
        <v>1792</v>
      </c>
      <c r="E209" s="353"/>
      <c r="F209" s="86"/>
      <c r="G209" s="353"/>
      <c r="H209" s="86"/>
      <c r="I209" s="63"/>
      <c r="J209" s="247"/>
      <c r="K209" s="393"/>
      <c r="L209" s="121" t="s">
        <v>2917</v>
      </c>
      <c r="M209" s="121" t="s">
        <v>2917</v>
      </c>
      <c r="N209" s="393"/>
      <c r="O209" s="228"/>
      <c r="P209" s="393"/>
      <c r="Q209" s="393"/>
      <c r="R209" s="393"/>
      <c r="S209" s="393"/>
      <c r="T209" s="393"/>
      <c r="U209" s="393"/>
      <c r="V209" s="393"/>
      <c r="W209" s="393"/>
      <c r="X209" s="393"/>
      <c r="Y209" s="393"/>
      <c r="Z209" s="393"/>
      <c r="AA209" s="393"/>
      <c r="AB209" s="393"/>
      <c r="AC209" s="393"/>
      <c r="AD209" s="393"/>
      <c r="AE209" s="393"/>
      <c r="AF209" s="393"/>
      <c r="AG209" s="393"/>
      <c r="AH209" s="393"/>
      <c r="AI209" s="393"/>
      <c r="AJ209" s="393"/>
      <c r="AK209" s="393"/>
      <c r="AL209" s="393"/>
      <c r="AM209" s="393"/>
      <c r="AN209" s="393"/>
      <c r="AO209" s="393"/>
      <c r="AP209" s="393"/>
      <c r="AQ209" s="393"/>
      <c r="AR209" s="393"/>
      <c r="AS209" s="393"/>
      <c r="AT209" s="393"/>
      <c r="AU209" s="393"/>
      <c r="AV209" s="393"/>
      <c r="AW209" s="393"/>
      <c r="AX209" s="393"/>
      <c r="AY209" s="393"/>
      <c r="AZ209" s="393"/>
      <c r="BA209" s="393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</row>
    <row r="210" spans="1:82" ht="24.6" customHeight="1" outlineLevel="2">
      <c r="A210" s="64"/>
      <c r="B210" s="249"/>
      <c r="C210" s="131"/>
      <c r="D210" s="250"/>
      <c r="E210" s="352"/>
      <c r="F210" s="132"/>
      <c r="G210" s="352"/>
      <c r="H210" s="132"/>
      <c r="I210" s="132"/>
      <c r="J210" s="251"/>
      <c r="L210" s="170"/>
      <c r="M210" s="252"/>
      <c r="O210" s="253"/>
    </row>
    <row r="211" spans="1:82" ht="24.6" customHeight="1" outlineLevel="1">
      <c r="A211" s="709"/>
      <c r="B211" s="710" t="s">
        <v>140</v>
      </c>
      <c r="C211" s="640"/>
      <c r="D211" s="711"/>
      <c r="E211" s="712"/>
      <c r="F211" s="713"/>
      <c r="G211" s="712"/>
      <c r="H211" s="713"/>
      <c r="I211" s="713"/>
      <c r="J211" s="714"/>
      <c r="K211" s="393"/>
      <c r="L211" s="715"/>
      <c r="M211" s="716"/>
      <c r="N211" s="393"/>
      <c r="O211" s="717"/>
      <c r="P211" s="393"/>
      <c r="Q211" s="393"/>
      <c r="R211" s="393"/>
      <c r="S211" s="393"/>
      <c r="T211" s="393"/>
      <c r="U211" s="393"/>
      <c r="V211" s="393"/>
      <c r="W211" s="393"/>
      <c r="X211" s="393"/>
      <c r="Y211" s="393"/>
      <c r="Z211" s="393"/>
      <c r="AA211" s="393"/>
      <c r="AB211" s="393"/>
      <c r="AC211" s="393"/>
      <c r="AD211" s="393"/>
      <c r="AE211" s="393"/>
      <c r="AF211" s="393"/>
      <c r="AG211" s="393"/>
      <c r="AH211" s="393"/>
      <c r="AI211" s="393"/>
      <c r="AJ211" s="393"/>
      <c r="AK211" s="393"/>
      <c r="AL211" s="393"/>
      <c r="AM211" s="393"/>
      <c r="AN211" s="393"/>
      <c r="AO211" s="393"/>
      <c r="AP211" s="393"/>
      <c r="AQ211" s="393"/>
      <c r="AR211" s="393"/>
      <c r="AS211" s="393"/>
      <c r="AT211" s="393"/>
      <c r="AU211" s="393"/>
      <c r="AV211" s="393"/>
      <c r="AW211" s="393"/>
      <c r="AX211" s="393"/>
      <c r="AY211" s="393"/>
      <c r="AZ211" s="393"/>
      <c r="BA211" s="393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</row>
    <row r="212" spans="1:82" ht="24.6" customHeight="1" outlineLevel="1">
      <c r="A212" s="255">
        <v>2.8</v>
      </c>
      <c r="B212" s="262" t="s">
        <v>283</v>
      </c>
      <c r="C212" s="130"/>
      <c r="D212" s="245"/>
      <c r="E212" s="350"/>
      <c r="F212" s="129"/>
      <c r="G212" s="350"/>
      <c r="H212" s="129"/>
      <c r="I212" s="133"/>
      <c r="J212" s="243"/>
      <c r="L212" s="168"/>
      <c r="M212" s="168"/>
      <c r="O212" s="246"/>
    </row>
    <row r="213" spans="1:82" ht="24.6" customHeight="1" outlineLevel="2">
      <c r="A213" s="64"/>
      <c r="B213" s="66" t="s">
        <v>318</v>
      </c>
      <c r="C213" s="67"/>
      <c r="D213" s="71"/>
      <c r="E213" s="351"/>
      <c r="F213" s="68"/>
      <c r="G213" s="351"/>
      <c r="H213" s="68"/>
      <c r="I213" s="55"/>
      <c r="J213" s="247"/>
      <c r="L213" s="87"/>
      <c r="M213" s="87"/>
      <c r="O213" s="228"/>
    </row>
    <row r="214" spans="1:82" ht="24.6" customHeight="1" outlineLevel="2">
      <c r="A214" s="64"/>
      <c r="B214" s="65" t="s">
        <v>284</v>
      </c>
      <c r="C214" s="121">
        <v>1</v>
      </c>
      <c r="D214" s="69" t="s">
        <v>3</v>
      </c>
      <c r="E214" s="57"/>
      <c r="F214" s="86"/>
      <c r="G214" s="57"/>
      <c r="H214" s="86"/>
      <c r="I214" s="86"/>
      <c r="J214" s="392"/>
      <c r="K214" s="432"/>
      <c r="L214" s="121" t="s">
        <v>2918</v>
      </c>
      <c r="M214" s="121" t="s">
        <v>2918</v>
      </c>
      <c r="O214" s="228" t="s">
        <v>2440</v>
      </c>
    </row>
    <row r="215" spans="1:82" ht="24.6" customHeight="1" outlineLevel="2">
      <c r="A215" s="64"/>
      <c r="B215" s="65" t="s">
        <v>319</v>
      </c>
      <c r="C215" s="121">
        <v>1</v>
      </c>
      <c r="D215" s="69" t="s">
        <v>3</v>
      </c>
      <c r="E215" s="57"/>
      <c r="F215" s="86"/>
      <c r="G215" s="57"/>
      <c r="H215" s="86"/>
      <c r="I215" s="86"/>
      <c r="J215" s="392"/>
      <c r="K215" s="432"/>
      <c r="L215" s="121" t="e">
        <f>VLOOKUP($O215,#REF!,6,FALSE)</f>
        <v>#REF!</v>
      </c>
      <c r="M215" s="121" t="e">
        <f>VLOOKUP($O215,#REF!,7,FALSE)</f>
        <v>#REF!</v>
      </c>
      <c r="O215" s="228" t="s">
        <v>2441</v>
      </c>
    </row>
    <row r="216" spans="1:82" ht="24.6" customHeight="1" outlineLevel="2">
      <c r="A216" s="64"/>
      <c r="B216" s="66" t="s">
        <v>317</v>
      </c>
      <c r="C216" s="67"/>
      <c r="D216" s="71"/>
      <c r="E216" s="351"/>
      <c r="F216" s="68"/>
      <c r="G216" s="351"/>
      <c r="H216" s="68"/>
      <c r="I216" s="55"/>
      <c r="J216" s="247"/>
      <c r="L216" s="87"/>
      <c r="M216" s="87"/>
      <c r="O216" s="228"/>
    </row>
    <row r="217" spans="1:82" ht="24.6" customHeight="1" outlineLevel="2">
      <c r="A217" s="64"/>
      <c r="B217" s="65" t="s">
        <v>136</v>
      </c>
      <c r="C217" s="121">
        <v>1</v>
      </c>
      <c r="D217" s="69" t="s">
        <v>3</v>
      </c>
      <c r="E217" s="57"/>
      <c r="F217" s="86"/>
      <c r="G217" s="57"/>
      <c r="H217" s="86"/>
      <c r="I217" s="86"/>
      <c r="J217" s="392"/>
      <c r="K217" s="432"/>
      <c r="L217" s="121" t="e">
        <f>VLOOKUP($O217,#REF!,6,FALSE)</f>
        <v>#REF!</v>
      </c>
      <c r="M217" s="121" t="s">
        <v>2918</v>
      </c>
      <c r="O217" s="228" t="s">
        <v>2442</v>
      </c>
    </row>
    <row r="218" spans="1:82" ht="24.6" customHeight="1" outlineLevel="2">
      <c r="A218" s="64"/>
      <c r="B218" s="65" t="s">
        <v>320</v>
      </c>
      <c r="C218" s="121">
        <v>1</v>
      </c>
      <c r="D218" s="69" t="s">
        <v>3</v>
      </c>
      <c r="E218" s="57"/>
      <c r="F218" s="86"/>
      <c r="G218" s="57"/>
      <c r="H218" s="86"/>
      <c r="I218" s="86"/>
      <c r="J218" s="392"/>
      <c r="K218" s="432"/>
      <c r="L218" s="121" t="e">
        <f>VLOOKUP($O218,#REF!,6,FALSE)</f>
        <v>#REF!</v>
      </c>
      <c r="M218" s="121" t="e">
        <f>VLOOKUP($O218,#REF!,7,FALSE)</f>
        <v>#REF!</v>
      </c>
      <c r="O218" s="228" t="s">
        <v>2443</v>
      </c>
    </row>
    <row r="219" spans="1:82" ht="24.6" customHeight="1" outlineLevel="2">
      <c r="A219" s="64"/>
      <c r="B219" s="65" t="s">
        <v>298</v>
      </c>
      <c r="C219" s="121">
        <v>2</v>
      </c>
      <c r="D219" s="69" t="s">
        <v>3</v>
      </c>
      <c r="E219" s="57"/>
      <c r="F219" s="86"/>
      <c r="G219" s="57"/>
      <c r="H219" s="86"/>
      <c r="I219" s="86"/>
      <c r="J219" s="392"/>
      <c r="K219" s="432"/>
      <c r="L219" s="121" t="e">
        <f>VLOOKUP($O219,#REF!,6,FALSE)</f>
        <v>#REF!</v>
      </c>
      <c r="M219" s="121" t="e">
        <f>VLOOKUP($O219,#REF!,7,FALSE)</f>
        <v>#REF!</v>
      </c>
      <c r="O219" s="228" t="s">
        <v>2423</v>
      </c>
    </row>
    <row r="220" spans="1:82" ht="24.6" customHeight="1" outlineLevel="2">
      <c r="A220" s="64"/>
      <c r="B220" s="65" t="s">
        <v>316</v>
      </c>
      <c r="C220" s="121">
        <v>2</v>
      </c>
      <c r="D220" s="69" t="s">
        <v>3</v>
      </c>
      <c r="E220" s="57"/>
      <c r="F220" s="86"/>
      <c r="G220" s="57"/>
      <c r="H220" s="86"/>
      <c r="I220" s="86"/>
      <c r="J220" s="392"/>
      <c r="K220" s="432"/>
      <c r="L220" s="121" t="e">
        <f>VLOOKUP($O220,#REF!,6,FALSE)</f>
        <v>#REF!</v>
      </c>
      <c r="M220" s="121" t="e">
        <f>VLOOKUP($O220,#REF!,7,FALSE)</f>
        <v>#REF!</v>
      </c>
      <c r="O220" s="228" t="s">
        <v>2439</v>
      </c>
    </row>
    <row r="221" spans="1:82" ht="24.6" customHeight="1" outlineLevel="2">
      <c r="A221" s="64"/>
      <c r="B221" s="65" t="s">
        <v>2708</v>
      </c>
      <c r="C221" s="121">
        <v>1</v>
      </c>
      <c r="D221" s="69" t="s">
        <v>1792</v>
      </c>
      <c r="E221" s="353"/>
      <c r="F221" s="86"/>
      <c r="G221" s="353"/>
      <c r="H221" s="86"/>
      <c r="I221" s="63"/>
      <c r="J221" s="247"/>
      <c r="K221" s="393"/>
      <c r="L221" s="121" t="s">
        <v>2918</v>
      </c>
      <c r="M221" s="121" t="s">
        <v>2918</v>
      </c>
      <c r="N221" s="393"/>
      <c r="O221" s="228"/>
      <c r="P221" s="393"/>
      <c r="Q221" s="393"/>
      <c r="R221" s="393"/>
      <c r="S221" s="393"/>
      <c r="T221" s="393"/>
      <c r="U221" s="393"/>
      <c r="V221" s="393"/>
      <c r="W221" s="393"/>
      <c r="X221" s="393"/>
      <c r="Y221" s="393"/>
      <c r="Z221" s="393"/>
      <c r="AA221" s="393"/>
      <c r="AB221" s="393"/>
      <c r="AC221" s="393"/>
      <c r="AD221" s="393"/>
      <c r="AE221" s="393"/>
      <c r="AF221" s="393"/>
      <c r="AG221" s="393"/>
      <c r="AH221" s="393"/>
      <c r="AI221" s="393"/>
      <c r="AJ221" s="393"/>
      <c r="AK221" s="393"/>
      <c r="AL221" s="393"/>
      <c r="AM221" s="393"/>
      <c r="AN221" s="393"/>
      <c r="AO221" s="393"/>
      <c r="AP221" s="393"/>
      <c r="AQ221" s="393"/>
      <c r="AR221" s="393"/>
      <c r="AS221" s="393"/>
      <c r="AT221" s="393"/>
      <c r="AU221" s="393"/>
      <c r="AV221" s="393"/>
      <c r="AW221" s="393"/>
      <c r="AX221" s="393"/>
      <c r="AY221" s="393"/>
      <c r="AZ221" s="393"/>
      <c r="BA221" s="393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  <c r="BW221" s="393"/>
      <c r="BX221" s="393"/>
      <c r="BY221" s="393"/>
      <c r="BZ221" s="393"/>
      <c r="CA221" s="393"/>
      <c r="CB221" s="393"/>
      <c r="CC221" s="393"/>
      <c r="CD221" s="393"/>
    </row>
    <row r="222" spans="1:82" ht="24.6" customHeight="1" outlineLevel="2">
      <c r="A222" s="64"/>
      <c r="B222" s="249"/>
      <c r="C222" s="131"/>
      <c r="D222" s="250"/>
      <c r="E222" s="352"/>
      <c r="F222" s="132"/>
      <c r="G222" s="352"/>
      <c r="H222" s="132"/>
      <c r="I222" s="132"/>
      <c r="J222" s="251"/>
      <c r="L222" s="170"/>
      <c r="M222" s="170"/>
      <c r="O222" s="253"/>
    </row>
    <row r="223" spans="1:82" ht="24.6" customHeight="1" outlineLevel="1">
      <c r="A223" s="709"/>
      <c r="B223" s="710" t="s">
        <v>141</v>
      </c>
      <c r="C223" s="640"/>
      <c r="D223" s="711"/>
      <c r="E223" s="712"/>
      <c r="F223" s="713"/>
      <c r="G223" s="712"/>
      <c r="H223" s="713"/>
      <c r="I223" s="713"/>
      <c r="J223" s="714"/>
      <c r="K223" s="393"/>
      <c r="L223" s="715"/>
      <c r="M223" s="715"/>
      <c r="N223" s="393"/>
      <c r="O223" s="717"/>
      <c r="P223" s="393"/>
      <c r="Q223" s="393"/>
      <c r="R223" s="393"/>
      <c r="S223" s="393"/>
      <c r="T223" s="393"/>
      <c r="U223" s="393"/>
      <c r="V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F223" s="393"/>
      <c r="AG223" s="393"/>
      <c r="AH223" s="393"/>
      <c r="AI223" s="393"/>
      <c r="AJ223" s="393"/>
      <c r="AK223" s="393"/>
      <c r="AL223" s="393"/>
      <c r="AM223" s="393"/>
      <c r="AN223" s="393"/>
      <c r="AO223" s="393"/>
      <c r="AP223" s="393"/>
      <c r="AQ223" s="393"/>
      <c r="AR223" s="393"/>
      <c r="AS223" s="393"/>
      <c r="AT223" s="393"/>
      <c r="AU223" s="393"/>
      <c r="AV223" s="393"/>
      <c r="AW223" s="393"/>
      <c r="AX223" s="393"/>
      <c r="AY223" s="393"/>
      <c r="AZ223" s="393"/>
      <c r="BA223" s="393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  <c r="BW223" s="393"/>
      <c r="BX223" s="393"/>
      <c r="BY223" s="393"/>
      <c r="BZ223" s="393"/>
      <c r="CA223" s="393"/>
      <c r="CB223" s="393"/>
      <c r="CC223" s="393"/>
      <c r="CD223" s="393"/>
    </row>
    <row r="224" spans="1:82" ht="24.6" customHeight="1">
      <c r="A224" s="709"/>
      <c r="B224" s="710" t="s">
        <v>1511</v>
      </c>
      <c r="C224" s="640"/>
      <c r="D224" s="711"/>
      <c r="E224" s="712"/>
      <c r="F224" s="640"/>
      <c r="G224" s="712"/>
      <c r="H224" s="640"/>
      <c r="I224" s="640"/>
      <c r="J224" s="714"/>
      <c r="L224" s="715"/>
      <c r="M224" s="715"/>
      <c r="O224" s="717"/>
    </row>
    <row r="225" spans="1:15" ht="24.6" customHeight="1">
      <c r="A225" s="244">
        <v>3</v>
      </c>
      <c r="B225" s="241" t="s">
        <v>20</v>
      </c>
      <c r="C225" s="130"/>
      <c r="D225" s="259"/>
      <c r="E225" s="350"/>
      <c r="F225" s="129"/>
      <c r="G225" s="350"/>
      <c r="H225" s="129"/>
      <c r="I225" s="130"/>
      <c r="J225" s="260"/>
      <c r="L225" s="128"/>
      <c r="M225" s="128"/>
      <c r="O225" s="229"/>
    </row>
    <row r="226" spans="1:15" ht="24.6" customHeight="1" outlineLevel="1">
      <c r="A226" s="255">
        <v>3.1</v>
      </c>
      <c r="B226" s="241" t="s">
        <v>142</v>
      </c>
      <c r="C226" s="130"/>
      <c r="D226" s="245"/>
      <c r="E226" s="350"/>
      <c r="F226" s="129"/>
      <c r="G226" s="350"/>
      <c r="H226" s="129"/>
      <c r="I226" s="130"/>
      <c r="J226" s="243"/>
      <c r="L226" s="128"/>
      <c r="M226" s="128"/>
      <c r="O226" s="229"/>
    </row>
    <row r="227" spans="1:15" ht="24.6" customHeight="1" outlineLevel="2">
      <c r="A227" s="64"/>
      <c r="B227" s="65" t="s">
        <v>333</v>
      </c>
      <c r="C227" s="121">
        <v>1</v>
      </c>
      <c r="D227" s="69" t="s">
        <v>3</v>
      </c>
      <c r="E227" s="57"/>
      <c r="F227" s="86"/>
      <c r="G227" s="57"/>
      <c r="H227" s="86"/>
      <c r="I227" s="86"/>
      <c r="J227" s="392"/>
      <c r="K227" s="432"/>
      <c r="L227" s="121" t="s">
        <v>2918</v>
      </c>
      <c r="M227" s="121" t="s">
        <v>2918</v>
      </c>
      <c r="O227" s="228" t="s">
        <v>2444</v>
      </c>
    </row>
    <row r="228" spans="1:15" ht="24.6" customHeight="1" outlineLevel="2">
      <c r="A228" s="64"/>
      <c r="B228" s="65" t="s">
        <v>143</v>
      </c>
      <c r="C228" s="121">
        <v>16</v>
      </c>
      <c r="D228" s="69" t="s">
        <v>3</v>
      </c>
      <c r="E228" s="57"/>
      <c r="F228" s="86"/>
      <c r="G228" s="57"/>
      <c r="H228" s="86"/>
      <c r="I228" s="86"/>
      <c r="J228" s="392"/>
      <c r="K228" s="432"/>
      <c r="L228" s="121" t="e">
        <f>VLOOKUP($O228,#REF!,6,FALSE)</f>
        <v>#REF!</v>
      </c>
      <c r="M228" s="121" t="e">
        <f>VLOOKUP($O228,#REF!,7,FALSE)</f>
        <v>#REF!</v>
      </c>
      <c r="O228" s="228" t="s">
        <v>2445</v>
      </c>
    </row>
    <row r="229" spans="1:15" ht="24.6" customHeight="1" outlineLevel="2">
      <c r="A229" s="64"/>
      <c r="B229" s="65" t="s">
        <v>144</v>
      </c>
      <c r="C229" s="121">
        <v>5</v>
      </c>
      <c r="D229" s="69" t="s">
        <v>3</v>
      </c>
      <c r="E229" s="57"/>
      <c r="F229" s="86"/>
      <c r="G229" s="57"/>
      <c r="H229" s="86"/>
      <c r="I229" s="86"/>
      <c r="J229" s="392"/>
      <c r="K229" s="432"/>
      <c r="L229" s="121" t="e">
        <f>VLOOKUP($O229,#REF!,6,FALSE)</f>
        <v>#REF!</v>
      </c>
      <c r="M229" s="121" t="e">
        <f>VLOOKUP($O229,#REF!,7,FALSE)</f>
        <v>#REF!</v>
      </c>
      <c r="O229" s="228" t="s">
        <v>2446</v>
      </c>
    </row>
    <row r="230" spans="1:15" ht="24.6" customHeight="1" outlineLevel="2">
      <c r="A230" s="64"/>
      <c r="B230" s="65" t="s">
        <v>147</v>
      </c>
      <c r="C230" s="121">
        <v>2</v>
      </c>
      <c r="D230" s="69" t="s">
        <v>3</v>
      </c>
      <c r="E230" s="57"/>
      <c r="F230" s="86"/>
      <c r="G230" s="57"/>
      <c r="H230" s="86"/>
      <c r="I230" s="86"/>
      <c r="J230" s="392"/>
      <c r="K230" s="432"/>
      <c r="L230" s="121" t="e">
        <f>VLOOKUP($O230,#REF!,6,FALSE)</f>
        <v>#REF!</v>
      </c>
      <c r="M230" s="121" t="e">
        <f>VLOOKUP($O230,#REF!,7,FALSE)</f>
        <v>#REF!</v>
      </c>
      <c r="O230" s="228" t="s">
        <v>2447</v>
      </c>
    </row>
    <row r="231" spans="1:15" ht="24.6" customHeight="1" outlineLevel="2">
      <c r="A231" s="64"/>
      <c r="B231" s="65" t="s">
        <v>42</v>
      </c>
      <c r="C231" s="121">
        <v>12</v>
      </c>
      <c r="D231" s="69" t="s">
        <v>3</v>
      </c>
      <c r="E231" s="57"/>
      <c r="F231" s="86"/>
      <c r="G231" s="57"/>
      <c r="H231" s="86"/>
      <c r="I231" s="86"/>
      <c r="J231" s="392"/>
      <c r="K231" s="432"/>
      <c r="L231" s="121" t="e">
        <f>VLOOKUP($O231,#REF!,6,FALSE)</f>
        <v>#REF!</v>
      </c>
      <c r="M231" s="121" t="e">
        <f>VLOOKUP($O231,#REF!,7,FALSE)</f>
        <v>#REF!</v>
      </c>
      <c r="O231" s="228" t="s">
        <v>2448</v>
      </c>
    </row>
    <row r="232" spans="1:15" ht="24.6" customHeight="1" outlineLevel="2">
      <c r="A232" s="64"/>
      <c r="B232" s="65" t="s">
        <v>332</v>
      </c>
      <c r="C232" s="121">
        <v>1</v>
      </c>
      <c r="D232" s="69" t="s">
        <v>3</v>
      </c>
      <c r="E232" s="57"/>
      <c r="F232" s="86"/>
      <c r="G232" s="57"/>
      <c r="H232" s="86"/>
      <c r="I232" s="86"/>
      <c r="J232" s="392"/>
      <c r="K232" s="432"/>
      <c r="L232" s="121" t="s">
        <v>2918</v>
      </c>
      <c r="M232" s="121" t="s">
        <v>2918</v>
      </c>
      <c r="O232" s="228" t="s">
        <v>2449</v>
      </c>
    </row>
    <row r="233" spans="1:15" ht="24.6" customHeight="1" outlineLevel="2">
      <c r="A233" s="64"/>
      <c r="B233" s="65" t="s">
        <v>143</v>
      </c>
      <c r="C233" s="121">
        <v>3</v>
      </c>
      <c r="D233" s="69" t="s">
        <v>3</v>
      </c>
      <c r="E233" s="57"/>
      <c r="F233" s="86"/>
      <c r="G233" s="57"/>
      <c r="H233" s="86"/>
      <c r="I233" s="86"/>
      <c r="J233" s="392"/>
      <c r="K233" s="432"/>
      <c r="L233" s="121" t="e">
        <f>VLOOKUP($O233,#REF!,6,FALSE)</f>
        <v>#REF!</v>
      </c>
      <c r="M233" s="121" t="e">
        <f>VLOOKUP($O233,#REF!,7,FALSE)</f>
        <v>#REF!</v>
      </c>
      <c r="O233" s="228" t="s">
        <v>2445</v>
      </c>
    </row>
    <row r="234" spans="1:15" ht="24.6" customHeight="1" outlineLevel="2">
      <c r="A234" s="64"/>
      <c r="B234" s="65" t="s">
        <v>144</v>
      </c>
      <c r="C234" s="121">
        <v>6</v>
      </c>
      <c r="D234" s="69" t="s">
        <v>3</v>
      </c>
      <c r="E234" s="57"/>
      <c r="F234" s="86"/>
      <c r="G234" s="57"/>
      <c r="H234" s="86"/>
      <c r="I234" s="86"/>
      <c r="J234" s="392"/>
      <c r="K234" s="432"/>
      <c r="L234" s="121" t="e">
        <f>VLOOKUP($O234,#REF!,6,FALSE)</f>
        <v>#REF!</v>
      </c>
      <c r="M234" s="121" t="e">
        <f>VLOOKUP($O234,#REF!,7,FALSE)</f>
        <v>#REF!</v>
      </c>
      <c r="O234" s="228" t="s">
        <v>2446</v>
      </c>
    </row>
    <row r="235" spans="1:15" ht="24.6" customHeight="1" outlineLevel="2">
      <c r="A235" s="64"/>
      <c r="B235" s="65" t="s">
        <v>145</v>
      </c>
      <c r="C235" s="121">
        <v>2</v>
      </c>
      <c r="D235" s="69" t="s">
        <v>3</v>
      </c>
      <c r="E235" s="57"/>
      <c r="F235" s="86"/>
      <c r="G235" s="57"/>
      <c r="H235" s="86"/>
      <c r="I235" s="86"/>
      <c r="J235" s="392"/>
      <c r="K235" s="432"/>
      <c r="L235" s="121" t="e">
        <f>VLOOKUP($O235,#REF!,6,FALSE)</f>
        <v>#REF!</v>
      </c>
      <c r="M235" s="121" t="e">
        <f>VLOOKUP($O235,#REF!,7,FALSE)</f>
        <v>#REF!</v>
      </c>
      <c r="O235" s="228" t="s">
        <v>2450</v>
      </c>
    </row>
    <row r="236" spans="1:15" ht="24.6" customHeight="1" outlineLevel="2">
      <c r="A236" s="64"/>
      <c r="B236" s="65" t="s">
        <v>42</v>
      </c>
      <c r="C236" s="121">
        <v>4</v>
      </c>
      <c r="D236" s="69" t="s">
        <v>3</v>
      </c>
      <c r="E236" s="57"/>
      <c r="F236" s="86"/>
      <c r="G236" s="57"/>
      <c r="H236" s="86"/>
      <c r="I236" s="86"/>
      <c r="J236" s="392"/>
      <c r="K236" s="432"/>
      <c r="L236" s="121" t="e">
        <f>VLOOKUP($O236,#REF!,6,FALSE)</f>
        <v>#REF!</v>
      </c>
      <c r="M236" s="121" t="e">
        <f>VLOOKUP($O236,#REF!,7,FALSE)</f>
        <v>#REF!</v>
      </c>
      <c r="O236" s="228" t="s">
        <v>2448</v>
      </c>
    </row>
    <row r="237" spans="1:15" ht="24.6" customHeight="1" outlineLevel="2">
      <c r="A237" s="64"/>
      <c r="B237" s="65" t="s">
        <v>331</v>
      </c>
      <c r="C237" s="121">
        <v>1</v>
      </c>
      <c r="D237" s="69" t="s">
        <v>3</v>
      </c>
      <c r="E237" s="57"/>
      <c r="F237" s="86"/>
      <c r="G237" s="57"/>
      <c r="H237" s="86"/>
      <c r="I237" s="86"/>
      <c r="J237" s="392"/>
      <c r="K237" s="432"/>
      <c r="L237" s="121" t="s">
        <v>2918</v>
      </c>
      <c r="M237" s="121" t="s">
        <v>2918</v>
      </c>
      <c r="O237" s="228" t="s">
        <v>2451</v>
      </c>
    </row>
    <row r="238" spans="1:15" ht="24.6" customHeight="1" outlineLevel="2">
      <c r="A238" s="64"/>
      <c r="B238" s="65" t="s">
        <v>143</v>
      </c>
      <c r="C238" s="121">
        <v>18</v>
      </c>
      <c r="D238" s="69" t="s">
        <v>3</v>
      </c>
      <c r="E238" s="57"/>
      <c r="F238" s="86"/>
      <c r="G238" s="57"/>
      <c r="H238" s="86"/>
      <c r="I238" s="86"/>
      <c r="J238" s="392"/>
      <c r="K238" s="432"/>
      <c r="L238" s="121" t="e">
        <f>VLOOKUP($O238,#REF!,6,FALSE)</f>
        <v>#REF!</v>
      </c>
      <c r="M238" s="121" t="e">
        <f>VLOOKUP($O238,#REF!,7,FALSE)</f>
        <v>#REF!</v>
      </c>
      <c r="O238" s="228" t="s">
        <v>2445</v>
      </c>
    </row>
    <row r="239" spans="1:15" ht="24.6" customHeight="1" outlineLevel="2">
      <c r="A239" s="64"/>
      <c r="B239" s="65" t="s">
        <v>147</v>
      </c>
      <c r="C239" s="121">
        <v>2</v>
      </c>
      <c r="D239" s="69" t="s">
        <v>3</v>
      </c>
      <c r="E239" s="57"/>
      <c r="F239" s="86"/>
      <c r="G239" s="57"/>
      <c r="H239" s="86"/>
      <c r="I239" s="86"/>
      <c r="J239" s="392"/>
      <c r="K239" s="432"/>
      <c r="L239" s="121" t="e">
        <f>VLOOKUP($O239,#REF!,6,FALSE)</f>
        <v>#REF!</v>
      </c>
      <c r="M239" s="121" t="e">
        <f>VLOOKUP($O239,#REF!,7,FALSE)</f>
        <v>#REF!</v>
      </c>
      <c r="O239" s="228" t="s">
        <v>2447</v>
      </c>
    </row>
    <row r="240" spans="1:15" ht="24.6" customHeight="1" outlineLevel="2">
      <c r="A240" s="64"/>
      <c r="B240" s="65" t="s">
        <v>322</v>
      </c>
      <c r="C240" s="121">
        <v>1</v>
      </c>
      <c r="D240" s="69" t="s">
        <v>3</v>
      </c>
      <c r="E240" s="57"/>
      <c r="F240" s="86"/>
      <c r="G240" s="57"/>
      <c r="H240" s="86"/>
      <c r="I240" s="86"/>
      <c r="J240" s="392"/>
      <c r="K240" s="432"/>
      <c r="L240" s="121" t="e">
        <f>VLOOKUP($O240,#REF!,6,FALSE)</f>
        <v>#REF!</v>
      </c>
      <c r="M240" s="121" t="e">
        <f>VLOOKUP($O240,#REF!,7,FALSE)</f>
        <v>#REF!</v>
      </c>
      <c r="O240" s="228" t="s">
        <v>2452</v>
      </c>
    </row>
    <row r="241" spans="1:15" ht="24.6" customHeight="1" outlineLevel="2">
      <c r="A241" s="64"/>
      <c r="B241" s="65" t="s">
        <v>42</v>
      </c>
      <c r="C241" s="121">
        <v>8</v>
      </c>
      <c r="D241" s="69" t="s">
        <v>3</v>
      </c>
      <c r="E241" s="57"/>
      <c r="F241" s="86"/>
      <c r="G241" s="57"/>
      <c r="H241" s="86"/>
      <c r="I241" s="86"/>
      <c r="J241" s="392"/>
      <c r="K241" s="432"/>
      <c r="L241" s="121" t="e">
        <f>VLOOKUP($O241,#REF!,6,FALSE)</f>
        <v>#REF!</v>
      </c>
      <c r="M241" s="121" t="e">
        <f>VLOOKUP($O241,#REF!,7,FALSE)</f>
        <v>#REF!</v>
      </c>
      <c r="O241" s="228" t="s">
        <v>2448</v>
      </c>
    </row>
    <row r="242" spans="1:15" ht="24.6" customHeight="1" outlineLevel="2">
      <c r="A242" s="64"/>
      <c r="B242" s="65" t="s">
        <v>41</v>
      </c>
      <c r="C242" s="121">
        <v>4</v>
      </c>
      <c r="D242" s="69" t="s">
        <v>3</v>
      </c>
      <c r="E242" s="57"/>
      <c r="F242" s="86"/>
      <c r="G242" s="57"/>
      <c r="H242" s="86"/>
      <c r="I242" s="86"/>
      <c r="J242" s="392"/>
      <c r="K242" s="432"/>
      <c r="L242" s="121" t="e">
        <f>VLOOKUP($O242,#REF!,6,FALSE)</f>
        <v>#REF!</v>
      </c>
      <c r="M242" s="121" t="e">
        <f>VLOOKUP($O242,#REF!,7,FALSE)</f>
        <v>#REF!</v>
      </c>
      <c r="O242" s="228" t="s">
        <v>2453</v>
      </c>
    </row>
    <row r="243" spans="1:15" ht="24.6" customHeight="1" outlineLevel="2">
      <c r="A243" s="64"/>
      <c r="B243" s="65" t="s">
        <v>330</v>
      </c>
      <c r="C243" s="121">
        <v>1</v>
      </c>
      <c r="D243" s="69" t="s">
        <v>3</v>
      </c>
      <c r="E243" s="57"/>
      <c r="F243" s="86"/>
      <c r="G243" s="57"/>
      <c r="H243" s="86"/>
      <c r="I243" s="86"/>
      <c r="J243" s="392"/>
      <c r="K243" s="432"/>
      <c r="L243" s="121" t="s">
        <v>2918</v>
      </c>
      <c r="M243" s="121" t="s">
        <v>2918</v>
      </c>
      <c r="O243" s="228" t="s">
        <v>2454</v>
      </c>
    </row>
    <row r="244" spans="1:15" ht="24.6" customHeight="1" outlineLevel="2">
      <c r="A244" s="64"/>
      <c r="B244" s="65" t="s">
        <v>143</v>
      </c>
      <c r="C244" s="121">
        <v>4</v>
      </c>
      <c r="D244" s="69" t="s">
        <v>3</v>
      </c>
      <c r="E244" s="57"/>
      <c r="F244" s="86"/>
      <c r="G244" s="57"/>
      <c r="H244" s="86"/>
      <c r="I244" s="86"/>
      <c r="J244" s="392"/>
      <c r="K244" s="432"/>
      <c r="L244" s="121" t="e">
        <f>VLOOKUP($O244,#REF!,6,FALSE)</f>
        <v>#REF!</v>
      </c>
      <c r="M244" s="121" t="e">
        <f>VLOOKUP($O244,#REF!,7,FALSE)</f>
        <v>#REF!</v>
      </c>
      <c r="O244" s="228" t="s">
        <v>2445</v>
      </c>
    </row>
    <row r="245" spans="1:15" ht="24.6" customHeight="1" outlineLevel="2">
      <c r="A245" s="64"/>
      <c r="B245" s="65" t="s">
        <v>144</v>
      </c>
      <c r="C245" s="121">
        <v>2</v>
      </c>
      <c r="D245" s="69" t="s">
        <v>3</v>
      </c>
      <c r="E245" s="57"/>
      <c r="F245" s="86"/>
      <c r="G245" s="57"/>
      <c r="H245" s="86"/>
      <c r="I245" s="86"/>
      <c r="J245" s="392"/>
      <c r="K245" s="432"/>
      <c r="L245" s="121" t="e">
        <f>VLOOKUP($O245,#REF!,6,FALSE)</f>
        <v>#REF!</v>
      </c>
      <c r="M245" s="121" t="e">
        <f>VLOOKUP($O245,#REF!,7,FALSE)</f>
        <v>#REF!</v>
      </c>
      <c r="O245" s="228" t="s">
        <v>2446</v>
      </c>
    </row>
    <row r="246" spans="1:15" ht="24.6" customHeight="1" outlineLevel="2">
      <c r="A246" s="64"/>
      <c r="B246" s="65" t="s">
        <v>146</v>
      </c>
      <c r="C246" s="121">
        <v>3</v>
      </c>
      <c r="D246" s="69" t="s">
        <v>3</v>
      </c>
      <c r="E246" s="57"/>
      <c r="F246" s="86"/>
      <c r="G246" s="57"/>
      <c r="H246" s="86"/>
      <c r="I246" s="86"/>
      <c r="J246" s="392"/>
      <c r="K246" s="432"/>
      <c r="L246" s="121" t="e">
        <f>VLOOKUP($O246,#REF!,6,FALSE)</f>
        <v>#REF!</v>
      </c>
      <c r="M246" s="121" t="e">
        <f>VLOOKUP($O246,#REF!,7,FALSE)</f>
        <v>#REF!</v>
      </c>
      <c r="O246" s="228" t="s">
        <v>2455</v>
      </c>
    </row>
    <row r="247" spans="1:15" ht="24.6" customHeight="1" outlineLevel="2">
      <c r="A247" s="64"/>
      <c r="B247" s="65" t="s">
        <v>147</v>
      </c>
      <c r="C247" s="121">
        <v>6</v>
      </c>
      <c r="D247" s="69" t="s">
        <v>3</v>
      </c>
      <c r="E247" s="57"/>
      <c r="F247" s="86"/>
      <c r="G247" s="57"/>
      <c r="H247" s="86"/>
      <c r="I247" s="86"/>
      <c r="J247" s="392"/>
      <c r="K247" s="432"/>
      <c r="L247" s="121" t="e">
        <f>VLOOKUP($O247,#REF!,6,FALSE)</f>
        <v>#REF!</v>
      </c>
      <c r="M247" s="121" t="e">
        <f>VLOOKUP($O247,#REF!,7,FALSE)</f>
        <v>#REF!</v>
      </c>
      <c r="O247" s="228" t="s">
        <v>2447</v>
      </c>
    </row>
    <row r="248" spans="1:15" ht="24.6" customHeight="1" outlineLevel="2">
      <c r="A248" s="64"/>
      <c r="B248" s="65" t="s">
        <v>155</v>
      </c>
      <c r="C248" s="121">
        <v>1</v>
      </c>
      <c r="D248" s="69" t="s">
        <v>3</v>
      </c>
      <c r="E248" s="57"/>
      <c r="F248" s="86"/>
      <c r="G248" s="57"/>
      <c r="H248" s="86"/>
      <c r="I248" s="86"/>
      <c r="J248" s="392"/>
      <c r="K248" s="432"/>
      <c r="L248" s="121" t="e">
        <f>VLOOKUP($O248,#REF!,6,FALSE)</f>
        <v>#REF!</v>
      </c>
      <c r="M248" s="121" t="e">
        <f>VLOOKUP($O248,#REF!,7,FALSE)</f>
        <v>#REF!</v>
      </c>
      <c r="O248" s="228" t="s">
        <v>2456</v>
      </c>
    </row>
    <row r="249" spans="1:15" ht="24.6" customHeight="1" outlineLevel="2">
      <c r="A249" s="64"/>
      <c r="B249" s="65"/>
      <c r="C249" s="121"/>
      <c r="D249" s="69"/>
      <c r="E249" s="57"/>
      <c r="F249" s="86"/>
      <c r="G249" s="57"/>
      <c r="H249" s="86"/>
      <c r="I249" s="86"/>
      <c r="J249" s="392"/>
      <c r="K249" s="432"/>
      <c r="L249" s="121" t="e">
        <f>VLOOKUP($O249,#REF!,6,FALSE)</f>
        <v>#REF!</v>
      </c>
      <c r="M249" s="121" t="e">
        <f>VLOOKUP($O249,#REF!,7,FALSE)</f>
        <v>#REF!</v>
      </c>
      <c r="O249" s="228" t="s">
        <v>2452</v>
      </c>
    </row>
    <row r="250" spans="1:15" ht="24.6" customHeight="1" outlineLevel="2">
      <c r="A250" s="64"/>
      <c r="B250" s="65" t="s">
        <v>329</v>
      </c>
      <c r="C250" s="121">
        <v>1</v>
      </c>
      <c r="D250" s="69" t="s">
        <v>3</v>
      </c>
      <c r="E250" s="57"/>
      <c r="F250" s="86"/>
      <c r="G250" s="57"/>
      <c r="H250" s="86"/>
      <c r="I250" s="86"/>
      <c r="J250" s="392"/>
      <c r="K250" s="432"/>
      <c r="L250" s="121" t="s">
        <v>2918</v>
      </c>
      <c r="M250" s="121" t="s">
        <v>2918</v>
      </c>
      <c r="O250" s="228" t="s">
        <v>2457</v>
      </c>
    </row>
    <row r="251" spans="1:15" ht="24.6" customHeight="1" outlineLevel="2">
      <c r="A251" s="64"/>
      <c r="B251" s="65" t="s">
        <v>143</v>
      </c>
      <c r="C251" s="121">
        <v>21</v>
      </c>
      <c r="D251" s="69" t="s">
        <v>3</v>
      </c>
      <c r="E251" s="57"/>
      <c r="F251" s="86"/>
      <c r="G251" s="57"/>
      <c r="H251" s="86"/>
      <c r="I251" s="86"/>
      <c r="J251" s="392"/>
      <c r="K251" s="432"/>
      <c r="L251" s="121" t="e">
        <f>VLOOKUP($O251,#REF!,6,FALSE)</f>
        <v>#REF!</v>
      </c>
      <c r="M251" s="121" t="e">
        <f>VLOOKUP($O251,#REF!,7,FALSE)</f>
        <v>#REF!</v>
      </c>
      <c r="O251" s="228" t="s">
        <v>2445</v>
      </c>
    </row>
    <row r="252" spans="1:15" ht="24.6" customHeight="1" outlineLevel="2">
      <c r="A252" s="64"/>
      <c r="B252" s="65" t="s">
        <v>42</v>
      </c>
      <c r="C252" s="121">
        <v>3</v>
      </c>
      <c r="D252" s="69" t="s">
        <v>3</v>
      </c>
      <c r="E252" s="57"/>
      <c r="F252" s="86"/>
      <c r="G252" s="57"/>
      <c r="H252" s="86"/>
      <c r="I252" s="86"/>
      <c r="J252" s="392"/>
      <c r="K252" s="432"/>
      <c r="L252" s="121" t="e">
        <f>VLOOKUP($O252,#REF!,6,FALSE)</f>
        <v>#REF!</v>
      </c>
      <c r="M252" s="121" t="e">
        <f>VLOOKUP($O252,#REF!,7,FALSE)</f>
        <v>#REF!</v>
      </c>
      <c r="O252" s="228" t="s">
        <v>2448</v>
      </c>
    </row>
    <row r="253" spans="1:15" ht="24.6" customHeight="1" outlineLevel="2">
      <c r="A253" s="64"/>
      <c r="B253" s="65" t="s">
        <v>328</v>
      </c>
      <c r="C253" s="121">
        <v>1</v>
      </c>
      <c r="D253" s="69" t="s">
        <v>3</v>
      </c>
      <c r="E253" s="57"/>
      <c r="F253" s="86"/>
      <c r="G253" s="57"/>
      <c r="H253" s="86"/>
      <c r="I253" s="86"/>
      <c r="J253" s="392"/>
      <c r="K253" s="432"/>
      <c r="L253" s="121" t="s">
        <v>2918</v>
      </c>
      <c r="M253" s="121" t="s">
        <v>2918</v>
      </c>
      <c r="O253" s="228" t="s">
        <v>2458</v>
      </c>
    </row>
    <row r="254" spans="1:15" ht="24.6" customHeight="1" outlineLevel="2">
      <c r="A254" s="64"/>
      <c r="B254" s="65" t="s">
        <v>143</v>
      </c>
      <c r="C254" s="121">
        <v>19</v>
      </c>
      <c r="D254" s="69" t="s">
        <v>3</v>
      </c>
      <c r="E254" s="57"/>
      <c r="F254" s="86"/>
      <c r="G254" s="57"/>
      <c r="H254" s="86"/>
      <c r="I254" s="86"/>
      <c r="J254" s="392"/>
      <c r="K254" s="432"/>
      <c r="L254" s="121" t="e">
        <f>VLOOKUP($O254,#REF!,6,FALSE)</f>
        <v>#REF!</v>
      </c>
      <c r="M254" s="121" t="e">
        <f>VLOOKUP($O254,#REF!,7,FALSE)</f>
        <v>#REF!</v>
      </c>
      <c r="O254" s="228" t="s">
        <v>2445</v>
      </c>
    </row>
    <row r="255" spans="1:15" ht="24.6" customHeight="1" outlineLevel="2">
      <c r="A255" s="64"/>
      <c r="B255" s="65" t="s">
        <v>42</v>
      </c>
      <c r="C255" s="121">
        <v>5</v>
      </c>
      <c r="D255" s="69" t="s">
        <v>3</v>
      </c>
      <c r="E255" s="57"/>
      <c r="F255" s="86"/>
      <c r="G255" s="57"/>
      <c r="H255" s="86"/>
      <c r="I255" s="86"/>
      <c r="J255" s="392"/>
      <c r="K255" s="432"/>
      <c r="L255" s="121" t="e">
        <f>VLOOKUP($O255,#REF!,6,FALSE)</f>
        <v>#REF!</v>
      </c>
      <c r="M255" s="121" t="e">
        <f>VLOOKUP($O255,#REF!,7,FALSE)</f>
        <v>#REF!</v>
      </c>
      <c r="O255" s="228" t="s">
        <v>2448</v>
      </c>
    </row>
    <row r="256" spans="1:15" ht="24.6" customHeight="1" outlineLevel="2">
      <c r="A256" s="64"/>
      <c r="B256" s="66" t="s">
        <v>323</v>
      </c>
      <c r="C256" s="67"/>
      <c r="D256" s="71"/>
      <c r="E256" s="351"/>
      <c r="F256" s="68"/>
      <c r="G256" s="351"/>
      <c r="H256" s="68"/>
      <c r="I256" s="55"/>
      <c r="J256" s="247"/>
      <c r="L256" s="87"/>
      <c r="M256" s="87"/>
      <c r="O256" s="228"/>
    </row>
    <row r="257" spans="1:82" ht="24.6" customHeight="1" outlineLevel="2">
      <c r="A257" s="64"/>
      <c r="B257" s="65" t="s">
        <v>324</v>
      </c>
      <c r="C257" s="121">
        <v>2</v>
      </c>
      <c r="D257" s="69" t="s">
        <v>3</v>
      </c>
      <c r="E257" s="57"/>
      <c r="F257" s="86"/>
      <c r="G257" s="57"/>
      <c r="H257" s="86"/>
      <c r="I257" s="86"/>
      <c r="J257" s="392"/>
      <c r="K257" s="432"/>
      <c r="L257" s="121" t="s">
        <v>2918</v>
      </c>
      <c r="M257" s="121" t="s">
        <v>2918</v>
      </c>
      <c r="O257" s="228" t="s">
        <v>2459</v>
      </c>
    </row>
    <row r="258" spans="1:82" ht="24.6" customHeight="1" outlineLevel="2">
      <c r="A258" s="64"/>
      <c r="B258" s="65" t="s">
        <v>325</v>
      </c>
      <c r="C258" s="121">
        <v>1</v>
      </c>
      <c r="D258" s="69" t="s">
        <v>3</v>
      </c>
      <c r="E258" s="57"/>
      <c r="F258" s="86"/>
      <c r="G258" s="57"/>
      <c r="H258" s="86"/>
      <c r="I258" s="86"/>
      <c r="J258" s="392"/>
      <c r="K258" s="432"/>
      <c r="L258" s="121" t="s">
        <v>2918</v>
      </c>
      <c r="M258" s="121" t="s">
        <v>2918</v>
      </c>
      <c r="O258" s="228" t="s">
        <v>2460</v>
      </c>
    </row>
    <row r="259" spans="1:82" ht="24.6" customHeight="1" outlineLevel="2">
      <c r="A259" s="64"/>
      <c r="B259" s="65" t="s">
        <v>2709</v>
      </c>
      <c r="C259" s="121">
        <v>1</v>
      </c>
      <c r="D259" s="69" t="s">
        <v>1792</v>
      </c>
      <c r="E259" s="353"/>
      <c r="F259" s="86"/>
      <c r="G259" s="353"/>
      <c r="H259" s="86"/>
      <c r="I259" s="63"/>
      <c r="J259" s="247"/>
      <c r="K259" s="393"/>
      <c r="L259" s="121" t="s">
        <v>2918</v>
      </c>
      <c r="M259" s="121" t="s">
        <v>2918</v>
      </c>
      <c r="N259" s="393"/>
      <c r="O259" s="228"/>
      <c r="P259" s="393"/>
      <c r="Q259" s="393"/>
      <c r="R259" s="393"/>
      <c r="S259" s="393"/>
      <c r="T259" s="393"/>
      <c r="U259" s="393"/>
      <c r="V259" s="393"/>
      <c r="W259" s="393"/>
      <c r="X259" s="393"/>
      <c r="Y259" s="393"/>
      <c r="Z259" s="393"/>
      <c r="AA259" s="393"/>
      <c r="AB259" s="393"/>
      <c r="AC259" s="393"/>
      <c r="AD259" s="393"/>
      <c r="AE259" s="393"/>
      <c r="AF259" s="393"/>
      <c r="AG259" s="393"/>
      <c r="AH259" s="393"/>
      <c r="AI259" s="393"/>
      <c r="AJ259" s="393"/>
      <c r="AK259" s="393"/>
      <c r="AL259" s="393"/>
      <c r="AM259" s="393"/>
      <c r="AN259" s="393"/>
      <c r="AO259" s="393"/>
      <c r="AP259" s="393"/>
      <c r="AQ259" s="393"/>
      <c r="AR259" s="393"/>
      <c r="AS259" s="393"/>
      <c r="AT259" s="393"/>
      <c r="AU259" s="393"/>
      <c r="AV259" s="393"/>
      <c r="AW259" s="393"/>
      <c r="AX259" s="393"/>
      <c r="AY259" s="393"/>
      <c r="AZ259" s="393"/>
      <c r="BA259" s="393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  <c r="BW259" s="393"/>
      <c r="BX259" s="393"/>
      <c r="BY259" s="393"/>
      <c r="BZ259" s="393"/>
      <c r="CA259" s="393"/>
      <c r="CB259" s="393"/>
      <c r="CC259" s="393"/>
      <c r="CD259" s="393"/>
    </row>
    <row r="260" spans="1:82" ht="24.6" customHeight="1" outlineLevel="2">
      <c r="A260" s="248"/>
      <c r="B260" s="249"/>
      <c r="C260" s="131"/>
      <c r="D260" s="250"/>
      <c r="E260" s="352"/>
      <c r="F260" s="132"/>
      <c r="G260" s="352"/>
      <c r="H260" s="132"/>
      <c r="I260" s="132"/>
      <c r="J260" s="251"/>
      <c r="L260" s="170"/>
      <c r="M260" s="252"/>
      <c r="O260" s="253"/>
    </row>
    <row r="261" spans="1:82" ht="24.6" customHeight="1" outlineLevel="1">
      <c r="A261" s="709"/>
      <c r="B261" s="710" t="s">
        <v>148</v>
      </c>
      <c r="C261" s="640"/>
      <c r="D261" s="711"/>
      <c r="E261" s="712"/>
      <c r="F261" s="713"/>
      <c r="G261" s="712"/>
      <c r="H261" s="713"/>
      <c r="I261" s="713"/>
      <c r="J261" s="714"/>
      <c r="K261" s="393"/>
      <c r="L261" s="715"/>
      <c r="M261" s="716"/>
      <c r="N261" s="393"/>
      <c r="O261" s="717"/>
      <c r="P261" s="393"/>
      <c r="Q261" s="393"/>
      <c r="R261" s="393"/>
      <c r="S261" s="393"/>
      <c r="T261" s="393"/>
      <c r="U261" s="393"/>
      <c r="V261" s="393"/>
      <c r="W261" s="393"/>
      <c r="X261" s="393"/>
      <c r="Y261" s="393"/>
      <c r="Z261" s="393"/>
      <c r="AA261" s="393"/>
      <c r="AB261" s="393"/>
      <c r="AC261" s="393"/>
      <c r="AD261" s="393"/>
      <c r="AE261" s="393"/>
      <c r="AF261" s="393"/>
      <c r="AG261" s="393"/>
      <c r="AH261" s="393"/>
      <c r="AI261" s="393"/>
      <c r="AJ261" s="393"/>
      <c r="AK261" s="393"/>
      <c r="AL261" s="393"/>
      <c r="AM261" s="393"/>
      <c r="AN261" s="393"/>
      <c r="AO261" s="393"/>
      <c r="AP261" s="393"/>
      <c r="AQ261" s="393"/>
      <c r="AR261" s="393"/>
      <c r="AS261" s="393"/>
      <c r="AT261" s="393"/>
      <c r="AU261" s="393"/>
      <c r="AV261" s="393"/>
      <c r="AW261" s="393"/>
      <c r="AX261" s="393"/>
      <c r="AY261" s="393"/>
      <c r="AZ261" s="393"/>
      <c r="BA261" s="393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  <c r="BW261" s="393"/>
      <c r="BX261" s="393"/>
      <c r="BY261" s="393"/>
      <c r="BZ261" s="393"/>
      <c r="CA261" s="393"/>
      <c r="CB261" s="393"/>
      <c r="CC261" s="393"/>
      <c r="CD261" s="393"/>
    </row>
    <row r="262" spans="1:82" ht="24.6" customHeight="1" outlineLevel="1">
      <c r="A262" s="255">
        <v>3.2</v>
      </c>
      <c r="B262" s="241" t="s">
        <v>149</v>
      </c>
      <c r="C262" s="130"/>
      <c r="D262" s="245"/>
      <c r="E262" s="350"/>
      <c r="F262" s="129"/>
      <c r="G262" s="350"/>
      <c r="H262" s="129"/>
      <c r="I262" s="130"/>
      <c r="J262" s="243"/>
      <c r="L262" s="128"/>
      <c r="M262" s="128"/>
      <c r="O262" s="229"/>
    </row>
    <row r="263" spans="1:82" ht="24.6" customHeight="1" outlineLevel="2">
      <c r="A263" s="64"/>
      <c r="B263" s="65" t="s">
        <v>327</v>
      </c>
      <c r="C263" s="121">
        <v>1</v>
      </c>
      <c r="D263" s="69" t="s">
        <v>3</v>
      </c>
      <c r="E263" s="57"/>
      <c r="F263" s="86"/>
      <c r="G263" s="57"/>
      <c r="H263" s="86"/>
      <c r="I263" s="86"/>
      <c r="J263" s="392"/>
      <c r="K263" s="432"/>
      <c r="L263" s="121" t="s">
        <v>2918</v>
      </c>
      <c r="M263" s="121" t="s">
        <v>2918</v>
      </c>
      <c r="O263" s="228" t="s">
        <v>2461</v>
      </c>
    </row>
    <row r="264" spans="1:82" ht="24.6" customHeight="1" outlineLevel="2">
      <c r="A264" s="64"/>
      <c r="B264" s="65" t="s">
        <v>326</v>
      </c>
      <c r="C264" s="121">
        <v>1</v>
      </c>
      <c r="D264" s="69" t="s">
        <v>3</v>
      </c>
      <c r="E264" s="57"/>
      <c r="F264" s="86"/>
      <c r="G264" s="57"/>
      <c r="H264" s="86"/>
      <c r="I264" s="86"/>
      <c r="J264" s="392"/>
      <c r="K264" s="432"/>
      <c r="L264" s="121" t="e">
        <f>VLOOKUP($O264,#REF!,6,FALSE)</f>
        <v>#REF!</v>
      </c>
      <c r="M264" s="121" t="e">
        <f>VLOOKUP($O264,#REF!,7,FALSE)</f>
        <v>#REF!</v>
      </c>
      <c r="O264" s="228" t="s">
        <v>2462</v>
      </c>
    </row>
    <row r="265" spans="1:82" ht="24.6" customHeight="1" outlineLevel="2">
      <c r="A265" s="64"/>
      <c r="B265" s="65" t="s">
        <v>143</v>
      </c>
      <c r="C265" s="121">
        <v>15</v>
      </c>
      <c r="D265" s="69" t="s">
        <v>3</v>
      </c>
      <c r="E265" s="57"/>
      <c r="F265" s="86"/>
      <c r="G265" s="57"/>
      <c r="H265" s="86"/>
      <c r="I265" s="86"/>
      <c r="J265" s="392"/>
      <c r="K265" s="432"/>
      <c r="L265" s="121" t="e">
        <f>VLOOKUP($O265,#REF!,6,FALSE)</f>
        <v>#REF!</v>
      </c>
      <c r="M265" s="121" t="e">
        <f>VLOOKUP($O265,#REF!,7,FALSE)</f>
        <v>#REF!</v>
      </c>
      <c r="O265" s="228" t="s">
        <v>2445</v>
      </c>
    </row>
    <row r="266" spans="1:82" ht="24.6" customHeight="1" outlineLevel="2">
      <c r="A266" s="64"/>
      <c r="B266" s="65" t="s">
        <v>42</v>
      </c>
      <c r="C266" s="121">
        <v>8</v>
      </c>
      <c r="D266" s="69" t="s">
        <v>3</v>
      </c>
      <c r="E266" s="57"/>
      <c r="F266" s="86"/>
      <c r="G266" s="57"/>
      <c r="H266" s="86"/>
      <c r="I266" s="86"/>
      <c r="J266" s="392"/>
      <c r="K266" s="432"/>
      <c r="L266" s="121" t="e">
        <f>VLOOKUP($O266,#REF!,6,FALSE)</f>
        <v>#REF!</v>
      </c>
      <c r="M266" s="121" t="e">
        <f>VLOOKUP($O266,#REF!,7,FALSE)</f>
        <v>#REF!</v>
      </c>
      <c r="O266" s="228" t="s">
        <v>2448</v>
      </c>
    </row>
    <row r="267" spans="1:82" ht="24.6" customHeight="1" outlineLevel="2">
      <c r="A267" s="64"/>
      <c r="B267" s="65" t="s">
        <v>41</v>
      </c>
      <c r="C267" s="121">
        <v>13</v>
      </c>
      <c r="D267" s="69" t="s">
        <v>3</v>
      </c>
      <c r="E267" s="57"/>
      <c r="F267" s="86"/>
      <c r="G267" s="57"/>
      <c r="H267" s="86"/>
      <c r="I267" s="86"/>
      <c r="J267" s="392"/>
      <c r="K267" s="432"/>
      <c r="L267" s="121" t="e">
        <f>VLOOKUP($O267,#REF!,6,FALSE)</f>
        <v>#REF!</v>
      </c>
      <c r="M267" s="121" t="e">
        <f>VLOOKUP($O267,#REF!,7,FALSE)</f>
        <v>#REF!</v>
      </c>
      <c r="O267" s="228" t="s">
        <v>2453</v>
      </c>
    </row>
    <row r="268" spans="1:82" ht="24.6" customHeight="1" outlineLevel="2">
      <c r="A268" s="64"/>
      <c r="B268" s="65" t="s">
        <v>334</v>
      </c>
      <c r="C268" s="121">
        <v>1</v>
      </c>
      <c r="D268" s="69" t="s">
        <v>3</v>
      </c>
      <c r="E268" s="57"/>
      <c r="F268" s="86"/>
      <c r="G268" s="57"/>
      <c r="H268" s="86"/>
      <c r="I268" s="86"/>
      <c r="J268" s="392"/>
      <c r="K268" s="432"/>
      <c r="L268" s="121" t="s">
        <v>2918</v>
      </c>
      <c r="M268" s="121" t="s">
        <v>2918</v>
      </c>
      <c r="O268" s="228" t="s">
        <v>2463</v>
      </c>
    </row>
    <row r="269" spans="1:82" ht="24.6" customHeight="1" outlineLevel="2">
      <c r="A269" s="64"/>
      <c r="B269" s="65" t="s">
        <v>335</v>
      </c>
      <c r="C269" s="121">
        <v>1</v>
      </c>
      <c r="D269" s="69" t="s">
        <v>3</v>
      </c>
      <c r="E269" s="57"/>
      <c r="F269" s="86"/>
      <c r="G269" s="57"/>
      <c r="H269" s="86"/>
      <c r="I269" s="86"/>
      <c r="J269" s="392"/>
      <c r="K269" s="432"/>
      <c r="L269" s="121" t="e">
        <f>VLOOKUP($O269,#REF!,6,FALSE)</f>
        <v>#REF!</v>
      </c>
      <c r="M269" s="121" t="e">
        <f>VLOOKUP($O269,#REF!,7,FALSE)</f>
        <v>#REF!</v>
      </c>
      <c r="O269" s="228" t="s">
        <v>2464</v>
      </c>
    </row>
    <row r="270" spans="1:82" ht="24.6" customHeight="1" outlineLevel="2">
      <c r="A270" s="64"/>
      <c r="B270" s="65" t="s">
        <v>143</v>
      </c>
      <c r="C270" s="121">
        <v>3</v>
      </c>
      <c r="D270" s="69" t="s">
        <v>3</v>
      </c>
      <c r="E270" s="57"/>
      <c r="F270" s="86"/>
      <c r="G270" s="57"/>
      <c r="H270" s="86"/>
      <c r="I270" s="86"/>
      <c r="J270" s="392"/>
      <c r="K270" s="432"/>
      <c r="L270" s="121" t="e">
        <f>VLOOKUP($O270,#REF!,6,FALSE)</f>
        <v>#REF!</v>
      </c>
      <c r="M270" s="121" t="e">
        <f>VLOOKUP($O270,#REF!,7,FALSE)</f>
        <v>#REF!</v>
      </c>
      <c r="O270" s="228" t="s">
        <v>2445</v>
      </c>
    </row>
    <row r="271" spans="1:82" ht="24.6" customHeight="1" outlineLevel="2">
      <c r="A271" s="64"/>
      <c r="B271" s="65" t="s">
        <v>145</v>
      </c>
      <c r="C271" s="121">
        <v>10</v>
      </c>
      <c r="D271" s="69" t="s">
        <v>3</v>
      </c>
      <c r="E271" s="57"/>
      <c r="F271" s="86"/>
      <c r="G271" s="57"/>
      <c r="H271" s="86"/>
      <c r="I271" s="86"/>
      <c r="J271" s="392"/>
      <c r="K271" s="432"/>
      <c r="L271" s="121" t="e">
        <f>VLOOKUP($O271,#REF!,6,FALSE)</f>
        <v>#REF!</v>
      </c>
      <c r="M271" s="121" t="e">
        <f>VLOOKUP($O271,#REF!,7,FALSE)</f>
        <v>#REF!</v>
      </c>
      <c r="O271" s="228" t="s">
        <v>2450</v>
      </c>
    </row>
    <row r="272" spans="1:82" ht="24.6" customHeight="1" outlineLevel="2">
      <c r="A272" s="64"/>
      <c r="B272" s="65" t="s">
        <v>321</v>
      </c>
      <c r="C272" s="121">
        <v>2</v>
      </c>
      <c r="D272" s="69" t="s">
        <v>3</v>
      </c>
      <c r="E272" s="57"/>
      <c r="F272" s="86"/>
      <c r="G272" s="57"/>
      <c r="H272" s="86"/>
      <c r="I272" s="86"/>
      <c r="J272" s="392"/>
      <c r="K272" s="432"/>
      <c r="L272" s="121" t="e">
        <f>VLOOKUP($O272,#REF!,6,FALSE)</f>
        <v>#REF!</v>
      </c>
      <c r="M272" s="121" t="e">
        <f>VLOOKUP($O272,#REF!,7,FALSE)</f>
        <v>#REF!</v>
      </c>
      <c r="O272" s="228" t="s">
        <v>2465</v>
      </c>
    </row>
    <row r="273" spans="1:15" ht="24.6" customHeight="1" outlineLevel="2">
      <c r="A273" s="64"/>
      <c r="B273" s="65" t="s">
        <v>336</v>
      </c>
      <c r="C273" s="121">
        <v>1</v>
      </c>
      <c r="D273" s="69" t="s">
        <v>3</v>
      </c>
      <c r="E273" s="57"/>
      <c r="F273" s="86"/>
      <c r="G273" s="57"/>
      <c r="H273" s="86"/>
      <c r="I273" s="86"/>
      <c r="J273" s="392"/>
      <c r="K273" s="432"/>
      <c r="L273" s="121" t="s">
        <v>2918</v>
      </c>
      <c r="M273" s="121" t="s">
        <v>2918</v>
      </c>
      <c r="O273" s="228" t="s">
        <v>2466</v>
      </c>
    </row>
    <row r="274" spans="1:15" ht="24.6" customHeight="1" outlineLevel="2">
      <c r="A274" s="64"/>
      <c r="B274" s="65" t="s">
        <v>337</v>
      </c>
      <c r="C274" s="121">
        <v>1</v>
      </c>
      <c r="D274" s="69" t="s">
        <v>3</v>
      </c>
      <c r="E274" s="57"/>
      <c r="F274" s="86"/>
      <c r="G274" s="57"/>
      <c r="H274" s="86"/>
      <c r="I274" s="86"/>
      <c r="J274" s="392"/>
      <c r="K274" s="432"/>
      <c r="L274" s="121" t="e">
        <f>VLOOKUP($O274,#REF!,6,FALSE)</f>
        <v>#REF!</v>
      </c>
      <c r="M274" s="121" t="e">
        <f>VLOOKUP($O274,#REF!,7,FALSE)</f>
        <v>#REF!</v>
      </c>
      <c r="O274" s="228" t="s">
        <v>2467</v>
      </c>
    </row>
    <row r="275" spans="1:15" ht="24.6" customHeight="1" outlineLevel="2">
      <c r="A275" s="64"/>
      <c r="B275" s="65" t="s">
        <v>143</v>
      </c>
      <c r="C275" s="121">
        <v>13</v>
      </c>
      <c r="D275" s="69" t="s">
        <v>3</v>
      </c>
      <c r="E275" s="57"/>
      <c r="F275" s="86"/>
      <c r="G275" s="57"/>
      <c r="H275" s="86"/>
      <c r="I275" s="86"/>
      <c r="J275" s="392"/>
      <c r="K275" s="432"/>
      <c r="L275" s="121" t="e">
        <f>VLOOKUP($O275,#REF!,6,FALSE)</f>
        <v>#REF!</v>
      </c>
      <c r="M275" s="121" t="e">
        <f>VLOOKUP($O275,#REF!,7,FALSE)</f>
        <v>#REF!</v>
      </c>
      <c r="O275" s="228" t="s">
        <v>2445</v>
      </c>
    </row>
    <row r="276" spans="1:15" ht="24.6" customHeight="1" outlineLevel="2">
      <c r="A276" s="64"/>
      <c r="B276" s="65" t="s">
        <v>42</v>
      </c>
      <c r="C276" s="121">
        <v>9</v>
      </c>
      <c r="D276" s="69" t="s">
        <v>3</v>
      </c>
      <c r="E276" s="57"/>
      <c r="F276" s="86"/>
      <c r="G276" s="57"/>
      <c r="H276" s="86"/>
      <c r="I276" s="86"/>
      <c r="J276" s="392"/>
      <c r="K276" s="432"/>
      <c r="L276" s="121" t="e">
        <f>VLOOKUP($O276,#REF!,6,FALSE)</f>
        <v>#REF!</v>
      </c>
      <c r="M276" s="121" t="e">
        <f>VLOOKUP($O276,#REF!,7,FALSE)</f>
        <v>#REF!</v>
      </c>
      <c r="O276" s="228" t="s">
        <v>2448</v>
      </c>
    </row>
    <row r="277" spans="1:15" ht="24.6" customHeight="1" outlineLevel="2">
      <c r="A277" s="64"/>
      <c r="B277" s="65" t="s">
        <v>41</v>
      </c>
      <c r="C277" s="121">
        <v>11</v>
      </c>
      <c r="D277" s="69" t="s">
        <v>3</v>
      </c>
      <c r="E277" s="57"/>
      <c r="F277" s="86"/>
      <c r="G277" s="57"/>
      <c r="H277" s="86"/>
      <c r="I277" s="86"/>
      <c r="J277" s="392"/>
      <c r="K277" s="432"/>
      <c r="L277" s="121" t="e">
        <f>VLOOKUP($O277,#REF!,6,FALSE)</f>
        <v>#REF!</v>
      </c>
      <c r="M277" s="121" t="e">
        <f>VLOOKUP($O277,#REF!,7,FALSE)</f>
        <v>#REF!</v>
      </c>
      <c r="O277" s="228" t="s">
        <v>2453</v>
      </c>
    </row>
    <row r="278" spans="1:15" ht="24.6" customHeight="1" outlineLevel="2">
      <c r="A278" s="64"/>
      <c r="B278" s="65" t="s">
        <v>338</v>
      </c>
      <c r="C278" s="121">
        <v>1</v>
      </c>
      <c r="D278" s="69" t="s">
        <v>3</v>
      </c>
      <c r="E278" s="57"/>
      <c r="F278" s="86"/>
      <c r="G278" s="57"/>
      <c r="H278" s="86"/>
      <c r="I278" s="86"/>
      <c r="J278" s="392"/>
      <c r="K278" s="432"/>
      <c r="L278" s="121" t="s">
        <v>2918</v>
      </c>
      <c r="M278" s="121" t="s">
        <v>2918</v>
      </c>
      <c r="O278" s="228" t="s">
        <v>2468</v>
      </c>
    </row>
    <row r="279" spans="1:15" ht="24.6" customHeight="1" outlineLevel="2">
      <c r="A279" s="64"/>
      <c r="B279" s="65" t="s">
        <v>339</v>
      </c>
      <c r="C279" s="121">
        <v>1</v>
      </c>
      <c r="D279" s="69" t="s">
        <v>3</v>
      </c>
      <c r="E279" s="57"/>
      <c r="F279" s="86"/>
      <c r="G279" s="57"/>
      <c r="H279" s="86"/>
      <c r="I279" s="86"/>
      <c r="J279" s="392"/>
      <c r="K279" s="432"/>
      <c r="L279" s="121" t="e">
        <f>VLOOKUP($O279,#REF!,6,FALSE)</f>
        <v>#REF!</v>
      </c>
      <c r="M279" s="121" t="e">
        <f>VLOOKUP($O279,#REF!,7,FALSE)</f>
        <v>#REF!</v>
      </c>
      <c r="O279" s="228" t="s">
        <v>2469</v>
      </c>
    </row>
    <row r="280" spans="1:15" ht="24.6" customHeight="1" outlineLevel="2">
      <c r="A280" s="64"/>
      <c r="B280" s="65" t="s">
        <v>143</v>
      </c>
      <c r="C280" s="121">
        <v>5</v>
      </c>
      <c r="D280" s="69" t="s">
        <v>3</v>
      </c>
      <c r="E280" s="57"/>
      <c r="F280" s="86"/>
      <c r="G280" s="57"/>
      <c r="H280" s="86"/>
      <c r="I280" s="86"/>
      <c r="J280" s="392"/>
      <c r="K280" s="432"/>
      <c r="L280" s="121" t="e">
        <f>VLOOKUP($O280,#REF!,6,FALSE)</f>
        <v>#REF!</v>
      </c>
      <c r="M280" s="121" t="e">
        <f>VLOOKUP($O280,#REF!,7,FALSE)</f>
        <v>#REF!</v>
      </c>
      <c r="O280" s="228" t="s">
        <v>2445</v>
      </c>
    </row>
    <row r="281" spans="1:15" ht="24.6" customHeight="1" outlineLevel="2">
      <c r="A281" s="64"/>
      <c r="B281" s="65" t="s">
        <v>144</v>
      </c>
      <c r="C281" s="121">
        <v>2</v>
      </c>
      <c r="D281" s="69" t="s">
        <v>3</v>
      </c>
      <c r="E281" s="57"/>
      <c r="F281" s="86"/>
      <c r="G281" s="57"/>
      <c r="H281" s="86"/>
      <c r="I281" s="86"/>
      <c r="J281" s="392"/>
      <c r="K281" s="432"/>
      <c r="L281" s="121" t="e">
        <f>VLOOKUP($O281,#REF!,6,FALSE)</f>
        <v>#REF!</v>
      </c>
      <c r="M281" s="121" t="e">
        <f>VLOOKUP($O281,#REF!,7,FALSE)</f>
        <v>#REF!</v>
      </c>
      <c r="O281" s="228" t="s">
        <v>2446</v>
      </c>
    </row>
    <row r="282" spans="1:15" ht="24.6" customHeight="1" outlineLevel="2">
      <c r="A282" s="64"/>
      <c r="B282" s="65" t="s">
        <v>145</v>
      </c>
      <c r="C282" s="121">
        <v>8</v>
      </c>
      <c r="D282" s="69" t="s">
        <v>3</v>
      </c>
      <c r="E282" s="57"/>
      <c r="F282" s="86"/>
      <c r="G282" s="57"/>
      <c r="H282" s="86"/>
      <c r="I282" s="86"/>
      <c r="J282" s="392"/>
      <c r="K282" s="432"/>
      <c r="L282" s="121" t="e">
        <f>VLOOKUP($O282,#REF!,6,FALSE)</f>
        <v>#REF!</v>
      </c>
      <c r="M282" s="121" t="e">
        <f>VLOOKUP($O282,#REF!,7,FALSE)</f>
        <v>#REF!</v>
      </c>
      <c r="O282" s="228" t="s">
        <v>2450</v>
      </c>
    </row>
    <row r="283" spans="1:15" ht="24.6" customHeight="1" outlineLevel="2">
      <c r="A283" s="64"/>
      <c r="B283" s="65" t="s">
        <v>340</v>
      </c>
      <c r="C283" s="121">
        <v>1</v>
      </c>
      <c r="D283" s="69" t="s">
        <v>3</v>
      </c>
      <c r="E283" s="57"/>
      <c r="F283" s="86"/>
      <c r="G283" s="57"/>
      <c r="H283" s="86"/>
      <c r="I283" s="86"/>
      <c r="J283" s="392"/>
      <c r="K283" s="432"/>
      <c r="L283" s="121" t="s">
        <v>2918</v>
      </c>
      <c r="M283" s="121" t="s">
        <v>2918</v>
      </c>
      <c r="O283" s="228" t="s">
        <v>2470</v>
      </c>
    </row>
    <row r="284" spans="1:15" ht="24.6" customHeight="1" outlineLevel="2">
      <c r="A284" s="64"/>
      <c r="B284" s="65" t="s">
        <v>341</v>
      </c>
      <c r="C284" s="121">
        <v>1</v>
      </c>
      <c r="D284" s="69" t="s">
        <v>3</v>
      </c>
      <c r="E284" s="57"/>
      <c r="F284" s="86"/>
      <c r="G284" s="57"/>
      <c r="H284" s="86"/>
      <c r="I284" s="86"/>
      <c r="J284" s="392"/>
      <c r="K284" s="432"/>
      <c r="L284" s="121" t="e">
        <f>VLOOKUP($O284,#REF!,6,FALSE)</f>
        <v>#REF!</v>
      </c>
      <c r="M284" s="121" t="e">
        <f>VLOOKUP($O284,#REF!,7,FALSE)</f>
        <v>#REF!</v>
      </c>
      <c r="O284" s="228" t="s">
        <v>2471</v>
      </c>
    </row>
    <row r="285" spans="1:15" ht="24.6" customHeight="1" outlineLevel="2">
      <c r="A285" s="64"/>
      <c r="B285" s="65" t="s">
        <v>143</v>
      </c>
      <c r="C285" s="121">
        <v>13</v>
      </c>
      <c r="D285" s="69" t="s">
        <v>3</v>
      </c>
      <c r="E285" s="57"/>
      <c r="F285" s="86"/>
      <c r="G285" s="57"/>
      <c r="H285" s="86"/>
      <c r="I285" s="86"/>
      <c r="J285" s="392"/>
      <c r="K285" s="432"/>
      <c r="L285" s="121" t="e">
        <f>VLOOKUP($O285,#REF!,6,FALSE)</f>
        <v>#REF!</v>
      </c>
      <c r="M285" s="121" t="e">
        <f>VLOOKUP($O285,#REF!,7,FALSE)</f>
        <v>#REF!</v>
      </c>
      <c r="O285" s="228" t="s">
        <v>2445</v>
      </c>
    </row>
    <row r="286" spans="1:15" ht="24.6" customHeight="1" outlineLevel="2">
      <c r="A286" s="64"/>
      <c r="B286" s="65" t="s">
        <v>42</v>
      </c>
      <c r="C286" s="121">
        <v>2</v>
      </c>
      <c r="D286" s="69" t="s">
        <v>3</v>
      </c>
      <c r="E286" s="57"/>
      <c r="F286" s="86"/>
      <c r="G286" s="57"/>
      <c r="H286" s="86"/>
      <c r="I286" s="86"/>
      <c r="J286" s="392"/>
      <c r="K286" s="432"/>
      <c r="L286" s="121" t="e">
        <f>VLOOKUP($O286,#REF!,6,FALSE)</f>
        <v>#REF!</v>
      </c>
      <c r="M286" s="121" t="e">
        <f>VLOOKUP($O286,#REF!,7,FALSE)</f>
        <v>#REF!</v>
      </c>
      <c r="O286" s="228" t="s">
        <v>2448</v>
      </c>
    </row>
    <row r="287" spans="1:15" ht="24.6" customHeight="1" outlineLevel="2">
      <c r="A287" s="64"/>
      <c r="B287" s="65" t="s">
        <v>342</v>
      </c>
      <c r="C287" s="121">
        <v>1</v>
      </c>
      <c r="D287" s="69" t="s">
        <v>3</v>
      </c>
      <c r="E287" s="57"/>
      <c r="F287" s="86"/>
      <c r="G287" s="57"/>
      <c r="H287" s="86"/>
      <c r="I287" s="86"/>
      <c r="J287" s="392"/>
      <c r="K287" s="432"/>
      <c r="L287" s="121" t="s">
        <v>2918</v>
      </c>
      <c r="M287" s="121" t="s">
        <v>2918</v>
      </c>
      <c r="O287" s="228" t="s">
        <v>2472</v>
      </c>
    </row>
    <row r="288" spans="1:15" ht="24.6" customHeight="1" outlineLevel="2">
      <c r="A288" s="64"/>
      <c r="B288" s="65" t="s">
        <v>343</v>
      </c>
      <c r="C288" s="121">
        <v>1</v>
      </c>
      <c r="D288" s="69" t="s">
        <v>3</v>
      </c>
      <c r="E288" s="57"/>
      <c r="F288" s="86"/>
      <c r="G288" s="57"/>
      <c r="H288" s="86"/>
      <c r="I288" s="86"/>
      <c r="J288" s="392"/>
      <c r="K288" s="432"/>
      <c r="L288" s="121" t="e">
        <f>VLOOKUP($O288,#REF!,6,FALSE)</f>
        <v>#REF!</v>
      </c>
      <c r="M288" s="121" t="e">
        <f>VLOOKUP($O288,#REF!,7,FALSE)</f>
        <v>#REF!</v>
      </c>
      <c r="O288" s="228" t="s">
        <v>2473</v>
      </c>
    </row>
    <row r="289" spans="1:82" ht="24.6" customHeight="1" outlineLevel="2">
      <c r="A289" s="64"/>
      <c r="B289" s="65" t="s">
        <v>143</v>
      </c>
      <c r="C289" s="121">
        <v>13</v>
      </c>
      <c r="D289" s="69" t="s">
        <v>3</v>
      </c>
      <c r="E289" s="57"/>
      <c r="F289" s="86"/>
      <c r="G289" s="57"/>
      <c r="H289" s="86"/>
      <c r="I289" s="86"/>
      <c r="J289" s="392"/>
      <c r="K289" s="432"/>
      <c r="L289" s="121" t="e">
        <f>VLOOKUP($O289,#REF!,6,FALSE)</f>
        <v>#REF!</v>
      </c>
      <c r="M289" s="121" t="e">
        <f>VLOOKUP($O289,#REF!,7,FALSE)</f>
        <v>#REF!</v>
      </c>
      <c r="O289" s="228" t="s">
        <v>2445</v>
      </c>
    </row>
    <row r="290" spans="1:82" ht="24.6" customHeight="1" outlineLevel="2">
      <c r="A290" s="64"/>
      <c r="B290" s="65" t="s">
        <v>42</v>
      </c>
      <c r="C290" s="121">
        <v>2</v>
      </c>
      <c r="D290" s="69" t="s">
        <v>3</v>
      </c>
      <c r="E290" s="57"/>
      <c r="F290" s="86"/>
      <c r="G290" s="57"/>
      <c r="H290" s="86"/>
      <c r="I290" s="86"/>
      <c r="J290" s="392"/>
      <c r="K290" s="432"/>
      <c r="L290" s="121" t="e">
        <f>VLOOKUP($O290,#REF!,6,FALSE)</f>
        <v>#REF!</v>
      </c>
      <c r="M290" s="121" t="e">
        <f>VLOOKUP($O290,#REF!,7,FALSE)</f>
        <v>#REF!</v>
      </c>
      <c r="O290" s="228" t="s">
        <v>2448</v>
      </c>
    </row>
    <row r="291" spans="1:82" ht="24.6" customHeight="1" outlineLevel="2">
      <c r="A291" s="64"/>
      <c r="B291" s="65" t="s">
        <v>2709</v>
      </c>
      <c r="C291" s="121">
        <v>1</v>
      </c>
      <c r="D291" s="69" t="s">
        <v>1792</v>
      </c>
      <c r="E291" s="353"/>
      <c r="F291" s="86"/>
      <c r="G291" s="353"/>
      <c r="H291" s="86"/>
      <c r="I291" s="63"/>
      <c r="J291" s="247"/>
      <c r="K291" s="393"/>
      <c r="L291" s="121" t="s">
        <v>2918</v>
      </c>
      <c r="M291" s="121" t="s">
        <v>2918</v>
      </c>
      <c r="N291" s="393"/>
      <c r="O291" s="228"/>
      <c r="P291" s="393"/>
      <c r="Q291" s="393"/>
      <c r="R291" s="393"/>
      <c r="S291" s="393"/>
      <c r="T291" s="393"/>
      <c r="U291" s="393"/>
      <c r="V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F291" s="393"/>
      <c r="AG291" s="393"/>
      <c r="AH291" s="393"/>
      <c r="AI291" s="393"/>
      <c r="AJ291" s="393"/>
      <c r="AK291" s="393"/>
      <c r="AL291" s="393"/>
      <c r="AM291" s="393"/>
      <c r="AN291" s="393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  <c r="BW291" s="393"/>
      <c r="BX291" s="393"/>
      <c r="BY291" s="393"/>
      <c r="BZ291" s="393"/>
      <c r="CA291" s="393"/>
      <c r="CB291" s="393"/>
      <c r="CC291" s="393"/>
      <c r="CD291" s="393"/>
    </row>
    <row r="292" spans="1:82" ht="24.6" customHeight="1" outlineLevel="2">
      <c r="A292" s="64"/>
      <c r="B292" s="66"/>
      <c r="C292" s="67"/>
      <c r="D292" s="71"/>
      <c r="E292" s="351"/>
      <c r="F292" s="68"/>
      <c r="G292" s="351"/>
      <c r="H292" s="68"/>
      <c r="I292" s="55"/>
      <c r="J292" s="247"/>
      <c r="L292" s="87"/>
      <c r="M292" s="87"/>
      <c r="O292" s="228"/>
    </row>
    <row r="293" spans="1:82" ht="24.6" customHeight="1" outlineLevel="1">
      <c r="A293" s="709"/>
      <c r="B293" s="710" t="s">
        <v>150</v>
      </c>
      <c r="C293" s="640"/>
      <c r="D293" s="711"/>
      <c r="E293" s="712"/>
      <c r="F293" s="713"/>
      <c r="G293" s="712"/>
      <c r="H293" s="713"/>
      <c r="I293" s="713"/>
      <c r="J293" s="714"/>
      <c r="K293" s="393"/>
      <c r="L293" s="715"/>
      <c r="M293" s="716"/>
      <c r="N293" s="393"/>
      <c r="O293" s="717"/>
      <c r="P293" s="393"/>
      <c r="Q293" s="393"/>
      <c r="R293" s="393"/>
      <c r="S293" s="393"/>
      <c r="T293" s="393"/>
      <c r="U293" s="393"/>
      <c r="V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F293" s="393"/>
      <c r="AG293" s="393"/>
      <c r="AH293" s="393"/>
      <c r="AI293" s="393"/>
      <c r="AJ293" s="393"/>
      <c r="AK293" s="393"/>
      <c r="AL293" s="393"/>
      <c r="AM293" s="393"/>
      <c r="AN293" s="393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  <c r="BW293" s="393"/>
      <c r="BX293" s="393"/>
      <c r="BY293" s="393"/>
      <c r="BZ293" s="393"/>
      <c r="CA293" s="393"/>
      <c r="CB293" s="393"/>
      <c r="CC293" s="393"/>
      <c r="CD293" s="393"/>
    </row>
    <row r="294" spans="1:82" ht="24.6" customHeight="1" outlineLevel="1">
      <c r="A294" s="255">
        <v>3.3</v>
      </c>
      <c r="B294" s="241" t="s">
        <v>344</v>
      </c>
      <c r="C294" s="130"/>
      <c r="D294" s="245"/>
      <c r="E294" s="350"/>
      <c r="F294" s="129"/>
      <c r="G294" s="350"/>
      <c r="H294" s="129"/>
      <c r="I294" s="130"/>
      <c r="J294" s="243"/>
      <c r="L294" s="128"/>
      <c r="M294" s="128"/>
      <c r="O294" s="229"/>
    </row>
    <row r="295" spans="1:82" ht="24.6" customHeight="1" outlineLevel="2">
      <c r="A295" s="64"/>
      <c r="B295" s="65" t="s">
        <v>345</v>
      </c>
      <c r="C295" s="121">
        <v>1</v>
      </c>
      <c r="D295" s="69" t="s">
        <v>3</v>
      </c>
      <c r="E295" s="57"/>
      <c r="F295" s="86"/>
      <c r="G295" s="57"/>
      <c r="H295" s="86"/>
      <c r="I295" s="86"/>
      <c r="J295" s="392"/>
      <c r="K295" s="432"/>
      <c r="L295" s="121" t="s">
        <v>2918</v>
      </c>
      <c r="M295" s="121" t="s">
        <v>2918</v>
      </c>
      <c r="O295" s="228" t="s">
        <v>2474</v>
      </c>
    </row>
    <row r="296" spans="1:82" ht="24.6" customHeight="1" outlineLevel="2">
      <c r="A296" s="64"/>
      <c r="B296" s="65" t="s">
        <v>337</v>
      </c>
      <c r="C296" s="121">
        <v>1</v>
      </c>
      <c r="D296" s="69" t="s">
        <v>3</v>
      </c>
      <c r="E296" s="57"/>
      <c r="F296" s="86"/>
      <c r="G296" s="57"/>
      <c r="H296" s="86"/>
      <c r="I296" s="86"/>
      <c r="J296" s="392"/>
      <c r="K296" s="432"/>
      <c r="L296" s="121" t="e">
        <f>VLOOKUP($O296,#REF!,6,FALSE)</f>
        <v>#REF!</v>
      </c>
      <c r="M296" s="121" t="e">
        <f>VLOOKUP($O296,#REF!,7,FALSE)</f>
        <v>#REF!</v>
      </c>
      <c r="O296" s="228" t="s">
        <v>2467</v>
      </c>
    </row>
    <row r="297" spans="1:82" ht="24.6" customHeight="1" outlineLevel="2">
      <c r="A297" s="64"/>
      <c r="B297" s="65" t="s">
        <v>143</v>
      </c>
      <c r="C297" s="121">
        <v>15</v>
      </c>
      <c r="D297" s="69" t="s">
        <v>3</v>
      </c>
      <c r="E297" s="57"/>
      <c r="F297" s="86"/>
      <c r="G297" s="57"/>
      <c r="H297" s="86"/>
      <c r="I297" s="86"/>
      <c r="J297" s="392"/>
      <c r="K297" s="432"/>
      <c r="L297" s="121" t="e">
        <f>VLOOKUP($O297,#REF!,6,FALSE)</f>
        <v>#REF!</v>
      </c>
      <c r="M297" s="121" t="e">
        <f>VLOOKUP($O297,#REF!,7,FALSE)</f>
        <v>#REF!</v>
      </c>
      <c r="O297" s="228" t="s">
        <v>2445</v>
      </c>
    </row>
    <row r="298" spans="1:82" ht="24.6" customHeight="1" outlineLevel="2">
      <c r="A298" s="64"/>
      <c r="B298" s="65" t="s">
        <v>42</v>
      </c>
      <c r="C298" s="121">
        <v>7</v>
      </c>
      <c r="D298" s="69" t="s">
        <v>3</v>
      </c>
      <c r="E298" s="57"/>
      <c r="F298" s="86"/>
      <c r="G298" s="57"/>
      <c r="H298" s="86"/>
      <c r="I298" s="86"/>
      <c r="J298" s="392"/>
      <c r="K298" s="432"/>
      <c r="L298" s="121" t="e">
        <f>VLOOKUP($O298,#REF!,6,FALSE)</f>
        <v>#REF!</v>
      </c>
      <c r="M298" s="121" t="e">
        <f>VLOOKUP($O298,#REF!,7,FALSE)</f>
        <v>#REF!</v>
      </c>
      <c r="O298" s="228" t="s">
        <v>2448</v>
      </c>
    </row>
    <row r="299" spans="1:82" ht="24.6" customHeight="1" outlineLevel="2">
      <c r="A299" s="64"/>
      <c r="B299" s="65" t="s">
        <v>41</v>
      </c>
      <c r="C299" s="121">
        <v>11</v>
      </c>
      <c r="D299" s="69" t="s">
        <v>3</v>
      </c>
      <c r="E299" s="57"/>
      <c r="F299" s="86"/>
      <c r="G299" s="57"/>
      <c r="H299" s="86"/>
      <c r="I299" s="86"/>
      <c r="J299" s="392"/>
      <c r="K299" s="432"/>
      <c r="L299" s="121" t="e">
        <f>VLOOKUP($O299,#REF!,6,FALSE)</f>
        <v>#REF!</v>
      </c>
      <c r="M299" s="121" t="e">
        <f>VLOOKUP($O299,#REF!,7,FALSE)</f>
        <v>#REF!</v>
      </c>
      <c r="O299" s="228" t="s">
        <v>2453</v>
      </c>
    </row>
    <row r="300" spans="1:82" ht="24.6" customHeight="1" outlineLevel="2">
      <c r="A300" s="64"/>
      <c r="B300" s="65" t="s">
        <v>346</v>
      </c>
      <c r="C300" s="121">
        <v>1</v>
      </c>
      <c r="D300" s="69" t="s">
        <v>3</v>
      </c>
      <c r="E300" s="57"/>
      <c r="F300" s="86"/>
      <c r="G300" s="57"/>
      <c r="H300" s="86"/>
      <c r="I300" s="86"/>
      <c r="J300" s="392"/>
      <c r="K300" s="432"/>
      <c r="L300" s="121" t="s">
        <v>2918</v>
      </c>
      <c r="M300" s="121" t="s">
        <v>2918</v>
      </c>
      <c r="O300" s="228" t="s">
        <v>2475</v>
      </c>
    </row>
    <row r="301" spans="1:82" ht="24.6" customHeight="1" outlineLevel="2">
      <c r="A301" s="64"/>
      <c r="B301" s="65" t="s">
        <v>339</v>
      </c>
      <c r="C301" s="121">
        <v>1</v>
      </c>
      <c r="D301" s="69" t="s">
        <v>3</v>
      </c>
      <c r="E301" s="57"/>
      <c r="F301" s="86"/>
      <c r="G301" s="57"/>
      <c r="H301" s="86"/>
      <c r="I301" s="86"/>
      <c r="J301" s="392"/>
      <c r="K301" s="432"/>
      <c r="L301" s="121" t="e">
        <f>VLOOKUP($O301,#REF!,6,FALSE)</f>
        <v>#REF!</v>
      </c>
      <c r="M301" s="121" t="e">
        <f>VLOOKUP($O301,#REF!,7,FALSE)</f>
        <v>#REF!</v>
      </c>
      <c r="O301" s="228" t="s">
        <v>2469</v>
      </c>
    </row>
    <row r="302" spans="1:82" ht="24.6" customHeight="1" outlineLevel="2">
      <c r="A302" s="64"/>
      <c r="B302" s="65" t="s">
        <v>143</v>
      </c>
      <c r="C302" s="121">
        <v>4</v>
      </c>
      <c r="D302" s="69" t="s">
        <v>3</v>
      </c>
      <c r="E302" s="57"/>
      <c r="F302" s="86"/>
      <c r="G302" s="57"/>
      <c r="H302" s="86"/>
      <c r="I302" s="86"/>
      <c r="J302" s="392"/>
      <c r="K302" s="432"/>
      <c r="L302" s="121" t="e">
        <f>VLOOKUP($O302,#REF!,6,FALSE)</f>
        <v>#REF!</v>
      </c>
      <c r="M302" s="121" t="e">
        <f>VLOOKUP($O302,#REF!,7,FALSE)</f>
        <v>#REF!</v>
      </c>
      <c r="O302" s="228" t="s">
        <v>2445</v>
      </c>
    </row>
    <row r="303" spans="1:82" ht="24.6" customHeight="1" outlineLevel="2">
      <c r="A303" s="64"/>
      <c r="B303" s="65" t="s">
        <v>145</v>
      </c>
      <c r="C303" s="121">
        <v>9</v>
      </c>
      <c r="D303" s="69" t="s">
        <v>3</v>
      </c>
      <c r="E303" s="57"/>
      <c r="F303" s="86"/>
      <c r="G303" s="57"/>
      <c r="H303" s="86"/>
      <c r="I303" s="86"/>
      <c r="J303" s="392"/>
      <c r="K303" s="432"/>
      <c r="L303" s="121" t="e">
        <f>VLOOKUP($O303,#REF!,6,FALSE)</f>
        <v>#REF!</v>
      </c>
      <c r="M303" s="121" t="e">
        <f>VLOOKUP($O303,#REF!,7,FALSE)</f>
        <v>#REF!</v>
      </c>
      <c r="O303" s="228" t="s">
        <v>2450</v>
      </c>
    </row>
    <row r="304" spans="1:82" ht="24.6" customHeight="1" outlineLevel="2">
      <c r="A304" s="64"/>
      <c r="B304" s="65" t="s">
        <v>321</v>
      </c>
      <c r="C304" s="121">
        <v>2</v>
      </c>
      <c r="D304" s="69" t="s">
        <v>3</v>
      </c>
      <c r="E304" s="57"/>
      <c r="F304" s="86"/>
      <c r="G304" s="57"/>
      <c r="H304" s="86"/>
      <c r="I304" s="86"/>
      <c r="J304" s="392"/>
      <c r="K304" s="432"/>
      <c r="L304" s="121" t="e">
        <f>VLOOKUP($O304,#REF!,6,FALSE)</f>
        <v>#REF!</v>
      </c>
      <c r="M304" s="121" t="e">
        <f>VLOOKUP($O304,#REF!,7,FALSE)</f>
        <v>#REF!</v>
      </c>
      <c r="O304" s="228" t="s">
        <v>2465</v>
      </c>
    </row>
    <row r="305" spans="1:15" ht="24.6" customHeight="1" outlineLevel="2">
      <c r="A305" s="64"/>
      <c r="B305" s="65" t="s">
        <v>347</v>
      </c>
      <c r="C305" s="121">
        <v>1</v>
      </c>
      <c r="D305" s="69" t="s">
        <v>3</v>
      </c>
      <c r="E305" s="57"/>
      <c r="F305" s="86"/>
      <c r="G305" s="57"/>
      <c r="H305" s="86"/>
      <c r="I305" s="86"/>
      <c r="J305" s="392"/>
      <c r="K305" s="432"/>
      <c r="L305" s="121" t="s">
        <v>2918</v>
      </c>
      <c r="M305" s="121" t="s">
        <v>2918</v>
      </c>
      <c r="O305" s="228" t="s">
        <v>2476</v>
      </c>
    </row>
    <row r="306" spans="1:15" ht="24.6" customHeight="1" outlineLevel="2">
      <c r="A306" s="64"/>
      <c r="B306" s="65" t="s">
        <v>337</v>
      </c>
      <c r="C306" s="121">
        <v>1</v>
      </c>
      <c r="D306" s="69" t="s">
        <v>3</v>
      </c>
      <c r="E306" s="57"/>
      <c r="F306" s="86"/>
      <c r="G306" s="57"/>
      <c r="H306" s="86"/>
      <c r="I306" s="86"/>
      <c r="J306" s="392"/>
      <c r="K306" s="432"/>
      <c r="L306" s="121" t="e">
        <f>VLOOKUP($O306,#REF!,6,FALSE)</f>
        <v>#REF!</v>
      </c>
      <c r="M306" s="121" t="e">
        <f>VLOOKUP($O306,#REF!,7,FALSE)</f>
        <v>#REF!</v>
      </c>
      <c r="O306" s="228" t="s">
        <v>2467</v>
      </c>
    </row>
    <row r="307" spans="1:15" ht="24.6" customHeight="1" outlineLevel="2">
      <c r="A307" s="64"/>
      <c r="B307" s="65" t="s">
        <v>143</v>
      </c>
      <c r="C307" s="121">
        <v>15</v>
      </c>
      <c r="D307" s="69" t="s">
        <v>3</v>
      </c>
      <c r="E307" s="57"/>
      <c r="F307" s="86"/>
      <c r="G307" s="57"/>
      <c r="H307" s="86"/>
      <c r="I307" s="86"/>
      <c r="J307" s="392"/>
      <c r="K307" s="432"/>
      <c r="L307" s="121" t="e">
        <f>VLOOKUP($O307,#REF!,6,FALSE)</f>
        <v>#REF!</v>
      </c>
      <c r="M307" s="121" t="e">
        <f>VLOOKUP($O307,#REF!,7,FALSE)</f>
        <v>#REF!</v>
      </c>
      <c r="O307" s="228" t="s">
        <v>2445</v>
      </c>
    </row>
    <row r="308" spans="1:15" ht="24.6" customHeight="1" outlineLevel="2">
      <c r="A308" s="64"/>
      <c r="B308" s="65" t="s">
        <v>42</v>
      </c>
      <c r="C308" s="121">
        <v>9</v>
      </c>
      <c r="D308" s="69" t="s">
        <v>3</v>
      </c>
      <c r="E308" s="57"/>
      <c r="F308" s="86"/>
      <c r="G308" s="57"/>
      <c r="H308" s="86"/>
      <c r="I308" s="86"/>
      <c r="J308" s="392"/>
      <c r="K308" s="432"/>
      <c r="L308" s="121" t="e">
        <f>VLOOKUP($O308,#REF!,6,FALSE)</f>
        <v>#REF!</v>
      </c>
      <c r="M308" s="121" t="e">
        <f>VLOOKUP($O308,#REF!,7,FALSE)</f>
        <v>#REF!</v>
      </c>
      <c r="O308" s="228" t="s">
        <v>2448</v>
      </c>
    </row>
    <row r="309" spans="1:15" ht="24.6" customHeight="1" outlineLevel="2">
      <c r="A309" s="64"/>
      <c r="B309" s="65" t="s">
        <v>41</v>
      </c>
      <c r="C309" s="121">
        <v>9</v>
      </c>
      <c r="D309" s="69" t="s">
        <v>3</v>
      </c>
      <c r="E309" s="57"/>
      <c r="F309" s="86"/>
      <c r="G309" s="57"/>
      <c r="H309" s="86"/>
      <c r="I309" s="86"/>
      <c r="J309" s="392"/>
      <c r="K309" s="432"/>
      <c r="L309" s="121" t="e">
        <f>VLOOKUP($O309,#REF!,6,FALSE)</f>
        <v>#REF!</v>
      </c>
      <c r="M309" s="121" t="e">
        <f>VLOOKUP($O309,#REF!,7,FALSE)</f>
        <v>#REF!</v>
      </c>
      <c r="O309" s="228" t="s">
        <v>2453</v>
      </c>
    </row>
    <row r="310" spans="1:15" ht="24.6" customHeight="1" outlineLevel="2">
      <c r="A310" s="64"/>
      <c r="B310" s="65" t="s">
        <v>348</v>
      </c>
      <c r="C310" s="121">
        <v>1</v>
      </c>
      <c r="D310" s="69" t="s">
        <v>3</v>
      </c>
      <c r="E310" s="57"/>
      <c r="F310" s="86"/>
      <c r="G310" s="57"/>
      <c r="H310" s="86"/>
      <c r="I310" s="86"/>
      <c r="J310" s="392"/>
      <c r="K310" s="432"/>
      <c r="L310" s="121" t="s">
        <v>2918</v>
      </c>
      <c r="M310" s="121" t="s">
        <v>2918</v>
      </c>
      <c r="O310" s="228" t="s">
        <v>2477</v>
      </c>
    </row>
    <row r="311" spans="1:15" ht="24.6" customHeight="1" outlineLevel="2">
      <c r="A311" s="64"/>
      <c r="B311" s="65" t="s">
        <v>339</v>
      </c>
      <c r="C311" s="121">
        <v>1</v>
      </c>
      <c r="D311" s="69" t="s">
        <v>3</v>
      </c>
      <c r="E311" s="57"/>
      <c r="F311" s="86"/>
      <c r="G311" s="57"/>
      <c r="H311" s="86"/>
      <c r="I311" s="86"/>
      <c r="J311" s="392"/>
      <c r="K311" s="432"/>
      <c r="L311" s="121" t="e">
        <f>VLOOKUP($O311,#REF!,6,FALSE)</f>
        <v>#REF!</v>
      </c>
      <c r="M311" s="121" t="e">
        <f>VLOOKUP($O311,#REF!,7,FALSE)</f>
        <v>#REF!</v>
      </c>
      <c r="O311" s="228" t="s">
        <v>2469</v>
      </c>
    </row>
    <row r="312" spans="1:15" ht="24.6" customHeight="1" outlineLevel="2">
      <c r="A312" s="64"/>
      <c r="B312" s="65" t="s">
        <v>143</v>
      </c>
      <c r="C312" s="121">
        <v>5</v>
      </c>
      <c r="D312" s="69" t="s">
        <v>3</v>
      </c>
      <c r="E312" s="57"/>
      <c r="F312" s="86"/>
      <c r="G312" s="57"/>
      <c r="H312" s="86"/>
      <c r="I312" s="86"/>
      <c r="J312" s="392"/>
      <c r="K312" s="432"/>
      <c r="L312" s="121" t="e">
        <f>VLOOKUP($O312,#REF!,6,FALSE)</f>
        <v>#REF!</v>
      </c>
      <c r="M312" s="121" t="e">
        <f>VLOOKUP($O312,#REF!,7,FALSE)</f>
        <v>#REF!</v>
      </c>
      <c r="O312" s="228" t="s">
        <v>2445</v>
      </c>
    </row>
    <row r="313" spans="1:15" ht="24.6" customHeight="1" outlineLevel="2">
      <c r="A313" s="64"/>
      <c r="B313" s="65" t="s">
        <v>144</v>
      </c>
      <c r="C313" s="121">
        <v>2</v>
      </c>
      <c r="D313" s="69" t="s">
        <v>3</v>
      </c>
      <c r="E313" s="57"/>
      <c r="F313" s="86"/>
      <c r="G313" s="57"/>
      <c r="H313" s="86"/>
      <c r="I313" s="86"/>
      <c r="J313" s="392"/>
      <c r="K313" s="432"/>
      <c r="L313" s="121" t="e">
        <f>VLOOKUP($O313,#REF!,6,FALSE)</f>
        <v>#REF!</v>
      </c>
      <c r="M313" s="121" t="e">
        <f>VLOOKUP($O313,#REF!,7,FALSE)</f>
        <v>#REF!</v>
      </c>
      <c r="O313" s="228" t="s">
        <v>2446</v>
      </c>
    </row>
    <row r="314" spans="1:15" ht="24.6" customHeight="1" outlineLevel="2">
      <c r="A314" s="64"/>
      <c r="B314" s="65" t="s">
        <v>145</v>
      </c>
      <c r="C314" s="121">
        <v>8</v>
      </c>
      <c r="D314" s="69" t="s">
        <v>3</v>
      </c>
      <c r="E314" s="57"/>
      <c r="F314" s="86"/>
      <c r="G314" s="57"/>
      <c r="H314" s="86"/>
      <c r="I314" s="86"/>
      <c r="J314" s="392"/>
      <c r="K314" s="432"/>
      <c r="L314" s="121" t="e">
        <f>VLOOKUP($O314,#REF!,6,FALSE)</f>
        <v>#REF!</v>
      </c>
      <c r="M314" s="121" t="e">
        <f>VLOOKUP($O314,#REF!,7,FALSE)</f>
        <v>#REF!</v>
      </c>
      <c r="O314" s="228" t="s">
        <v>2450</v>
      </c>
    </row>
    <row r="315" spans="1:15" ht="24.6" customHeight="1" outlineLevel="2">
      <c r="A315" s="64"/>
      <c r="B315" s="65" t="s">
        <v>349</v>
      </c>
      <c r="C315" s="121">
        <v>1</v>
      </c>
      <c r="D315" s="69" t="s">
        <v>3</v>
      </c>
      <c r="E315" s="57"/>
      <c r="F315" s="86"/>
      <c r="G315" s="57"/>
      <c r="H315" s="86"/>
      <c r="I315" s="86"/>
      <c r="J315" s="392"/>
      <c r="K315" s="432"/>
      <c r="L315" s="121" t="s">
        <v>2918</v>
      </c>
      <c r="M315" s="121" t="s">
        <v>2918</v>
      </c>
      <c r="O315" s="228" t="s">
        <v>2478</v>
      </c>
    </row>
    <row r="316" spans="1:15" ht="24.6" customHeight="1" outlineLevel="2">
      <c r="A316" s="64"/>
      <c r="B316" s="65" t="s">
        <v>341</v>
      </c>
      <c r="C316" s="121">
        <v>1</v>
      </c>
      <c r="D316" s="69" t="s">
        <v>3</v>
      </c>
      <c r="E316" s="57"/>
      <c r="F316" s="86"/>
      <c r="G316" s="57"/>
      <c r="H316" s="86"/>
      <c r="I316" s="86"/>
      <c r="J316" s="392"/>
      <c r="K316" s="432"/>
      <c r="L316" s="121" t="e">
        <f>VLOOKUP($O316,#REF!,6,FALSE)</f>
        <v>#REF!</v>
      </c>
      <c r="M316" s="121" t="e">
        <f>VLOOKUP($O316,#REF!,7,FALSE)</f>
        <v>#REF!</v>
      </c>
      <c r="O316" s="228" t="s">
        <v>2471</v>
      </c>
    </row>
    <row r="317" spans="1:15" ht="24.6" customHeight="1" outlineLevel="2">
      <c r="A317" s="64"/>
      <c r="B317" s="65" t="s">
        <v>143</v>
      </c>
      <c r="C317" s="121">
        <v>13</v>
      </c>
      <c r="D317" s="69" t="s">
        <v>3</v>
      </c>
      <c r="E317" s="57"/>
      <c r="F317" s="86"/>
      <c r="G317" s="57"/>
      <c r="H317" s="86"/>
      <c r="I317" s="86"/>
      <c r="J317" s="392"/>
      <c r="K317" s="432"/>
      <c r="L317" s="121" t="e">
        <f>VLOOKUP($O317,#REF!,6,FALSE)</f>
        <v>#REF!</v>
      </c>
      <c r="M317" s="121" t="e">
        <f>VLOOKUP($O317,#REF!,7,FALSE)</f>
        <v>#REF!</v>
      </c>
      <c r="O317" s="228" t="s">
        <v>2445</v>
      </c>
    </row>
    <row r="318" spans="1:15" ht="24.6" customHeight="1" outlineLevel="2">
      <c r="A318" s="64"/>
      <c r="B318" s="65" t="s">
        <v>42</v>
      </c>
      <c r="C318" s="121">
        <v>2</v>
      </c>
      <c r="D318" s="69" t="s">
        <v>3</v>
      </c>
      <c r="E318" s="57"/>
      <c r="F318" s="86"/>
      <c r="G318" s="57"/>
      <c r="H318" s="86"/>
      <c r="I318" s="86"/>
      <c r="J318" s="392"/>
      <c r="K318" s="432"/>
      <c r="L318" s="121" t="e">
        <f>VLOOKUP($O318,#REF!,6,FALSE)</f>
        <v>#REF!</v>
      </c>
      <c r="M318" s="121" t="e">
        <f>VLOOKUP($O318,#REF!,7,FALSE)</f>
        <v>#REF!</v>
      </c>
      <c r="O318" s="228" t="s">
        <v>2448</v>
      </c>
    </row>
    <row r="319" spans="1:15" ht="24.6" customHeight="1" outlineLevel="2">
      <c r="A319" s="64"/>
      <c r="B319" s="65" t="s">
        <v>350</v>
      </c>
      <c r="C319" s="121">
        <v>1</v>
      </c>
      <c r="D319" s="69" t="s">
        <v>3</v>
      </c>
      <c r="E319" s="57"/>
      <c r="F319" s="86"/>
      <c r="G319" s="57"/>
      <c r="H319" s="86"/>
      <c r="I319" s="86"/>
      <c r="J319" s="392"/>
      <c r="K319" s="432"/>
      <c r="L319" s="121" t="s">
        <v>2918</v>
      </c>
      <c r="M319" s="121" t="s">
        <v>2918</v>
      </c>
      <c r="O319" s="228" t="s">
        <v>2479</v>
      </c>
    </row>
    <row r="320" spans="1:15" ht="24.6" customHeight="1" outlineLevel="2">
      <c r="A320" s="64"/>
      <c r="B320" s="65" t="s">
        <v>343</v>
      </c>
      <c r="C320" s="121">
        <v>1</v>
      </c>
      <c r="D320" s="69" t="s">
        <v>3</v>
      </c>
      <c r="E320" s="57"/>
      <c r="F320" s="86"/>
      <c r="G320" s="57"/>
      <c r="H320" s="86"/>
      <c r="I320" s="86"/>
      <c r="J320" s="392"/>
      <c r="K320" s="432"/>
      <c r="L320" s="121" t="e">
        <f>VLOOKUP($O320,#REF!,6,FALSE)</f>
        <v>#REF!</v>
      </c>
      <c r="M320" s="121" t="e">
        <f>VLOOKUP($O320,#REF!,7,FALSE)</f>
        <v>#REF!</v>
      </c>
      <c r="O320" s="228" t="s">
        <v>2473</v>
      </c>
    </row>
    <row r="321" spans="1:82" ht="24.6" customHeight="1" outlineLevel="2">
      <c r="A321" s="64"/>
      <c r="B321" s="65" t="s">
        <v>143</v>
      </c>
      <c r="C321" s="121">
        <v>13</v>
      </c>
      <c r="D321" s="69" t="s">
        <v>3</v>
      </c>
      <c r="E321" s="57"/>
      <c r="F321" s="86"/>
      <c r="G321" s="57"/>
      <c r="H321" s="86"/>
      <c r="I321" s="86"/>
      <c r="J321" s="392"/>
      <c r="K321" s="432"/>
      <c r="L321" s="121" t="e">
        <f>VLOOKUP($O321,#REF!,6,FALSE)</f>
        <v>#REF!</v>
      </c>
      <c r="M321" s="121" t="e">
        <f>VLOOKUP($O321,#REF!,7,FALSE)</f>
        <v>#REF!</v>
      </c>
      <c r="O321" s="228" t="s">
        <v>2445</v>
      </c>
    </row>
    <row r="322" spans="1:82" ht="24.6" customHeight="1" outlineLevel="2">
      <c r="A322" s="64"/>
      <c r="B322" s="65" t="s">
        <v>42</v>
      </c>
      <c r="C322" s="121">
        <v>2</v>
      </c>
      <c r="D322" s="69" t="s">
        <v>3</v>
      </c>
      <c r="E322" s="57"/>
      <c r="F322" s="86"/>
      <c r="G322" s="57"/>
      <c r="H322" s="86"/>
      <c r="I322" s="86"/>
      <c r="J322" s="392"/>
      <c r="K322" s="432"/>
      <c r="L322" s="121" t="e">
        <f>VLOOKUP($O322,#REF!,6,FALSE)</f>
        <v>#REF!</v>
      </c>
      <c r="M322" s="121" t="e">
        <f>VLOOKUP($O322,#REF!,7,FALSE)</f>
        <v>#REF!</v>
      </c>
      <c r="O322" s="228" t="s">
        <v>2448</v>
      </c>
    </row>
    <row r="323" spans="1:82" ht="24.6" customHeight="1" outlineLevel="2">
      <c r="A323" s="64"/>
      <c r="B323" s="65" t="s">
        <v>2709</v>
      </c>
      <c r="C323" s="121">
        <v>1</v>
      </c>
      <c r="D323" s="69" t="s">
        <v>1792</v>
      </c>
      <c r="E323" s="353"/>
      <c r="F323" s="86"/>
      <c r="G323" s="353"/>
      <c r="H323" s="86"/>
      <c r="I323" s="63"/>
      <c r="J323" s="247"/>
      <c r="K323" s="393"/>
      <c r="L323" s="121" t="s">
        <v>2918</v>
      </c>
      <c r="M323" s="121" t="s">
        <v>2918</v>
      </c>
      <c r="N323" s="393"/>
      <c r="O323" s="228"/>
      <c r="P323" s="393"/>
      <c r="Q323" s="393"/>
      <c r="R323" s="393"/>
      <c r="S323" s="393"/>
      <c r="T323" s="393"/>
      <c r="U323" s="393"/>
      <c r="V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F323" s="393"/>
      <c r="AG323" s="393"/>
      <c r="AH323" s="393"/>
      <c r="AI323" s="393"/>
      <c r="AJ323" s="393"/>
      <c r="AK323" s="393"/>
      <c r="AL323" s="393"/>
      <c r="AM323" s="393"/>
      <c r="AN323" s="393"/>
      <c r="AO323" s="393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</row>
    <row r="324" spans="1:82" ht="24.6" customHeight="1" outlineLevel="2">
      <c r="A324" s="248"/>
      <c r="B324" s="249"/>
      <c r="C324" s="131"/>
      <c r="D324" s="250"/>
      <c r="E324" s="352"/>
      <c r="F324" s="132"/>
      <c r="G324" s="352"/>
      <c r="H324" s="132"/>
      <c r="I324" s="132"/>
      <c r="J324" s="251"/>
      <c r="L324" s="170"/>
      <c r="M324" s="252"/>
      <c r="O324" s="253"/>
    </row>
    <row r="325" spans="1:82" ht="24.6" customHeight="1" outlineLevel="1">
      <c r="A325" s="709"/>
      <c r="B325" s="710" t="s">
        <v>152</v>
      </c>
      <c r="C325" s="640"/>
      <c r="D325" s="711"/>
      <c r="E325" s="712"/>
      <c r="F325" s="713"/>
      <c r="G325" s="712"/>
      <c r="H325" s="713"/>
      <c r="I325" s="713"/>
      <c r="J325" s="714"/>
      <c r="K325" s="393"/>
      <c r="L325" s="715"/>
      <c r="M325" s="716"/>
      <c r="N325" s="393"/>
      <c r="O325" s="717"/>
      <c r="P325" s="393"/>
      <c r="Q325" s="393"/>
      <c r="R325" s="393"/>
      <c r="S325" s="393"/>
      <c r="T325" s="393"/>
      <c r="U325" s="393"/>
      <c r="V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F325" s="393"/>
      <c r="AG325" s="393"/>
      <c r="AH325" s="393"/>
      <c r="AI325" s="393"/>
      <c r="AJ325" s="393"/>
      <c r="AK325" s="393"/>
      <c r="AL325" s="393"/>
      <c r="AM325" s="393"/>
      <c r="AN325" s="393"/>
      <c r="AO325" s="393"/>
      <c r="AP325" s="393"/>
      <c r="AQ325" s="393"/>
      <c r="AR325" s="393"/>
      <c r="AS325" s="393"/>
      <c r="AT325" s="393"/>
      <c r="AU325" s="393"/>
      <c r="AV325" s="393"/>
      <c r="AW325" s="393"/>
      <c r="AX325" s="393"/>
      <c r="AY325" s="393"/>
      <c r="AZ325" s="393"/>
      <c r="BA325" s="393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  <c r="BW325" s="393"/>
      <c r="BX325" s="393"/>
      <c r="BY325" s="393"/>
      <c r="BZ325" s="393"/>
      <c r="CA325" s="393"/>
      <c r="CB325" s="393"/>
      <c r="CC325" s="393"/>
      <c r="CD325" s="393"/>
    </row>
    <row r="326" spans="1:82" ht="24.6" customHeight="1" outlineLevel="1">
      <c r="A326" s="255">
        <v>3.4</v>
      </c>
      <c r="B326" s="241" t="s">
        <v>351</v>
      </c>
      <c r="C326" s="130"/>
      <c r="D326" s="245"/>
      <c r="E326" s="350"/>
      <c r="F326" s="129"/>
      <c r="G326" s="350"/>
      <c r="H326" s="129"/>
      <c r="I326" s="130"/>
      <c r="J326" s="243"/>
      <c r="L326" s="261"/>
      <c r="M326" s="128"/>
      <c r="O326" s="229"/>
    </row>
    <row r="327" spans="1:82" ht="24.6" customHeight="1" outlineLevel="2">
      <c r="A327" s="64"/>
      <c r="B327" s="65" t="s">
        <v>352</v>
      </c>
      <c r="C327" s="121">
        <v>1</v>
      </c>
      <c r="D327" s="69" t="s">
        <v>3</v>
      </c>
      <c r="E327" s="57"/>
      <c r="F327" s="86"/>
      <c r="G327" s="57"/>
      <c r="H327" s="86"/>
      <c r="I327" s="86"/>
      <c r="J327" s="392"/>
      <c r="K327" s="432"/>
      <c r="L327" s="121" t="s">
        <v>2918</v>
      </c>
      <c r="M327" s="121" t="s">
        <v>2918</v>
      </c>
      <c r="O327" s="228" t="s">
        <v>2480</v>
      </c>
    </row>
    <row r="328" spans="1:82" ht="24.6" customHeight="1" outlineLevel="2">
      <c r="A328" s="64"/>
      <c r="B328" s="65" t="s">
        <v>143</v>
      </c>
      <c r="C328" s="121">
        <v>16</v>
      </c>
      <c r="D328" s="69" t="s">
        <v>3</v>
      </c>
      <c r="E328" s="57"/>
      <c r="F328" s="86"/>
      <c r="G328" s="57"/>
      <c r="H328" s="86"/>
      <c r="I328" s="86"/>
      <c r="J328" s="392"/>
      <c r="K328" s="432"/>
      <c r="L328" s="121" t="e">
        <f>VLOOKUP($O328,#REF!,6,FALSE)</f>
        <v>#REF!</v>
      </c>
      <c r="M328" s="121" t="e">
        <f>VLOOKUP($O328,#REF!,7,FALSE)</f>
        <v>#REF!</v>
      </c>
      <c r="O328" s="228" t="s">
        <v>2445</v>
      </c>
    </row>
    <row r="329" spans="1:82" ht="24.6" customHeight="1" outlineLevel="2">
      <c r="A329" s="64"/>
      <c r="B329" s="65" t="s">
        <v>42</v>
      </c>
      <c r="C329" s="121">
        <v>6</v>
      </c>
      <c r="D329" s="69" t="s">
        <v>3</v>
      </c>
      <c r="E329" s="57"/>
      <c r="F329" s="86"/>
      <c r="G329" s="57"/>
      <c r="H329" s="86"/>
      <c r="I329" s="86"/>
      <c r="J329" s="392"/>
      <c r="K329" s="432"/>
      <c r="L329" s="121" t="e">
        <f>VLOOKUP($O329,#REF!,6,FALSE)</f>
        <v>#REF!</v>
      </c>
      <c r="M329" s="121" t="e">
        <f>VLOOKUP($O329,#REF!,7,FALSE)</f>
        <v>#REF!</v>
      </c>
      <c r="O329" s="228" t="s">
        <v>2448</v>
      </c>
    </row>
    <row r="330" spans="1:82" ht="24.6" customHeight="1" outlineLevel="2">
      <c r="A330" s="64"/>
      <c r="B330" s="65" t="s">
        <v>41</v>
      </c>
      <c r="C330" s="121">
        <v>2</v>
      </c>
      <c r="D330" s="69" t="s">
        <v>3</v>
      </c>
      <c r="E330" s="57"/>
      <c r="F330" s="86"/>
      <c r="G330" s="57"/>
      <c r="H330" s="86"/>
      <c r="I330" s="86"/>
      <c r="J330" s="392"/>
      <c r="K330" s="432"/>
      <c r="L330" s="121" t="e">
        <f>VLOOKUP($O330,#REF!,6,FALSE)</f>
        <v>#REF!</v>
      </c>
      <c r="M330" s="121" t="e">
        <f>VLOOKUP($O330,#REF!,7,FALSE)</f>
        <v>#REF!</v>
      </c>
      <c r="O330" s="228" t="s">
        <v>2453</v>
      </c>
    </row>
    <row r="331" spans="1:82" ht="24.6" customHeight="1" outlineLevel="2">
      <c r="A331" s="64"/>
      <c r="B331" s="65" t="s">
        <v>353</v>
      </c>
      <c r="C331" s="121">
        <v>1</v>
      </c>
      <c r="D331" s="69" t="s">
        <v>3</v>
      </c>
      <c r="E331" s="57"/>
      <c r="F331" s="86"/>
      <c r="G331" s="57"/>
      <c r="H331" s="86"/>
      <c r="I331" s="86"/>
      <c r="J331" s="392"/>
      <c r="K331" s="432"/>
      <c r="L331" s="121" t="s">
        <v>2918</v>
      </c>
      <c r="M331" s="121" t="s">
        <v>2918</v>
      </c>
      <c r="O331" s="228" t="s">
        <v>2481</v>
      </c>
    </row>
    <row r="332" spans="1:82" ht="24.6" customHeight="1" outlineLevel="2">
      <c r="A332" s="64"/>
      <c r="B332" s="65" t="s">
        <v>143</v>
      </c>
      <c r="C332" s="121">
        <v>28</v>
      </c>
      <c r="D332" s="69" t="s">
        <v>3</v>
      </c>
      <c r="E332" s="57"/>
      <c r="F332" s="86"/>
      <c r="G332" s="57"/>
      <c r="H332" s="86"/>
      <c r="I332" s="86"/>
      <c r="J332" s="392"/>
      <c r="K332" s="432"/>
      <c r="L332" s="121" t="e">
        <f>VLOOKUP($O332,#REF!,6,FALSE)</f>
        <v>#REF!</v>
      </c>
      <c r="M332" s="121" t="e">
        <f>VLOOKUP($O332,#REF!,7,FALSE)</f>
        <v>#REF!</v>
      </c>
      <c r="O332" s="228" t="s">
        <v>2445</v>
      </c>
    </row>
    <row r="333" spans="1:82" ht="24.6" customHeight="1" outlineLevel="2">
      <c r="A333" s="64"/>
      <c r="B333" s="65" t="s">
        <v>42</v>
      </c>
      <c r="C333" s="121">
        <v>2</v>
      </c>
      <c r="D333" s="69" t="s">
        <v>3</v>
      </c>
      <c r="E333" s="57"/>
      <c r="F333" s="86"/>
      <c r="G333" s="57"/>
      <c r="H333" s="86"/>
      <c r="I333" s="86"/>
      <c r="J333" s="392"/>
      <c r="K333" s="432"/>
      <c r="L333" s="121" t="e">
        <f>VLOOKUP($O333,#REF!,6,FALSE)</f>
        <v>#REF!</v>
      </c>
      <c r="M333" s="121" t="e">
        <f>VLOOKUP($O333,#REF!,7,FALSE)</f>
        <v>#REF!</v>
      </c>
      <c r="O333" s="228" t="s">
        <v>2448</v>
      </c>
    </row>
    <row r="334" spans="1:82" ht="24.6" customHeight="1" outlineLevel="2">
      <c r="A334" s="64"/>
      <c r="B334" s="65" t="s">
        <v>2709</v>
      </c>
      <c r="C334" s="121">
        <v>1</v>
      </c>
      <c r="D334" s="69" t="s">
        <v>1792</v>
      </c>
      <c r="E334" s="353"/>
      <c r="F334" s="86"/>
      <c r="G334" s="353"/>
      <c r="H334" s="86"/>
      <c r="I334" s="63"/>
      <c r="J334" s="247"/>
      <c r="K334" s="393"/>
      <c r="L334" s="121" t="s">
        <v>2918</v>
      </c>
      <c r="M334" s="121" t="s">
        <v>2918</v>
      </c>
      <c r="N334" s="393"/>
      <c r="O334" s="228"/>
      <c r="P334" s="393"/>
      <c r="Q334" s="393"/>
      <c r="R334" s="393"/>
      <c r="S334" s="393"/>
      <c r="T334" s="393"/>
      <c r="U334" s="393"/>
      <c r="V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F334" s="393"/>
      <c r="AG334" s="393"/>
      <c r="AH334" s="393"/>
      <c r="AI334" s="393"/>
      <c r="AJ334" s="393"/>
      <c r="AK334" s="393"/>
      <c r="AL334" s="393"/>
      <c r="AM334" s="393"/>
      <c r="AN334" s="393"/>
      <c r="AO334" s="393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</row>
    <row r="335" spans="1:82" ht="24.6" customHeight="1" outlineLevel="2">
      <c r="A335" s="248"/>
      <c r="B335" s="249"/>
      <c r="C335" s="131"/>
      <c r="D335" s="250"/>
      <c r="E335" s="352"/>
      <c r="F335" s="132"/>
      <c r="G335" s="352"/>
      <c r="H335" s="132"/>
      <c r="I335" s="132"/>
      <c r="J335" s="251"/>
      <c r="L335" s="170"/>
      <c r="M335" s="252"/>
      <c r="O335" s="253"/>
    </row>
    <row r="336" spans="1:82" ht="24.6" customHeight="1" outlineLevel="1">
      <c r="A336" s="709"/>
      <c r="B336" s="710" t="s">
        <v>153</v>
      </c>
      <c r="C336" s="640"/>
      <c r="D336" s="711"/>
      <c r="E336" s="712"/>
      <c r="F336" s="713"/>
      <c r="G336" s="712"/>
      <c r="H336" s="713"/>
      <c r="I336" s="713"/>
      <c r="J336" s="714"/>
      <c r="K336" s="393"/>
      <c r="L336" s="715"/>
      <c r="M336" s="716"/>
      <c r="N336" s="393"/>
      <c r="O336" s="717"/>
      <c r="P336" s="393"/>
      <c r="Q336" s="393"/>
      <c r="R336" s="393"/>
      <c r="S336" s="393"/>
      <c r="T336" s="393"/>
      <c r="U336" s="393"/>
      <c r="V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F336" s="393"/>
      <c r="AG336" s="393"/>
      <c r="AH336" s="393"/>
      <c r="AI336" s="393"/>
      <c r="AJ336" s="393"/>
      <c r="AK336" s="393"/>
      <c r="AL336" s="393"/>
      <c r="AM336" s="393"/>
      <c r="AN336" s="393"/>
      <c r="AO336" s="393"/>
      <c r="AP336" s="393"/>
      <c r="AQ336" s="393"/>
      <c r="AR336" s="393"/>
      <c r="AS336" s="393"/>
      <c r="AT336" s="393"/>
      <c r="AU336" s="393"/>
      <c r="AV336" s="393"/>
      <c r="AW336" s="393"/>
      <c r="AX336" s="393"/>
      <c r="AY336" s="393"/>
      <c r="AZ336" s="393"/>
      <c r="BA336" s="393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  <c r="BW336" s="393"/>
      <c r="BX336" s="393"/>
      <c r="BY336" s="393"/>
      <c r="BZ336" s="393"/>
      <c r="CA336" s="393"/>
      <c r="CB336" s="393"/>
      <c r="CC336" s="393"/>
      <c r="CD336" s="393"/>
    </row>
    <row r="337" spans="1:82" ht="24.6" customHeight="1" outlineLevel="1">
      <c r="A337" s="255">
        <v>3.5</v>
      </c>
      <c r="B337" s="241" t="s">
        <v>151</v>
      </c>
      <c r="C337" s="130"/>
      <c r="D337" s="245"/>
      <c r="E337" s="350"/>
      <c r="F337" s="129"/>
      <c r="G337" s="350"/>
      <c r="H337" s="129"/>
      <c r="I337" s="130"/>
      <c r="J337" s="243"/>
      <c r="L337" s="128"/>
      <c r="M337" s="128"/>
      <c r="O337" s="229"/>
    </row>
    <row r="338" spans="1:82" ht="24.6" customHeight="1" outlineLevel="2">
      <c r="A338" s="64"/>
      <c r="B338" s="65" t="s">
        <v>354</v>
      </c>
      <c r="C338" s="121">
        <v>1</v>
      </c>
      <c r="D338" s="69" t="s">
        <v>3</v>
      </c>
      <c r="E338" s="57"/>
      <c r="F338" s="86"/>
      <c r="G338" s="57"/>
      <c r="H338" s="86"/>
      <c r="I338" s="86"/>
      <c r="J338" s="392"/>
      <c r="K338" s="432"/>
      <c r="L338" s="121" t="s">
        <v>2844</v>
      </c>
      <c r="M338" s="121" t="s">
        <v>2844</v>
      </c>
      <c r="O338" s="228" t="s">
        <v>2482</v>
      </c>
    </row>
    <row r="339" spans="1:82" ht="24.6" customHeight="1" outlineLevel="2">
      <c r="A339" s="64"/>
      <c r="B339" s="65" t="s">
        <v>339</v>
      </c>
      <c r="C339" s="121">
        <v>1</v>
      </c>
      <c r="D339" s="69" t="s">
        <v>3</v>
      </c>
      <c r="E339" s="57"/>
      <c r="F339" s="86"/>
      <c r="G339" s="57"/>
      <c r="H339" s="86"/>
      <c r="I339" s="86"/>
      <c r="J339" s="392"/>
      <c r="K339" s="432"/>
      <c r="L339" s="121" t="e">
        <f>VLOOKUP($O339,#REF!,6,FALSE)</f>
        <v>#REF!</v>
      </c>
      <c r="M339" s="121" t="e">
        <f>VLOOKUP($O339,#REF!,7,FALSE)</f>
        <v>#REF!</v>
      </c>
      <c r="O339" s="228" t="s">
        <v>2469</v>
      </c>
    </row>
    <row r="340" spans="1:82" ht="24.6" customHeight="1" outlineLevel="2">
      <c r="A340" s="64"/>
      <c r="B340" s="65" t="s">
        <v>143</v>
      </c>
      <c r="C340" s="121">
        <v>16</v>
      </c>
      <c r="D340" s="69" t="s">
        <v>3</v>
      </c>
      <c r="E340" s="57"/>
      <c r="F340" s="86"/>
      <c r="G340" s="57"/>
      <c r="H340" s="86"/>
      <c r="I340" s="86"/>
      <c r="J340" s="392"/>
      <c r="K340" s="432"/>
      <c r="L340" s="121" t="e">
        <f>VLOOKUP($O340,#REF!,6,FALSE)</f>
        <v>#REF!</v>
      </c>
      <c r="M340" s="121" t="e">
        <f>VLOOKUP($O340,#REF!,7,FALSE)</f>
        <v>#REF!</v>
      </c>
      <c r="O340" s="228" t="s">
        <v>2445</v>
      </c>
    </row>
    <row r="341" spans="1:82" ht="24.6" customHeight="1" outlineLevel="2">
      <c r="A341" s="64"/>
      <c r="B341" s="65" t="s">
        <v>42</v>
      </c>
      <c r="C341" s="121">
        <v>6</v>
      </c>
      <c r="D341" s="69" t="s">
        <v>3</v>
      </c>
      <c r="E341" s="57"/>
      <c r="F341" s="86"/>
      <c r="G341" s="57"/>
      <c r="H341" s="86"/>
      <c r="I341" s="86"/>
      <c r="J341" s="392"/>
      <c r="K341" s="432"/>
      <c r="L341" s="121" t="e">
        <f>VLOOKUP($O341,#REF!,6,FALSE)</f>
        <v>#REF!</v>
      </c>
      <c r="M341" s="121" t="e">
        <f>VLOOKUP($O341,#REF!,7,FALSE)</f>
        <v>#REF!</v>
      </c>
      <c r="O341" s="228" t="s">
        <v>2448</v>
      </c>
    </row>
    <row r="342" spans="1:82" ht="24.6" customHeight="1" outlineLevel="2">
      <c r="A342" s="64"/>
      <c r="B342" s="65" t="s">
        <v>41</v>
      </c>
      <c r="C342" s="121">
        <v>2</v>
      </c>
      <c r="D342" s="69" t="s">
        <v>3</v>
      </c>
      <c r="E342" s="57"/>
      <c r="F342" s="86"/>
      <c r="G342" s="57"/>
      <c r="H342" s="86"/>
      <c r="I342" s="86"/>
      <c r="J342" s="392"/>
      <c r="K342" s="432"/>
      <c r="L342" s="121" t="e">
        <f>VLOOKUP($O342,#REF!,6,FALSE)</f>
        <v>#REF!</v>
      </c>
      <c r="M342" s="121" t="e">
        <f>VLOOKUP($O342,#REF!,7,FALSE)</f>
        <v>#REF!</v>
      </c>
      <c r="O342" s="228" t="s">
        <v>2453</v>
      </c>
    </row>
    <row r="343" spans="1:82" ht="24.6" customHeight="1" outlineLevel="2">
      <c r="A343" s="64"/>
      <c r="B343" s="65" t="s">
        <v>355</v>
      </c>
      <c r="C343" s="121">
        <v>1</v>
      </c>
      <c r="D343" s="69" t="s">
        <v>3</v>
      </c>
      <c r="E343" s="57"/>
      <c r="F343" s="86"/>
      <c r="G343" s="57"/>
      <c r="H343" s="86"/>
      <c r="I343" s="86"/>
      <c r="J343" s="392"/>
      <c r="K343" s="432"/>
      <c r="L343" s="121" t="s">
        <v>2844</v>
      </c>
      <c r="M343" s="121" t="s">
        <v>2844</v>
      </c>
      <c r="O343" s="228" t="s">
        <v>2483</v>
      </c>
    </row>
    <row r="344" spans="1:82" ht="24.6" customHeight="1" outlineLevel="2">
      <c r="A344" s="64"/>
      <c r="B344" s="65" t="s">
        <v>356</v>
      </c>
      <c r="C344" s="121">
        <v>1</v>
      </c>
      <c r="D344" s="69" t="s">
        <v>3</v>
      </c>
      <c r="E344" s="57"/>
      <c r="F344" s="86"/>
      <c r="G344" s="57"/>
      <c r="H344" s="86"/>
      <c r="I344" s="86"/>
      <c r="J344" s="392"/>
      <c r="K344" s="432"/>
      <c r="L344" s="121" t="e">
        <f>VLOOKUP($O344,#REF!,6,FALSE)</f>
        <v>#REF!</v>
      </c>
      <c r="M344" s="121" t="e">
        <f>VLOOKUP($O344,#REF!,7,FALSE)</f>
        <v>#REF!</v>
      </c>
      <c r="O344" s="228" t="s">
        <v>2484</v>
      </c>
    </row>
    <row r="345" spans="1:82" ht="24.6" customHeight="1" outlineLevel="2">
      <c r="A345" s="64"/>
      <c r="B345" s="65" t="s">
        <v>143</v>
      </c>
      <c r="C345" s="121">
        <v>33</v>
      </c>
      <c r="D345" s="69" t="s">
        <v>3</v>
      </c>
      <c r="E345" s="57"/>
      <c r="F345" s="86"/>
      <c r="G345" s="57"/>
      <c r="H345" s="86"/>
      <c r="I345" s="86"/>
      <c r="J345" s="392"/>
      <c r="K345" s="432"/>
      <c r="L345" s="121" t="e">
        <f>VLOOKUP($O345,#REF!,6,FALSE)</f>
        <v>#REF!</v>
      </c>
      <c r="M345" s="121" t="e">
        <f>VLOOKUP($O345,#REF!,7,FALSE)</f>
        <v>#REF!</v>
      </c>
      <c r="O345" s="228" t="s">
        <v>2445</v>
      </c>
    </row>
    <row r="346" spans="1:82" ht="24.6" customHeight="1" outlineLevel="2">
      <c r="A346" s="64"/>
      <c r="B346" s="65" t="s">
        <v>42</v>
      </c>
      <c r="C346" s="121">
        <v>6</v>
      </c>
      <c r="D346" s="69" t="s">
        <v>3</v>
      </c>
      <c r="E346" s="57"/>
      <c r="F346" s="86"/>
      <c r="G346" s="57"/>
      <c r="H346" s="86"/>
      <c r="I346" s="86"/>
      <c r="J346" s="392"/>
      <c r="K346" s="432"/>
      <c r="L346" s="121" t="e">
        <f>VLOOKUP($O346,#REF!,6,FALSE)</f>
        <v>#REF!</v>
      </c>
      <c r="M346" s="121" t="e">
        <f>VLOOKUP($O346,#REF!,7,FALSE)</f>
        <v>#REF!</v>
      </c>
      <c r="O346" s="228" t="s">
        <v>2448</v>
      </c>
    </row>
    <row r="347" spans="1:82" ht="24.6" customHeight="1" outlineLevel="2">
      <c r="A347" s="64"/>
      <c r="B347" s="65" t="s">
        <v>2709</v>
      </c>
      <c r="C347" s="121">
        <v>1</v>
      </c>
      <c r="D347" s="69" t="s">
        <v>1792</v>
      </c>
      <c r="E347" s="353"/>
      <c r="F347" s="86"/>
      <c r="G347" s="353"/>
      <c r="H347" s="86"/>
      <c r="I347" s="63"/>
      <c r="J347" s="247"/>
      <c r="K347" s="393"/>
      <c r="L347" s="121" t="s">
        <v>2844</v>
      </c>
      <c r="M347" s="121" t="s">
        <v>2844</v>
      </c>
      <c r="N347" s="393"/>
      <c r="O347" s="228"/>
      <c r="P347" s="393"/>
      <c r="Q347" s="393"/>
      <c r="R347" s="393"/>
      <c r="S347" s="393"/>
      <c r="T347" s="393"/>
      <c r="U347" s="393"/>
      <c r="V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F347" s="393"/>
      <c r="AG347" s="393"/>
      <c r="AH347" s="393"/>
      <c r="AI347" s="393"/>
      <c r="AJ347" s="393"/>
      <c r="AK347" s="393"/>
      <c r="AL347" s="393"/>
      <c r="AM347" s="393"/>
      <c r="AN347" s="393"/>
      <c r="AO347" s="393"/>
      <c r="AP347" s="393"/>
      <c r="AQ347" s="393"/>
      <c r="AR347" s="393"/>
      <c r="AS347" s="393"/>
      <c r="AT347" s="393"/>
      <c r="AU347" s="393"/>
      <c r="AV347" s="393"/>
      <c r="AW347" s="393"/>
      <c r="AX347" s="393"/>
      <c r="AY347" s="393"/>
      <c r="AZ347" s="393"/>
      <c r="BA347" s="393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  <c r="BW347" s="393"/>
      <c r="BX347" s="393"/>
      <c r="BY347" s="393"/>
      <c r="BZ347" s="393"/>
      <c r="CA347" s="393"/>
      <c r="CB347" s="393"/>
      <c r="CC347" s="393"/>
      <c r="CD347" s="393"/>
    </row>
    <row r="348" spans="1:82" ht="24.6" customHeight="1" outlineLevel="2">
      <c r="A348" s="248"/>
      <c r="B348" s="249"/>
      <c r="C348" s="131"/>
      <c r="D348" s="250"/>
      <c r="E348" s="352"/>
      <c r="F348" s="132"/>
      <c r="G348" s="352"/>
      <c r="H348" s="132"/>
      <c r="I348" s="132"/>
      <c r="J348" s="247"/>
      <c r="L348" s="170"/>
      <c r="M348" s="252"/>
      <c r="O348" s="253"/>
    </row>
    <row r="349" spans="1:82" ht="24.6" customHeight="1" outlineLevel="1">
      <c r="A349" s="709"/>
      <c r="B349" s="710" t="s">
        <v>154</v>
      </c>
      <c r="C349" s="640"/>
      <c r="D349" s="711"/>
      <c r="E349" s="712"/>
      <c r="F349" s="713"/>
      <c r="G349" s="712"/>
      <c r="H349" s="713"/>
      <c r="I349" s="713"/>
      <c r="J349" s="714"/>
      <c r="K349" s="393"/>
      <c r="L349" s="715"/>
      <c r="M349" s="716"/>
      <c r="N349" s="393"/>
      <c r="O349" s="717"/>
      <c r="P349" s="393"/>
      <c r="Q349" s="393"/>
      <c r="R349" s="393"/>
      <c r="S349" s="393"/>
      <c r="T349" s="393"/>
      <c r="U349" s="393"/>
      <c r="V349" s="393"/>
      <c r="W349" s="393"/>
      <c r="X349" s="393"/>
      <c r="Y349" s="393"/>
      <c r="Z349" s="393"/>
      <c r="AA349" s="393"/>
      <c r="AB349" s="393"/>
      <c r="AC349" s="393"/>
      <c r="AD349" s="393"/>
      <c r="AE349" s="393"/>
      <c r="AF349" s="393"/>
      <c r="AG349" s="393"/>
      <c r="AH349" s="393"/>
      <c r="AI349" s="393"/>
      <c r="AJ349" s="393"/>
      <c r="AK349" s="393"/>
      <c r="AL349" s="393"/>
      <c r="AM349" s="393"/>
      <c r="AN349" s="393"/>
      <c r="AO349" s="393"/>
      <c r="AP349" s="393"/>
      <c r="AQ349" s="393"/>
      <c r="AR349" s="393"/>
      <c r="AS349" s="393"/>
      <c r="AT349" s="393"/>
      <c r="AU349" s="393"/>
      <c r="AV349" s="393"/>
      <c r="AW349" s="393"/>
      <c r="AX349" s="393"/>
      <c r="AY349" s="393"/>
      <c r="AZ349" s="393"/>
      <c r="BA349" s="393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  <c r="BW349" s="393"/>
      <c r="BX349" s="393"/>
      <c r="BY349" s="393"/>
      <c r="BZ349" s="393"/>
      <c r="CA349" s="393"/>
      <c r="CB349" s="393"/>
      <c r="CC349" s="393"/>
      <c r="CD349" s="393"/>
    </row>
    <row r="350" spans="1:82" ht="24.6" customHeight="1" outlineLevel="2">
      <c r="A350" s="255">
        <v>3.6</v>
      </c>
      <c r="B350" s="241" t="s">
        <v>1985</v>
      </c>
      <c r="C350" s="86"/>
      <c r="D350" s="69"/>
      <c r="E350" s="353"/>
      <c r="F350" s="63"/>
      <c r="G350" s="353"/>
      <c r="H350" s="63"/>
      <c r="I350" s="63"/>
      <c r="J350" s="247"/>
      <c r="K350" s="393"/>
      <c r="L350" s="87"/>
      <c r="M350" s="238"/>
      <c r="N350" s="393"/>
      <c r="O350" s="228"/>
      <c r="P350" s="393"/>
      <c r="Q350" s="393"/>
      <c r="R350" s="393"/>
      <c r="S350" s="393"/>
      <c r="T350" s="393"/>
      <c r="U350" s="393"/>
      <c r="V350" s="393"/>
      <c r="W350" s="393"/>
      <c r="X350" s="393"/>
      <c r="Y350" s="393"/>
      <c r="Z350" s="393"/>
      <c r="AA350" s="393"/>
      <c r="AB350" s="393"/>
      <c r="AC350" s="393"/>
      <c r="AD350" s="393"/>
      <c r="AE350" s="393"/>
      <c r="AF350" s="393"/>
      <c r="AG350" s="393"/>
      <c r="AH350" s="393"/>
      <c r="AI350" s="393"/>
      <c r="AJ350" s="393"/>
      <c r="AK350" s="393"/>
      <c r="AL350" s="393"/>
      <c r="AM350" s="393"/>
      <c r="AN350" s="393"/>
      <c r="AO350" s="393"/>
      <c r="AP350" s="393"/>
      <c r="AQ350" s="393"/>
      <c r="AR350" s="393"/>
      <c r="AS350" s="393"/>
      <c r="AT350" s="393"/>
      <c r="AU350" s="393"/>
      <c r="AV350" s="393"/>
      <c r="AW350" s="393"/>
      <c r="AX350" s="393"/>
      <c r="AY350" s="393"/>
      <c r="AZ350" s="393"/>
      <c r="BA350" s="393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  <c r="BW350" s="393"/>
      <c r="BX350" s="393"/>
      <c r="BY350" s="393"/>
      <c r="BZ350" s="393"/>
      <c r="CA350" s="393"/>
      <c r="CB350" s="393"/>
      <c r="CC350" s="393"/>
      <c r="CD350" s="393"/>
    </row>
    <row r="351" spans="1:82" ht="24.6" customHeight="1" outlineLevel="2">
      <c r="A351" s="64"/>
      <c r="B351" s="66" t="s">
        <v>323</v>
      </c>
      <c r="C351" s="86"/>
      <c r="D351" s="69"/>
      <c r="E351" s="353"/>
      <c r="F351" s="63"/>
      <c r="G351" s="353"/>
      <c r="H351" s="63"/>
      <c r="I351" s="63"/>
      <c r="J351" s="247"/>
      <c r="K351" s="393"/>
      <c r="L351" s="87"/>
      <c r="M351" s="238"/>
      <c r="N351" s="393"/>
      <c r="O351" s="228"/>
      <c r="P351" s="393"/>
      <c r="Q351" s="393"/>
      <c r="R351" s="393"/>
      <c r="S351" s="393"/>
      <c r="T351" s="393"/>
      <c r="U351" s="393"/>
      <c r="V351" s="393"/>
      <c r="W351" s="393"/>
      <c r="X351" s="393"/>
      <c r="Y351" s="393"/>
      <c r="Z351" s="393"/>
      <c r="AA351" s="393"/>
      <c r="AB351" s="393"/>
      <c r="AC351" s="393"/>
      <c r="AD351" s="393"/>
      <c r="AE351" s="393"/>
      <c r="AF351" s="393"/>
      <c r="AG351" s="393"/>
      <c r="AH351" s="393"/>
      <c r="AI351" s="393"/>
      <c r="AJ351" s="393"/>
      <c r="AK351" s="393"/>
      <c r="AL351" s="393"/>
      <c r="AM351" s="393"/>
      <c r="AN351" s="393"/>
      <c r="AO351" s="393"/>
      <c r="AP351" s="393"/>
      <c r="AQ351" s="393"/>
      <c r="AR351" s="393"/>
      <c r="AS351" s="393"/>
      <c r="AT351" s="393"/>
      <c r="AU351" s="393"/>
      <c r="AV351" s="393"/>
      <c r="AW351" s="393"/>
      <c r="AX351" s="393"/>
      <c r="AY351" s="393"/>
      <c r="AZ351" s="393"/>
      <c r="BA351" s="393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  <c r="BW351" s="393"/>
      <c r="BX351" s="393"/>
      <c r="BY351" s="393"/>
      <c r="BZ351" s="393"/>
      <c r="CA351" s="393"/>
      <c r="CB351" s="393"/>
      <c r="CC351" s="393"/>
      <c r="CD351" s="393"/>
    </row>
    <row r="352" spans="1:82" ht="24.6" customHeight="1" outlineLevel="2">
      <c r="A352" s="64"/>
      <c r="B352" s="65" t="s">
        <v>1986</v>
      </c>
      <c r="C352" s="121">
        <v>3</v>
      </c>
      <c r="D352" s="69" t="s">
        <v>3</v>
      </c>
      <c r="E352" s="57"/>
      <c r="F352" s="86"/>
      <c r="G352" s="57"/>
      <c r="H352" s="86"/>
      <c r="I352" s="86"/>
      <c r="J352" s="392"/>
      <c r="K352" s="432"/>
      <c r="L352" s="121" t="s">
        <v>2844</v>
      </c>
      <c r="M352" s="121" t="s">
        <v>2844</v>
      </c>
      <c r="N352" s="393"/>
      <c r="O352" s="263" t="s">
        <v>2485</v>
      </c>
      <c r="P352" s="393"/>
      <c r="Q352" s="393"/>
      <c r="R352" s="393"/>
      <c r="S352" s="393"/>
      <c r="T352" s="393"/>
      <c r="U352" s="393"/>
      <c r="V352" s="393"/>
      <c r="W352" s="393"/>
      <c r="X352" s="393"/>
      <c r="Y352" s="393"/>
      <c r="Z352" s="393"/>
      <c r="AA352" s="393"/>
      <c r="AB352" s="393"/>
      <c r="AC352" s="393"/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3"/>
      <c r="AN352" s="393"/>
      <c r="AO352" s="393"/>
      <c r="AP352" s="393"/>
      <c r="AQ352" s="393"/>
      <c r="AR352" s="393"/>
      <c r="AS352" s="393"/>
      <c r="AT352" s="393"/>
      <c r="AU352" s="393"/>
      <c r="AV352" s="393"/>
      <c r="AW352" s="393"/>
      <c r="AX352" s="393"/>
      <c r="AY352" s="393"/>
      <c r="AZ352" s="393"/>
      <c r="BA352" s="393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  <c r="BW352" s="393"/>
      <c r="BX352" s="393"/>
      <c r="BY352" s="393"/>
      <c r="BZ352" s="393"/>
      <c r="CA352" s="393"/>
      <c r="CB352" s="393"/>
      <c r="CC352" s="393"/>
      <c r="CD352" s="393"/>
    </row>
    <row r="353" spans="1:82" ht="24.6" customHeight="1" outlineLevel="2">
      <c r="A353" s="64"/>
      <c r="B353" s="65" t="s">
        <v>325</v>
      </c>
      <c r="C353" s="121">
        <v>2</v>
      </c>
      <c r="D353" s="69" t="s">
        <v>3</v>
      </c>
      <c r="E353" s="57"/>
      <c r="F353" s="86"/>
      <c r="G353" s="57"/>
      <c r="H353" s="86"/>
      <c r="I353" s="86"/>
      <c r="J353" s="392"/>
      <c r="K353" s="432"/>
      <c r="L353" s="121" t="s">
        <v>2844</v>
      </c>
      <c r="M353" s="121" t="s">
        <v>2844</v>
      </c>
      <c r="N353" s="393"/>
      <c r="O353" s="263" t="s">
        <v>2460</v>
      </c>
      <c r="P353" s="393"/>
      <c r="Q353" s="393"/>
      <c r="R353" s="393"/>
      <c r="S353" s="393"/>
      <c r="T353" s="393"/>
      <c r="U353" s="393"/>
      <c r="V353" s="393"/>
      <c r="W353" s="393"/>
      <c r="X353" s="393"/>
      <c r="Y353" s="393"/>
      <c r="Z353" s="393"/>
      <c r="AA353" s="393"/>
      <c r="AB353" s="393"/>
      <c r="AC353" s="393"/>
      <c r="AD353" s="393"/>
      <c r="AE353" s="393"/>
      <c r="AF353" s="393"/>
      <c r="AG353" s="393"/>
      <c r="AH353" s="393"/>
      <c r="AI353" s="393"/>
      <c r="AJ353" s="393"/>
      <c r="AK353" s="393"/>
      <c r="AL353" s="393"/>
      <c r="AM353" s="393"/>
      <c r="AN353" s="393"/>
      <c r="AO353" s="393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</row>
    <row r="354" spans="1:82" ht="24.6" customHeight="1" outlineLevel="2">
      <c r="A354" s="64"/>
      <c r="B354" s="65" t="s">
        <v>3046</v>
      </c>
      <c r="C354" s="121">
        <v>1</v>
      </c>
      <c r="D354" s="69" t="s">
        <v>3</v>
      </c>
      <c r="E354" s="57"/>
      <c r="F354" s="86"/>
      <c r="G354" s="57"/>
      <c r="H354" s="86"/>
      <c r="I354" s="86"/>
      <c r="J354" s="392"/>
      <c r="K354" s="432"/>
      <c r="L354" s="121" t="s">
        <v>2844</v>
      </c>
      <c r="M354" s="121" t="s">
        <v>2844</v>
      </c>
      <c r="N354" s="393"/>
      <c r="O354" s="263" t="s">
        <v>2460</v>
      </c>
      <c r="P354" s="393"/>
      <c r="Q354" s="393"/>
      <c r="R354" s="393"/>
      <c r="S354" s="393"/>
      <c r="T354" s="393"/>
      <c r="U354" s="393"/>
      <c r="V354" s="393"/>
      <c r="W354" s="393"/>
      <c r="X354" s="393"/>
      <c r="Y354" s="393"/>
      <c r="Z354" s="393"/>
      <c r="AA354" s="393"/>
      <c r="AB354" s="393"/>
      <c r="AC354" s="393"/>
      <c r="AD354" s="393"/>
      <c r="AE354" s="393"/>
      <c r="AF354" s="393"/>
      <c r="AG354" s="393"/>
      <c r="AH354" s="393"/>
      <c r="AI354" s="393"/>
      <c r="AJ354" s="393"/>
      <c r="AK354" s="393"/>
      <c r="AL354" s="393"/>
      <c r="AM354" s="393"/>
      <c r="AN354" s="393"/>
      <c r="AO354" s="393"/>
      <c r="AP354" s="393"/>
      <c r="AQ354" s="393"/>
      <c r="AR354" s="393"/>
      <c r="AS354" s="393"/>
      <c r="AT354" s="393"/>
      <c r="AU354" s="393"/>
      <c r="AV354" s="393"/>
      <c r="AW354" s="393"/>
      <c r="AX354" s="393"/>
      <c r="AY354" s="393"/>
      <c r="AZ354" s="393"/>
      <c r="BA354" s="393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</row>
    <row r="355" spans="1:82" ht="24.6" customHeight="1" outlineLevel="2">
      <c r="A355" s="64"/>
      <c r="B355" s="65" t="s">
        <v>2709</v>
      </c>
      <c r="C355" s="121">
        <v>1</v>
      </c>
      <c r="D355" s="69" t="s">
        <v>1792</v>
      </c>
      <c r="E355" s="353"/>
      <c r="F355" s="86"/>
      <c r="G355" s="353"/>
      <c r="H355" s="86"/>
      <c r="I355" s="63"/>
      <c r="J355" s="247"/>
      <c r="K355" s="393"/>
      <c r="L355" s="121" t="s">
        <v>2844</v>
      </c>
      <c r="M355" s="121" t="s">
        <v>2844</v>
      </c>
      <c r="N355" s="393"/>
      <c r="O355" s="263"/>
      <c r="P355" s="393"/>
      <c r="Q355" s="393"/>
      <c r="R355" s="393"/>
      <c r="S355" s="393"/>
      <c r="T355" s="393"/>
      <c r="U355" s="393"/>
      <c r="V355" s="393"/>
      <c r="W355" s="393"/>
      <c r="X355" s="393"/>
      <c r="Y355" s="393"/>
      <c r="Z355" s="393"/>
      <c r="AA355" s="393"/>
      <c r="AB355" s="393"/>
      <c r="AC355" s="393"/>
      <c r="AD355" s="393"/>
      <c r="AE355" s="393"/>
      <c r="AF355" s="393"/>
      <c r="AG355" s="393"/>
      <c r="AH355" s="393"/>
      <c r="AI355" s="393"/>
      <c r="AJ355" s="393"/>
      <c r="AK355" s="393"/>
      <c r="AL355" s="393"/>
      <c r="AM355" s="393"/>
      <c r="AN355" s="393"/>
      <c r="AO355" s="393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</row>
    <row r="356" spans="1:82" ht="24.6" customHeight="1" outlineLevel="2">
      <c r="A356" s="64"/>
      <c r="B356" s="65"/>
      <c r="C356" s="121"/>
      <c r="D356" s="69"/>
      <c r="E356" s="353"/>
      <c r="F356" s="63"/>
      <c r="G356" s="353"/>
      <c r="H356" s="63"/>
      <c r="I356" s="63"/>
      <c r="J356" s="247"/>
      <c r="K356" s="393"/>
      <c r="L356" s="87"/>
      <c r="M356" s="238"/>
      <c r="N356" s="393"/>
      <c r="O356" s="228"/>
      <c r="P356" s="393"/>
      <c r="Q356" s="393"/>
      <c r="R356" s="393"/>
      <c r="S356" s="393"/>
      <c r="T356" s="393"/>
      <c r="U356" s="393"/>
      <c r="V356" s="393"/>
      <c r="W356" s="393"/>
      <c r="X356" s="393"/>
      <c r="Y356" s="393"/>
      <c r="Z356" s="393"/>
      <c r="AA356" s="393"/>
      <c r="AB356" s="393"/>
      <c r="AC356" s="393"/>
      <c r="AD356" s="393"/>
      <c r="AE356" s="393"/>
      <c r="AF356" s="393"/>
      <c r="AG356" s="393"/>
      <c r="AH356" s="393"/>
      <c r="AI356" s="393"/>
      <c r="AJ356" s="393"/>
      <c r="AK356" s="393"/>
      <c r="AL356" s="393"/>
      <c r="AM356" s="393"/>
      <c r="AN356" s="393"/>
      <c r="AO356" s="393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</row>
    <row r="357" spans="1:82" ht="24.6" customHeight="1" outlineLevel="1">
      <c r="A357" s="709"/>
      <c r="B357" s="710" t="s">
        <v>794</v>
      </c>
      <c r="C357" s="640"/>
      <c r="D357" s="711"/>
      <c r="E357" s="712"/>
      <c r="F357" s="713"/>
      <c r="G357" s="712"/>
      <c r="H357" s="713"/>
      <c r="I357" s="713"/>
      <c r="J357" s="714"/>
      <c r="K357" s="393"/>
      <c r="L357" s="715"/>
      <c r="M357" s="716"/>
      <c r="N357" s="393"/>
      <c r="O357" s="717"/>
      <c r="P357" s="393"/>
      <c r="Q357" s="393"/>
      <c r="R357" s="393"/>
      <c r="S357" s="393"/>
      <c r="T357" s="393"/>
      <c r="U357" s="393"/>
      <c r="V357" s="393"/>
      <c r="W357" s="393"/>
      <c r="X357" s="393"/>
      <c r="Y357" s="393"/>
      <c r="Z357" s="393"/>
      <c r="AA357" s="393"/>
      <c r="AB357" s="393"/>
      <c r="AC357" s="393"/>
      <c r="AD357" s="393"/>
      <c r="AE357" s="393"/>
      <c r="AF357" s="393"/>
      <c r="AG357" s="393"/>
      <c r="AH357" s="393"/>
      <c r="AI357" s="393"/>
      <c r="AJ357" s="393"/>
      <c r="AK357" s="393"/>
      <c r="AL357" s="393"/>
      <c r="AM357" s="393"/>
      <c r="AN357" s="393"/>
      <c r="AO357" s="393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</row>
    <row r="358" spans="1:82" ht="24.6" customHeight="1" outlineLevel="2">
      <c r="A358" s="255">
        <v>3.7</v>
      </c>
      <c r="B358" s="241" t="s">
        <v>1987</v>
      </c>
      <c r="C358" s="121"/>
      <c r="D358" s="69"/>
      <c r="E358" s="353"/>
      <c r="F358" s="63"/>
      <c r="G358" s="353"/>
      <c r="H358" s="63"/>
      <c r="I358" s="63"/>
      <c r="J358" s="247"/>
      <c r="K358" s="393"/>
      <c r="L358" s="87"/>
      <c r="M358" s="238"/>
      <c r="N358" s="393"/>
      <c r="O358" s="228"/>
      <c r="P358" s="393"/>
      <c r="Q358" s="393"/>
      <c r="R358" s="393"/>
      <c r="S358" s="393"/>
      <c r="T358" s="393"/>
      <c r="U358" s="393"/>
      <c r="V358" s="393"/>
      <c r="W358" s="393"/>
      <c r="X358" s="393"/>
      <c r="Y358" s="393"/>
      <c r="Z358" s="393"/>
      <c r="AA358" s="393"/>
      <c r="AB358" s="393"/>
      <c r="AC358" s="393"/>
      <c r="AD358" s="393"/>
      <c r="AE358" s="393"/>
      <c r="AF358" s="393"/>
      <c r="AG358" s="393"/>
      <c r="AH358" s="393"/>
      <c r="AI358" s="393"/>
      <c r="AJ358" s="393"/>
      <c r="AK358" s="393"/>
      <c r="AL358" s="393"/>
      <c r="AM358" s="393"/>
      <c r="AN358" s="393"/>
      <c r="AO358" s="393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</row>
    <row r="359" spans="1:82" ht="24.6" customHeight="1" outlineLevel="2">
      <c r="A359" s="64"/>
      <c r="B359" s="66"/>
      <c r="C359" s="121"/>
      <c r="D359" s="69"/>
      <c r="E359" s="353"/>
      <c r="F359" s="63"/>
      <c r="G359" s="353"/>
      <c r="H359" s="63"/>
      <c r="I359" s="63"/>
      <c r="J359" s="247"/>
      <c r="K359" s="393"/>
      <c r="L359" s="87"/>
      <c r="M359" s="238"/>
      <c r="N359" s="393"/>
      <c r="O359" s="228"/>
      <c r="P359" s="393"/>
      <c r="Q359" s="393"/>
      <c r="R359" s="393"/>
      <c r="S359" s="393"/>
      <c r="T359" s="393"/>
      <c r="U359" s="393"/>
      <c r="V359" s="393"/>
      <c r="W359" s="393"/>
      <c r="X359" s="393"/>
      <c r="Y359" s="393"/>
      <c r="Z359" s="393"/>
      <c r="AA359" s="393"/>
      <c r="AB359" s="393"/>
      <c r="AC359" s="393"/>
      <c r="AD359" s="393"/>
      <c r="AE359" s="393"/>
      <c r="AF359" s="393"/>
      <c r="AG359" s="393"/>
      <c r="AH359" s="393"/>
      <c r="AI359" s="393"/>
      <c r="AJ359" s="393"/>
      <c r="AK359" s="393"/>
      <c r="AL359" s="393"/>
      <c r="AM359" s="393"/>
      <c r="AN359" s="393"/>
      <c r="AO359" s="393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</row>
    <row r="360" spans="1:82" ht="24.6" customHeight="1" outlineLevel="2">
      <c r="A360" s="64"/>
      <c r="B360" s="65"/>
      <c r="C360" s="121"/>
      <c r="D360" s="69"/>
      <c r="E360" s="57"/>
      <c r="F360" s="86"/>
      <c r="G360" s="57"/>
      <c r="H360" s="86"/>
      <c r="I360" s="86"/>
      <c r="J360" s="392"/>
      <c r="K360" s="432"/>
      <c r="L360" s="121" t="s">
        <v>2918</v>
      </c>
      <c r="M360" s="121" t="s">
        <v>2918</v>
      </c>
      <c r="N360" s="393"/>
      <c r="O360" s="263" t="s">
        <v>2486</v>
      </c>
      <c r="P360" s="393"/>
      <c r="Q360" s="393"/>
      <c r="R360" s="393"/>
      <c r="S360" s="393"/>
      <c r="T360" s="393"/>
      <c r="U360" s="393"/>
      <c r="V360" s="393"/>
      <c r="W360" s="393"/>
      <c r="X360" s="393"/>
      <c r="Y360" s="393"/>
      <c r="Z360" s="393"/>
      <c r="AA360" s="393"/>
      <c r="AB360" s="393"/>
      <c r="AC360" s="393"/>
      <c r="AD360" s="393"/>
      <c r="AE360" s="393"/>
      <c r="AF360" s="393"/>
      <c r="AG360" s="393"/>
      <c r="AH360" s="393"/>
      <c r="AI360" s="393"/>
      <c r="AJ360" s="393"/>
      <c r="AK360" s="393"/>
      <c r="AL360" s="393"/>
      <c r="AM360" s="393"/>
      <c r="AN360" s="393"/>
      <c r="AO360" s="393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</row>
    <row r="361" spans="1:82" ht="24.6" customHeight="1" outlineLevel="2">
      <c r="A361" s="64"/>
      <c r="B361" s="65"/>
      <c r="C361" s="121"/>
      <c r="D361" s="69"/>
      <c r="E361" s="353"/>
      <c r="F361" s="86"/>
      <c r="G361" s="353"/>
      <c r="H361" s="86"/>
      <c r="I361" s="63"/>
      <c r="J361" s="247"/>
      <c r="K361" s="393"/>
      <c r="L361" s="121" t="s">
        <v>2918</v>
      </c>
      <c r="M361" s="121" t="s">
        <v>2918</v>
      </c>
      <c r="N361" s="393"/>
      <c r="O361" s="263"/>
      <c r="P361" s="393"/>
      <c r="Q361" s="393"/>
      <c r="R361" s="393"/>
      <c r="S361" s="393"/>
      <c r="T361" s="393"/>
      <c r="U361" s="393"/>
      <c r="V361" s="393"/>
      <c r="W361" s="393"/>
      <c r="X361" s="393"/>
      <c r="Y361" s="393"/>
      <c r="Z361" s="393"/>
      <c r="AA361" s="393"/>
      <c r="AB361" s="393"/>
      <c r="AC361" s="393"/>
      <c r="AD361" s="393"/>
      <c r="AE361" s="393"/>
      <c r="AF361" s="393"/>
      <c r="AG361" s="393"/>
      <c r="AH361" s="393"/>
      <c r="AI361" s="393"/>
      <c r="AJ361" s="393"/>
      <c r="AK361" s="393"/>
      <c r="AL361" s="393"/>
      <c r="AM361" s="393"/>
      <c r="AN361" s="393"/>
      <c r="AO361" s="393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</row>
    <row r="362" spans="1:82" ht="24.6" customHeight="1" outlineLevel="2">
      <c r="A362" s="64"/>
      <c r="B362" s="65"/>
      <c r="C362" s="121"/>
      <c r="D362" s="69"/>
      <c r="E362" s="353"/>
      <c r="F362" s="63"/>
      <c r="G362" s="353"/>
      <c r="H362" s="63"/>
      <c r="I362" s="63"/>
      <c r="J362" s="247"/>
      <c r="K362" s="393"/>
      <c r="L362" s="87"/>
      <c r="M362" s="238"/>
      <c r="N362" s="393"/>
      <c r="O362" s="228"/>
      <c r="P362" s="393"/>
      <c r="Q362" s="393"/>
      <c r="R362" s="393"/>
      <c r="S362" s="393"/>
      <c r="T362" s="393"/>
      <c r="U362" s="393"/>
      <c r="V362" s="393"/>
      <c r="W362" s="393"/>
      <c r="X362" s="393"/>
      <c r="Y362" s="393"/>
      <c r="Z362" s="393"/>
      <c r="AA362" s="393"/>
      <c r="AB362" s="393"/>
      <c r="AC362" s="393"/>
      <c r="AD362" s="393"/>
      <c r="AE362" s="393"/>
      <c r="AF362" s="393"/>
      <c r="AG362" s="393"/>
      <c r="AH362" s="393"/>
      <c r="AI362" s="393"/>
      <c r="AJ362" s="393"/>
      <c r="AK362" s="393"/>
      <c r="AL362" s="393"/>
      <c r="AM362" s="393"/>
      <c r="AN362" s="393"/>
      <c r="AO362" s="393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</row>
    <row r="363" spans="1:82" ht="24.6" customHeight="1" outlineLevel="1">
      <c r="A363" s="709"/>
      <c r="B363" s="710" t="s">
        <v>798</v>
      </c>
      <c r="C363" s="640"/>
      <c r="D363" s="711"/>
      <c r="E363" s="712"/>
      <c r="F363" s="713"/>
      <c r="G363" s="712"/>
      <c r="H363" s="713"/>
      <c r="I363" s="713"/>
      <c r="J363" s="714"/>
      <c r="K363" s="393"/>
      <c r="L363" s="715"/>
      <c r="M363" s="716"/>
      <c r="N363" s="393"/>
      <c r="O363" s="717"/>
      <c r="P363" s="393"/>
      <c r="Q363" s="393"/>
      <c r="R363" s="393"/>
      <c r="S363" s="393"/>
      <c r="T363" s="393"/>
      <c r="U363" s="393"/>
      <c r="V363" s="393"/>
      <c r="W363" s="393"/>
      <c r="X363" s="393"/>
      <c r="Y363" s="393"/>
      <c r="Z363" s="393"/>
      <c r="AA363" s="393"/>
      <c r="AB363" s="393"/>
      <c r="AC363" s="393"/>
      <c r="AD363" s="393"/>
      <c r="AE363" s="393"/>
      <c r="AF363" s="393"/>
      <c r="AG363" s="393"/>
      <c r="AH363" s="393"/>
      <c r="AI363" s="393"/>
      <c r="AJ363" s="393"/>
      <c r="AK363" s="393"/>
      <c r="AL363" s="393"/>
      <c r="AM363" s="393"/>
      <c r="AN363" s="393"/>
      <c r="AO363" s="393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</row>
    <row r="364" spans="1:82" ht="24.6" customHeight="1" outlineLevel="2">
      <c r="A364" s="255">
        <v>3.8</v>
      </c>
      <c r="B364" s="241" t="s">
        <v>1988</v>
      </c>
      <c r="C364" s="130"/>
      <c r="D364" s="245"/>
      <c r="E364" s="350"/>
      <c r="F364" s="63"/>
      <c r="G364" s="353"/>
      <c r="H364" s="63"/>
      <c r="I364" s="63"/>
      <c r="J364" s="247"/>
      <c r="K364" s="393"/>
      <c r="L364" s="87"/>
      <c r="M364" s="238"/>
      <c r="N364" s="393"/>
      <c r="O364" s="228"/>
      <c r="P364" s="393"/>
      <c r="Q364" s="393"/>
      <c r="R364" s="393"/>
      <c r="S364" s="393"/>
      <c r="T364" s="393"/>
      <c r="U364" s="393"/>
      <c r="V364" s="393"/>
      <c r="W364" s="393"/>
      <c r="X364" s="393"/>
      <c r="Y364" s="393"/>
      <c r="Z364" s="393"/>
      <c r="AA364" s="393"/>
      <c r="AB364" s="393"/>
      <c r="AC364" s="393"/>
      <c r="AD364" s="393"/>
      <c r="AE364" s="393"/>
      <c r="AF364" s="393"/>
      <c r="AG364" s="393"/>
      <c r="AH364" s="393"/>
      <c r="AI364" s="393"/>
      <c r="AJ364" s="393"/>
      <c r="AK364" s="393"/>
      <c r="AL364" s="393"/>
      <c r="AM364" s="393"/>
      <c r="AN364" s="393"/>
      <c r="AO364" s="393"/>
      <c r="AP364" s="393"/>
      <c r="AQ364" s="393"/>
      <c r="AR364" s="393"/>
      <c r="AS364" s="393"/>
      <c r="AT364" s="393"/>
      <c r="AU364" s="393"/>
      <c r="AV364" s="393"/>
      <c r="AW364" s="393"/>
      <c r="AX364" s="393"/>
      <c r="AY364" s="393"/>
      <c r="AZ364" s="393"/>
      <c r="BA364" s="393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  <c r="BW364" s="393"/>
      <c r="BX364" s="393"/>
      <c r="BY364" s="393"/>
      <c r="BZ364" s="393"/>
      <c r="CA364" s="393"/>
      <c r="CB364" s="393"/>
      <c r="CC364" s="393"/>
      <c r="CD364" s="393"/>
    </row>
    <row r="365" spans="1:82" ht="24.6" customHeight="1" outlineLevel="2">
      <c r="A365" s="64"/>
      <c r="B365" s="66" t="s">
        <v>1989</v>
      </c>
      <c r="C365" s="121">
        <v>1</v>
      </c>
      <c r="D365" s="71" t="s">
        <v>3</v>
      </c>
      <c r="E365" s="57"/>
      <c r="F365" s="86"/>
      <c r="G365" s="57"/>
      <c r="H365" s="86"/>
      <c r="I365" s="86"/>
      <c r="J365" s="392"/>
      <c r="K365" s="432"/>
      <c r="L365" s="121" t="s">
        <v>2919</v>
      </c>
      <c r="M365" s="121" t="s">
        <v>2919</v>
      </c>
      <c r="N365" s="393"/>
      <c r="O365" s="228" t="s">
        <v>2487</v>
      </c>
      <c r="P365" s="393"/>
      <c r="Q365" s="393"/>
      <c r="R365" s="393"/>
      <c r="S365" s="393"/>
      <c r="T365" s="393"/>
      <c r="U365" s="393"/>
      <c r="V365" s="393"/>
      <c r="W365" s="393"/>
      <c r="X365" s="393"/>
      <c r="Y365" s="393"/>
      <c r="Z365" s="393"/>
      <c r="AA365" s="393"/>
      <c r="AB365" s="393"/>
      <c r="AC365" s="393"/>
      <c r="AD365" s="393"/>
      <c r="AE365" s="393"/>
      <c r="AF365" s="393"/>
      <c r="AG365" s="393"/>
      <c r="AH365" s="393"/>
      <c r="AI365" s="393"/>
      <c r="AJ365" s="393"/>
      <c r="AK365" s="393"/>
      <c r="AL365" s="393"/>
      <c r="AM365" s="393"/>
      <c r="AN365" s="393"/>
      <c r="AO365" s="393"/>
      <c r="AP365" s="393"/>
      <c r="AQ365" s="393"/>
      <c r="AR365" s="393"/>
      <c r="AS365" s="393"/>
      <c r="AT365" s="393"/>
      <c r="AU365" s="393"/>
      <c r="AV365" s="393"/>
      <c r="AW365" s="393"/>
      <c r="AX365" s="393"/>
      <c r="AY365" s="393"/>
      <c r="AZ365" s="393"/>
      <c r="BA365" s="393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  <c r="BW365" s="393"/>
      <c r="BX365" s="393"/>
      <c r="BY365" s="393"/>
      <c r="BZ365" s="393"/>
      <c r="CA365" s="393"/>
      <c r="CB365" s="393"/>
      <c r="CC365" s="393"/>
      <c r="CD365" s="393"/>
    </row>
    <row r="366" spans="1:82" ht="24.6" customHeight="1" outlineLevel="2">
      <c r="A366" s="64"/>
      <c r="B366" s="65" t="s">
        <v>1990</v>
      </c>
      <c r="C366" s="121">
        <v>1</v>
      </c>
      <c r="D366" s="69" t="s">
        <v>3</v>
      </c>
      <c r="E366" s="57"/>
      <c r="F366" s="86"/>
      <c r="G366" s="57"/>
      <c r="H366" s="86"/>
      <c r="I366" s="86"/>
      <c r="J366" s="392"/>
      <c r="K366" s="432"/>
      <c r="L366" s="121" t="e">
        <f>VLOOKUP($O366,#REF!,6,FALSE)</f>
        <v>#REF!</v>
      </c>
      <c r="M366" s="121" t="e">
        <f>VLOOKUP($O366,#REF!,7,FALSE)</f>
        <v>#REF!</v>
      </c>
      <c r="N366" s="393"/>
      <c r="O366" s="228" t="s">
        <v>2488</v>
      </c>
      <c r="P366" s="393"/>
      <c r="Q366" s="393"/>
      <c r="R366" s="393"/>
      <c r="S366" s="393"/>
      <c r="T366" s="393"/>
      <c r="U366" s="393"/>
      <c r="V366" s="393"/>
      <c r="W366" s="393"/>
      <c r="X366" s="393"/>
      <c r="Y366" s="393"/>
      <c r="Z366" s="393"/>
      <c r="AA366" s="393"/>
      <c r="AB366" s="393"/>
      <c r="AC366" s="393"/>
      <c r="AD366" s="393"/>
      <c r="AE366" s="393"/>
      <c r="AF366" s="393"/>
      <c r="AG366" s="393"/>
      <c r="AH366" s="393"/>
      <c r="AI366" s="393"/>
      <c r="AJ366" s="393"/>
      <c r="AK366" s="393"/>
      <c r="AL366" s="393"/>
      <c r="AM366" s="393"/>
      <c r="AN366" s="393"/>
      <c r="AO366" s="393"/>
      <c r="AP366" s="393"/>
      <c r="AQ366" s="393"/>
      <c r="AR366" s="393"/>
      <c r="AS366" s="393"/>
      <c r="AT366" s="393"/>
      <c r="AU366" s="393"/>
      <c r="AV366" s="393"/>
      <c r="AW366" s="393"/>
      <c r="AX366" s="393"/>
      <c r="AY366" s="393"/>
      <c r="AZ366" s="393"/>
      <c r="BA366" s="393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  <c r="BW366" s="393"/>
      <c r="BX366" s="393"/>
      <c r="BY366" s="393"/>
      <c r="BZ366" s="393"/>
      <c r="CA366" s="393"/>
      <c r="CB366" s="393"/>
      <c r="CC366" s="393"/>
      <c r="CD366" s="393"/>
    </row>
    <row r="367" spans="1:82" ht="24.6" customHeight="1" outlineLevel="2">
      <c r="A367" s="64"/>
      <c r="B367" s="65" t="s">
        <v>143</v>
      </c>
      <c r="C367" s="121">
        <v>2</v>
      </c>
      <c r="D367" s="69" t="s">
        <v>3</v>
      </c>
      <c r="E367" s="57"/>
      <c r="F367" s="86"/>
      <c r="G367" s="57"/>
      <c r="H367" s="86"/>
      <c r="I367" s="86"/>
      <c r="J367" s="392"/>
      <c r="K367" s="432"/>
      <c r="L367" s="121" t="e">
        <f>VLOOKUP($O367,#REF!,6,FALSE)</f>
        <v>#REF!</v>
      </c>
      <c r="M367" s="121" t="e">
        <f>VLOOKUP($O367,#REF!,7,FALSE)</f>
        <v>#REF!</v>
      </c>
      <c r="N367" s="393"/>
      <c r="O367" s="228" t="s">
        <v>2445</v>
      </c>
      <c r="P367" s="393"/>
      <c r="Q367" s="393"/>
      <c r="R367" s="393"/>
      <c r="S367" s="393"/>
      <c r="T367" s="393"/>
      <c r="U367" s="393"/>
      <c r="V367" s="393"/>
      <c r="W367" s="393"/>
      <c r="X367" s="393"/>
      <c r="Y367" s="393"/>
      <c r="Z367" s="393"/>
      <c r="AA367" s="393"/>
      <c r="AB367" s="393"/>
      <c r="AC367" s="393"/>
      <c r="AD367" s="393"/>
      <c r="AE367" s="393"/>
      <c r="AF367" s="393"/>
      <c r="AG367" s="393"/>
      <c r="AH367" s="393"/>
      <c r="AI367" s="393"/>
      <c r="AJ367" s="393"/>
      <c r="AK367" s="393"/>
      <c r="AL367" s="393"/>
      <c r="AM367" s="393"/>
      <c r="AN367" s="393"/>
      <c r="AO367" s="393"/>
      <c r="AP367" s="393"/>
      <c r="AQ367" s="393"/>
      <c r="AR367" s="393"/>
      <c r="AS367" s="393"/>
      <c r="AT367" s="393"/>
      <c r="AU367" s="393"/>
      <c r="AV367" s="393"/>
      <c r="AW367" s="393"/>
      <c r="AX367" s="393"/>
      <c r="AY367" s="393"/>
      <c r="AZ367" s="393"/>
      <c r="BA367" s="393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  <c r="BW367" s="393"/>
      <c r="BX367" s="393"/>
      <c r="BY367" s="393"/>
      <c r="BZ367" s="393"/>
      <c r="CA367" s="393"/>
      <c r="CB367" s="393"/>
      <c r="CC367" s="393"/>
      <c r="CD367" s="393"/>
    </row>
    <row r="368" spans="1:82" ht="24.6" customHeight="1" outlineLevel="2">
      <c r="A368" s="64"/>
      <c r="B368" s="65" t="s">
        <v>42</v>
      </c>
      <c r="C368" s="121">
        <v>1</v>
      </c>
      <c r="D368" s="69" t="s">
        <v>3</v>
      </c>
      <c r="E368" s="57"/>
      <c r="F368" s="86"/>
      <c r="G368" s="57"/>
      <c r="H368" s="86"/>
      <c r="I368" s="86"/>
      <c r="J368" s="392"/>
      <c r="K368" s="432"/>
      <c r="L368" s="121" t="e">
        <f>VLOOKUP($O368,#REF!,6,FALSE)</f>
        <v>#REF!</v>
      </c>
      <c r="M368" s="121" t="e">
        <f>VLOOKUP($O368,#REF!,7,FALSE)</f>
        <v>#REF!</v>
      </c>
      <c r="N368" s="393"/>
      <c r="O368" s="228" t="s">
        <v>2448</v>
      </c>
      <c r="P368" s="393"/>
      <c r="Q368" s="393"/>
      <c r="R368" s="393"/>
      <c r="S368" s="393"/>
      <c r="T368" s="393"/>
      <c r="U368" s="393"/>
      <c r="V368" s="393"/>
      <c r="W368" s="393"/>
      <c r="X368" s="393"/>
      <c r="Y368" s="393"/>
      <c r="Z368" s="393"/>
      <c r="AA368" s="393"/>
      <c r="AB368" s="393"/>
      <c r="AC368" s="393"/>
      <c r="AD368" s="393"/>
      <c r="AE368" s="393"/>
      <c r="AF368" s="393"/>
      <c r="AG368" s="393"/>
      <c r="AH368" s="393"/>
      <c r="AI368" s="393"/>
      <c r="AJ368" s="393"/>
      <c r="AK368" s="393"/>
      <c r="AL368" s="393"/>
      <c r="AM368" s="393"/>
      <c r="AN368" s="393"/>
      <c r="AO368" s="393"/>
      <c r="AP368" s="393"/>
      <c r="AQ368" s="393"/>
      <c r="AR368" s="393"/>
      <c r="AS368" s="393"/>
      <c r="AT368" s="393"/>
      <c r="AU368" s="393"/>
      <c r="AV368" s="393"/>
      <c r="AW368" s="393"/>
      <c r="AX368" s="393"/>
      <c r="AY368" s="393"/>
      <c r="AZ368" s="393"/>
      <c r="BA368" s="393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  <c r="BW368" s="393"/>
      <c r="BX368" s="393"/>
      <c r="BY368" s="393"/>
      <c r="BZ368" s="393"/>
      <c r="CA368" s="393"/>
      <c r="CB368" s="393"/>
      <c r="CC368" s="393"/>
      <c r="CD368" s="393"/>
    </row>
    <row r="369" spans="1:82" ht="24.6" customHeight="1" outlineLevel="2">
      <c r="A369" s="64"/>
      <c r="B369" s="66" t="s">
        <v>1991</v>
      </c>
      <c r="C369" s="121">
        <v>1</v>
      </c>
      <c r="D369" s="71" t="s">
        <v>3</v>
      </c>
      <c r="E369" s="57"/>
      <c r="F369" s="86"/>
      <c r="G369" s="57"/>
      <c r="H369" s="86"/>
      <c r="I369" s="86"/>
      <c r="J369" s="392"/>
      <c r="K369" s="432"/>
      <c r="L369" s="121" t="s">
        <v>2919</v>
      </c>
      <c r="M369" s="121" t="s">
        <v>2919</v>
      </c>
      <c r="N369" s="393"/>
      <c r="O369" s="228" t="s">
        <v>2489</v>
      </c>
      <c r="P369" s="393"/>
      <c r="Q369" s="393"/>
      <c r="R369" s="393"/>
      <c r="S369" s="393"/>
      <c r="T369" s="393"/>
      <c r="U369" s="393"/>
      <c r="V369" s="393"/>
      <c r="W369" s="393"/>
      <c r="X369" s="393"/>
      <c r="Y369" s="393"/>
      <c r="Z369" s="393"/>
      <c r="AA369" s="393"/>
      <c r="AB369" s="393"/>
      <c r="AC369" s="393"/>
      <c r="AD369" s="393"/>
      <c r="AE369" s="393"/>
      <c r="AF369" s="393"/>
      <c r="AG369" s="393"/>
      <c r="AH369" s="393"/>
      <c r="AI369" s="393"/>
      <c r="AJ369" s="393"/>
      <c r="AK369" s="393"/>
      <c r="AL369" s="393"/>
      <c r="AM369" s="393"/>
      <c r="AN369" s="393"/>
      <c r="AO369" s="393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</row>
    <row r="370" spans="1:82" ht="24.6" customHeight="1" outlineLevel="2">
      <c r="A370" s="64"/>
      <c r="B370" s="65" t="s">
        <v>1990</v>
      </c>
      <c r="C370" s="121">
        <v>1</v>
      </c>
      <c r="D370" s="69" t="s">
        <v>3</v>
      </c>
      <c r="E370" s="57"/>
      <c r="F370" s="86"/>
      <c r="G370" s="57"/>
      <c r="H370" s="86"/>
      <c r="I370" s="86"/>
      <c r="J370" s="392"/>
      <c r="K370" s="432"/>
      <c r="L370" s="121" t="e">
        <f>VLOOKUP($O370,#REF!,6,FALSE)</f>
        <v>#REF!</v>
      </c>
      <c r="M370" s="121" t="e">
        <f>VLOOKUP($O370,#REF!,7,FALSE)</f>
        <v>#REF!</v>
      </c>
      <c r="N370" s="393"/>
      <c r="O370" s="228" t="s">
        <v>2488</v>
      </c>
      <c r="P370" s="393"/>
      <c r="Q370" s="393"/>
      <c r="R370" s="393"/>
      <c r="S370" s="393"/>
      <c r="T370" s="393"/>
      <c r="U370" s="393"/>
      <c r="V370" s="393"/>
      <c r="W370" s="393"/>
      <c r="X370" s="393"/>
      <c r="Y370" s="393"/>
      <c r="Z370" s="393"/>
      <c r="AA370" s="393"/>
      <c r="AB370" s="393"/>
      <c r="AC370" s="393"/>
      <c r="AD370" s="393"/>
      <c r="AE370" s="393"/>
      <c r="AF370" s="393"/>
      <c r="AG370" s="393"/>
      <c r="AH370" s="393"/>
      <c r="AI370" s="393"/>
      <c r="AJ370" s="393"/>
      <c r="AK370" s="393"/>
      <c r="AL370" s="393"/>
      <c r="AM370" s="393"/>
      <c r="AN370" s="393"/>
      <c r="AO370" s="393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</row>
    <row r="371" spans="1:82" ht="24.6" customHeight="1" outlineLevel="2">
      <c r="A371" s="64"/>
      <c r="B371" s="65" t="s">
        <v>143</v>
      </c>
      <c r="C371" s="121">
        <v>2</v>
      </c>
      <c r="D371" s="69" t="s">
        <v>3</v>
      </c>
      <c r="E371" s="57"/>
      <c r="F371" s="86"/>
      <c r="G371" s="57"/>
      <c r="H371" s="86"/>
      <c r="I371" s="86"/>
      <c r="J371" s="392"/>
      <c r="K371" s="432"/>
      <c r="L371" s="121" t="e">
        <f>VLOOKUP($O371,#REF!,6,FALSE)</f>
        <v>#REF!</v>
      </c>
      <c r="M371" s="121" t="e">
        <f>VLOOKUP($O371,#REF!,7,FALSE)</f>
        <v>#REF!</v>
      </c>
      <c r="N371" s="393"/>
      <c r="O371" s="228" t="s">
        <v>2445</v>
      </c>
      <c r="P371" s="393"/>
      <c r="Q371" s="393"/>
      <c r="R371" s="393"/>
      <c r="S371" s="393"/>
      <c r="T371" s="393"/>
      <c r="U371" s="393"/>
      <c r="V371" s="393"/>
      <c r="W371" s="393"/>
      <c r="X371" s="393"/>
      <c r="Y371" s="393"/>
      <c r="Z371" s="393"/>
      <c r="AA371" s="393"/>
      <c r="AB371" s="393"/>
      <c r="AC371" s="393"/>
      <c r="AD371" s="393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3"/>
      <c r="AS371" s="393"/>
      <c r="AT371" s="393"/>
      <c r="AU371" s="393"/>
      <c r="AV371" s="393"/>
      <c r="AW371" s="393"/>
      <c r="AX371" s="393"/>
      <c r="AY371" s="393"/>
      <c r="AZ371" s="393"/>
      <c r="BA371" s="393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  <c r="BW371" s="393"/>
      <c r="BX371" s="393"/>
      <c r="BY371" s="393"/>
      <c r="BZ371" s="393"/>
      <c r="CA371" s="393"/>
      <c r="CB371" s="393"/>
      <c r="CC371" s="393"/>
      <c r="CD371" s="393"/>
    </row>
    <row r="372" spans="1:82" ht="24.6" customHeight="1" outlineLevel="2">
      <c r="A372" s="64"/>
      <c r="B372" s="65" t="s">
        <v>42</v>
      </c>
      <c r="C372" s="121">
        <v>1</v>
      </c>
      <c r="D372" s="69" t="s">
        <v>3</v>
      </c>
      <c r="E372" s="57"/>
      <c r="F372" s="86"/>
      <c r="G372" s="57"/>
      <c r="H372" s="86"/>
      <c r="I372" s="86"/>
      <c r="J372" s="392"/>
      <c r="K372" s="432"/>
      <c r="L372" s="121" t="e">
        <f>VLOOKUP($O372,#REF!,6,FALSE)</f>
        <v>#REF!</v>
      </c>
      <c r="M372" s="121" t="e">
        <f>VLOOKUP($O372,#REF!,7,FALSE)</f>
        <v>#REF!</v>
      </c>
      <c r="N372" s="393"/>
      <c r="O372" s="228" t="s">
        <v>2448</v>
      </c>
      <c r="P372" s="393"/>
      <c r="Q372" s="393"/>
      <c r="R372" s="393"/>
      <c r="S372" s="393"/>
      <c r="T372" s="393"/>
      <c r="U372" s="393"/>
      <c r="V372" s="393"/>
      <c r="W372" s="393"/>
      <c r="X372" s="393"/>
      <c r="Y372" s="393"/>
      <c r="Z372" s="393"/>
      <c r="AA372" s="393"/>
      <c r="AB372" s="393"/>
      <c r="AC372" s="393"/>
      <c r="AD372" s="393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</row>
    <row r="373" spans="1:82" ht="24.6" customHeight="1" outlineLevel="2">
      <c r="A373" s="64"/>
      <c r="B373" s="65" t="s">
        <v>2709</v>
      </c>
      <c r="C373" s="121">
        <v>1</v>
      </c>
      <c r="D373" s="69" t="s">
        <v>1792</v>
      </c>
      <c r="E373" s="353"/>
      <c r="F373" s="86"/>
      <c r="G373" s="353"/>
      <c r="H373" s="86"/>
      <c r="I373" s="63"/>
      <c r="J373" s="247"/>
      <c r="K373" s="393"/>
      <c r="L373" s="121" t="s">
        <v>2919</v>
      </c>
      <c r="M373" s="121" t="s">
        <v>2919</v>
      </c>
      <c r="N373" s="393"/>
      <c r="O373" s="228"/>
      <c r="P373" s="393"/>
      <c r="Q373" s="393"/>
      <c r="R373" s="393"/>
      <c r="S373" s="393"/>
      <c r="T373" s="393"/>
      <c r="U373" s="393"/>
      <c r="V373" s="393"/>
      <c r="W373" s="393"/>
      <c r="X373" s="393"/>
      <c r="Y373" s="393"/>
      <c r="Z373" s="393"/>
      <c r="AA373" s="393"/>
      <c r="AB373" s="393"/>
      <c r="AC373" s="393"/>
      <c r="AD373" s="393"/>
      <c r="AE373" s="393"/>
      <c r="AF373" s="393"/>
      <c r="AG373" s="393"/>
      <c r="AH373" s="393"/>
      <c r="AI373" s="393"/>
      <c r="AJ373" s="393"/>
      <c r="AK373" s="393"/>
      <c r="AL373" s="393"/>
      <c r="AM373" s="393"/>
      <c r="AN373" s="393"/>
      <c r="AO373" s="393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</row>
    <row r="374" spans="1:82" ht="24.6" customHeight="1" outlineLevel="2">
      <c r="A374" s="64"/>
      <c r="B374" s="65"/>
      <c r="C374" s="121"/>
      <c r="D374" s="69"/>
      <c r="E374" s="353"/>
      <c r="F374" s="63"/>
      <c r="G374" s="353"/>
      <c r="H374" s="63"/>
      <c r="I374" s="63"/>
      <c r="J374" s="247"/>
      <c r="K374" s="393"/>
      <c r="L374" s="87"/>
      <c r="M374" s="238"/>
      <c r="N374" s="393"/>
      <c r="O374" s="228"/>
      <c r="P374" s="393"/>
      <c r="Q374" s="393"/>
      <c r="R374" s="393"/>
      <c r="S374" s="393"/>
      <c r="T374" s="393"/>
      <c r="U374" s="393"/>
      <c r="V374" s="393"/>
      <c r="W374" s="393"/>
      <c r="X374" s="393"/>
      <c r="Y374" s="393"/>
      <c r="Z374" s="393"/>
      <c r="AA374" s="393"/>
      <c r="AB374" s="393"/>
      <c r="AC374" s="393"/>
      <c r="AD374" s="393"/>
      <c r="AE374" s="393"/>
      <c r="AF374" s="393"/>
      <c r="AG374" s="393"/>
      <c r="AH374" s="393"/>
      <c r="AI374" s="393"/>
      <c r="AJ374" s="393"/>
      <c r="AK374" s="393"/>
      <c r="AL374" s="393"/>
      <c r="AM374" s="393"/>
      <c r="AN374" s="393"/>
      <c r="AO374" s="393"/>
      <c r="AP374" s="393"/>
      <c r="AQ374" s="393"/>
      <c r="AR374" s="393"/>
      <c r="AS374" s="393"/>
      <c r="AT374" s="393"/>
      <c r="AU374" s="393"/>
      <c r="AV374" s="393"/>
      <c r="AW374" s="393"/>
      <c r="AX374" s="393"/>
      <c r="AY374" s="393"/>
      <c r="AZ374" s="393"/>
      <c r="BA374" s="393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  <c r="BW374" s="393"/>
      <c r="BX374" s="393"/>
      <c r="BY374" s="393"/>
      <c r="BZ374" s="393"/>
      <c r="CA374" s="393"/>
      <c r="CB374" s="393"/>
      <c r="CC374" s="393"/>
      <c r="CD374" s="393"/>
    </row>
    <row r="375" spans="1:82" ht="24.6" customHeight="1" outlineLevel="1">
      <c r="A375" s="709"/>
      <c r="B375" s="710" t="s">
        <v>1992</v>
      </c>
      <c r="C375" s="640"/>
      <c r="D375" s="711"/>
      <c r="E375" s="712"/>
      <c r="F375" s="713"/>
      <c r="G375" s="712"/>
      <c r="H375" s="713"/>
      <c r="I375" s="713"/>
      <c r="J375" s="714"/>
      <c r="K375" s="393"/>
      <c r="L375" s="715"/>
      <c r="M375" s="716"/>
      <c r="N375" s="393"/>
      <c r="O375" s="717"/>
      <c r="P375" s="393"/>
      <c r="Q375" s="393"/>
      <c r="R375" s="393"/>
      <c r="S375" s="393"/>
      <c r="T375" s="393"/>
      <c r="U375" s="393"/>
      <c r="V375" s="393"/>
      <c r="W375" s="393"/>
      <c r="X375" s="393"/>
      <c r="Y375" s="393"/>
      <c r="Z375" s="393"/>
      <c r="AA375" s="393"/>
      <c r="AB375" s="393"/>
      <c r="AC375" s="393"/>
      <c r="AD375" s="393"/>
      <c r="AE375" s="393"/>
      <c r="AF375" s="393"/>
      <c r="AG375" s="393"/>
      <c r="AH375" s="393"/>
      <c r="AI375" s="393"/>
      <c r="AJ375" s="393"/>
      <c r="AK375" s="393"/>
      <c r="AL375" s="393"/>
      <c r="AM375" s="393"/>
      <c r="AN375" s="393"/>
      <c r="AO375" s="393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</row>
    <row r="376" spans="1:82" ht="24.6" customHeight="1">
      <c r="A376" s="709"/>
      <c r="B376" s="710" t="s">
        <v>1512</v>
      </c>
      <c r="C376" s="640"/>
      <c r="D376" s="711"/>
      <c r="E376" s="712"/>
      <c r="F376" s="640"/>
      <c r="G376" s="712"/>
      <c r="H376" s="640"/>
      <c r="I376" s="640"/>
      <c r="J376" s="714"/>
      <c r="L376" s="715"/>
      <c r="M376" s="715"/>
      <c r="O376" s="717"/>
    </row>
    <row r="377" spans="1:82" ht="24.6" customHeight="1">
      <c r="A377" s="244">
        <v>4</v>
      </c>
      <c r="B377" s="262" t="s">
        <v>21</v>
      </c>
      <c r="C377" s="130"/>
      <c r="D377" s="264"/>
      <c r="E377" s="350"/>
      <c r="F377" s="129"/>
      <c r="G377" s="350"/>
      <c r="H377" s="129"/>
      <c r="I377" s="130"/>
      <c r="J377" s="260"/>
      <c r="L377" s="261"/>
      <c r="M377" s="128"/>
      <c r="O377" s="229"/>
    </row>
    <row r="378" spans="1:82" ht="24.6" customHeight="1" outlineLevel="1">
      <c r="A378" s="255">
        <v>4.0999999999999996</v>
      </c>
      <c r="B378" s="262" t="s">
        <v>156</v>
      </c>
      <c r="C378" s="130"/>
      <c r="D378" s="264"/>
      <c r="E378" s="350"/>
      <c r="F378" s="129"/>
      <c r="G378" s="350"/>
      <c r="H378" s="129"/>
      <c r="I378" s="133"/>
      <c r="J378" s="243"/>
      <c r="L378" s="168"/>
      <c r="M378" s="168"/>
      <c r="O378" s="246"/>
    </row>
    <row r="379" spans="1:82" ht="24.6" customHeight="1" outlineLevel="2">
      <c r="A379" s="64"/>
      <c r="B379" s="66" t="s">
        <v>43</v>
      </c>
      <c r="C379" s="67"/>
      <c r="D379" s="71"/>
      <c r="E379" s="351"/>
      <c r="F379" s="68"/>
      <c r="G379" s="351"/>
      <c r="H379" s="68"/>
      <c r="I379" s="55"/>
      <c r="J379" s="247"/>
      <c r="L379" s="87"/>
      <c r="M379" s="87"/>
      <c r="O379" s="228"/>
    </row>
    <row r="380" spans="1:82" ht="24.6" customHeight="1" outlineLevel="2">
      <c r="A380" s="64"/>
      <c r="B380" s="65" t="s">
        <v>48</v>
      </c>
      <c r="C380" s="86">
        <v>25</v>
      </c>
      <c r="D380" s="257" t="s">
        <v>15</v>
      </c>
      <c r="E380" s="57"/>
      <c r="F380" s="86"/>
      <c r="G380" s="57"/>
      <c r="H380" s="86"/>
      <c r="I380" s="86"/>
      <c r="J380" s="392"/>
      <c r="K380" s="432"/>
      <c r="L380" s="121" t="e">
        <f>VLOOKUP($O380,#REF!,6,FALSE)</f>
        <v>#REF!</v>
      </c>
      <c r="M380" s="121" t="e">
        <f>VLOOKUP($O380,#REF!,7,FALSE)</f>
        <v>#REF!</v>
      </c>
      <c r="O380" s="228" t="s">
        <v>2490</v>
      </c>
    </row>
    <row r="381" spans="1:82" ht="24.6" customHeight="1" outlineLevel="2">
      <c r="A381" s="64"/>
      <c r="B381" s="65" t="s">
        <v>49</v>
      </c>
      <c r="C381" s="121">
        <v>34</v>
      </c>
      <c r="D381" s="257" t="s">
        <v>15</v>
      </c>
      <c r="E381" s="57"/>
      <c r="F381" s="86"/>
      <c r="G381" s="57"/>
      <c r="H381" s="86"/>
      <c r="I381" s="86"/>
      <c r="J381" s="392"/>
      <c r="K381" s="432"/>
      <c r="L381" s="121" t="e">
        <f>VLOOKUP($O381,#REF!,6,FALSE)</f>
        <v>#REF!</v>
      </c>
      <c r="M381" s="121" t="e">
        <f>VLOOKUP($O381,#REF!,7,FALSE)</f>
        <v>#REF!</v>
      </c>
      <c r="O381" s="228" t="s">
        <v>2491</v>
      </c>
    </row>
    <row r="382" spans="1:82" ht="24.6" customHeight="1" outlineLevel="2">
      <c r="A382" s="64"/>
      <c r="B382" s="66" t="s">
        <v>362</v>
      </c>
      <c r="C382" s="121">
        <v>138</v>
      </c>
      <c r="D382" s="71" t="s">
        <v>15</v>
      </c>
      <c r="E382" s="57"/>
      <c r="F382" s="86"/>
      <c r="G382" s="57"/>
      <c r="H382" s="86"/>
      <c r="I382" s="86"/>
      <c r="J382" s="392"/>
      <c r="K382" s="432"/>
      <c r="L382" s="121" t="e">
        <f>VLOOKUP($O382,#REF!,6,FALSE)</f>
        <v>#REF!</v>
      </c>
      <c r="M382" s="121" t="e">
        <f>VLOOKUP($O382,#REF!,7,FALSE)</f>
        <v>#REF!</v>
      </c>
      <c r="O382" s="228" t="s">
        <v>2492</v>
      </c>
    </row>
    <row r="383" spans="1:82" ht="24.6" customHeight="1" outlineLevel="2">
      <c r="A383" s="64"/>
      <c r="B383" s="66" t="s">
        <v>53</v>
      </c>
      <c r="C383" s="86">
        <v>100</v>
      </c>
      <c r="D383" s="71" t="s">
        <v>15</v>
      </c>
      <c r="E383" s="57"/>
      <c r="F383" s="86"/>
      <c r="G383" s="57"/>
      <c r="H383" s="86"/>
      <c r="I383" s="86"/>
      <c r="J383" s="392"/>
      <c r="K383" s="432"/>
      <c r="L383" s="121" t="e">
        <f>VLOOKUP($O383,#REF!,6,FALSE)</f>
        <v>#REF!</v>
      </c>
      <c r="M383" s="121" t="e">
        <f>VLOOKUP($O383,#REF!,7,FALSE)</f>
        <v>#REF!</v>
      </c>
      <c r="O383" s="228" t="s">
        <v>2493</v>
      </c>
    </row>
    <row r="384" spans="1:82" ht="24.6" customHeight="1" outlineLevel="2">
      <c r="A384" s="64"/>
      <c r="B384" s="66" t="s">
        <v>54</v>
      </c>
      <c r="C384" s="67"/>
      <c r="D384" s="71"/>
      <c r="E384" s="351"/>
      <c r="F384" s="68"/>
      <c r="G384" s="351"/>
      <c r="H384" s="68"/>
      <c r="I384" s="55"/>
      <c r="J384" s="247"/>
      <c r="L384" s="87"/>
      <c r="M384" s="87"/>
      <c r="O384" s="228"/>
    </row>
    <row r="385" spans="1:82" ht="24.6" customHeight="1" outlineLevel="2">
      <c r="A385" s="258"/>
      <c r="B385" s="72" t="s">
        <v>58</v>
      </c>
      <c r="C385" s="121">
        <v>32</v>
      </c>
      <c r="D385" s="74" t="s">
        <v>15</v>
      </c>
      <c r="E385" s="57"/>
      <c r="F385" s="86"/>
      <c r="G385" s="57"/>
      <c r="H385" s="86"/>
      <c r="I385" s="86"/>
      <c r="J385" s="392"/>
      <c r="K385" s="432"/>
      <c r="L385" s="121" t="s">
        <v>2919</v>
      </c>
      <c r="M385" s="121" t="e">
        <f>VLOOKUP($O385,#REF!,7,FALSE)</f>
        <v>#REF!</v>
      </c>
      <c r="O385" s="228" t="s">
        <v>2494</v>
      </c>
    </row>
    <row r="386" spans="1:82" ht="24.6" customHeight="1" outlineLevel="2">
      <c r="A386" s="64"/>
      <c r="B386" s="65" t="s">
        <v>157</v>
      </c>
      <c r="C386" s="121">
        <v>130</v>
      </c>
      <c r="D386" s="69" t="s">
        <v>15</v>
      </c>
      <c r="E386" s="57"/>
      <c r="F386" s="86"/>
      <c r="G386" s="57"/>
      <c r="H386" s="86"/>
      <c r="I386" s="86"/>
      <c r="J386" s="392"/>
      <c r="K386" s="432"/>
      <c r="L386" s="121" t="s">
        <v>2919</v>
      </c>
      <c r="M386" s="121" t="e">
        <f>VLOOKUP($O386,#REF!,7,FALSE)</f>
        <v>#REF!</v>
      </c>
      <c r="O386" s="228" t="s">
        <v>2495</v>
      </c>
    </row>
    <row r="387" spans="1:82" ht="24.6" customHeight="1" outlineLevel="2">
      <c r="A387" s="64"/>
      <c r="B387" s="65" t="s">
        <v>1865</v>
      </c>
      <c r="C387" s="121">
        <v>1</v>
      </c>
      <c r="D387" s="69" t="s">
        <v>1792</v>
      </c>
      <c r="E387" s="353"/>
      <c r="F387" s="86"/>
      <c r="G387" s="353"/>
      <c r="H387" s="86"/>
      <c r="I387" s="63"/>
      <c r="J387" s="247"/>
      <c r="L387" s="87" t="s">
        <v>2888</v>
      </c>
      <c r="M387" s="87" t="s">
        <v>2889</v>
      </c>
      <c r="O387" s="228"/>
    </row>
    <row r="388" spans="1:82" ht="24.6" customHeight="1" outlineLevel="2">
      <c r="A388" s="64"/>
      <c r="B388" s="265" t="s">
        <v>363</v>
      </c>
      <c r="C388" s="67"/>
      <c r="D388" s="71"/>
      <c r="E388" s="351"/>
      <c r="F388" s="68"/>
      <c r="G388" s="351"/>
      <c r="H388" s="68"/>
      <c r="I388" s="55"/>
      <c r="J388" s="247"/>
      <c r="L388" s="87"/>
      <c r="M388" s="87"/>
      <c r="O388" s="228"/>
    </row>
    <row r="389" spans="1:82" ht="24.6" customHeight="1" outlineLevel="2">
      <c r="A389" s="64"/>
      <c r="B389" s="66" t="s">
        <v>250</v>
      </c>
      <c r="C389" s="121">
        <v>46</v>
      </c>
      <c r="D389" s="71" t="s">
        <v>15</v>
      </c>
      <c r="E389" s="57"/>
      <c r="F389" s="86"/>
      <c r="G389" s="57"/>
      <c r="H389" s="86"/>
      <c r="I389" s="86"/>
      <c r="J389" s="392"/>
      <c r="K389" s="432"/>
      <c r="L389" s="121" t="s">
        <v>2919</v>
      </c>
      <c r="M389" s="121" t="e">
        <f>VLOOKUP($O389,#REF!,7,FALSE)</f>
        <v>#REF!</v>
      </c>
      <c r="N389" s="393"/>
      <c r="O389" s="228" t="s">
        <v>2372</v>
      </c>
      <c r="P389" s="393"/>
      <c r="Q389" s="393"/>
      <c r="R389" s="393"/>
      <c r="S389" s="393"/>
      <c r="T389" s="393"/>
      <c r="U389" s="393"/>
      <c r="V389" s="393"/>
      <c r="W389" s="393"/>
      <c r="X389" s="393"/>
      <c r="Y389" s="393"/>
      <c r="Z389" s="393"/>
      <c r="AA389" s="393"/>
      <c r="AB389" s="393"/>
      <c r="AC389" s="393"/>
      <c r="AD389" s="393"/>
      <c r="AE389" s="393"/>
      <c r="AF389" s="393"/>
      <c r="AG389" s="393"/>
      <c r="AH389" s="393"/>
      <c r="AI389" s="393"/>
      <c r="AJ389" s="393"/>
      <c r="AK389" s="393"/>
      <c r="AL389" s="393"/>
      <c r="AM389" s="393"/>
      <c r="AN389" s="393"/>
      <c r="AO389" s="393"/>
      <c r="AP389" s="393"/>
      <c r="AQ389" s="393"/>
      <c r="AR389" s="393"/>
      <c r="AS389" s="393"/>
      <c r="AT389" s="393"/>
      <c r="AU389" s="393"/>
      <c r="AV389" s="393"/>
      <c r="AW389" s="393"/>
      <c r="AX389" s="393"/>
      <c r="AY389" s="393"/>
      <c r="AZ389" s="393"/>
      <c r="BA389" s="393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  <c r="BW389" s="393"/>
      <c r="BX389" s="393"/>
      <c r="BY389" s="393"/>
      <c r="BZ389" s="393"/>
      <c r="CA389" s="393"/>
      <c r="CB389" s="393"/>
      <c r="CC389" s="393"/>
      <c r="CD389" s="393"/>
    </row>
    <row r="390" spans="1:82" ht="24.6" customHeight="1" outlineLevel="2">
      <c r="A390" s="64"/>
      <c r="B390" s="66" t="s">
        <v>364</v>
      </c>
      <c r="C390" s="121">
        <v>11</v>
      </c>
      <c r="D390" s="69" t="s">
        <v>15</v>
      </c>
      <c r="E390" s="57"/>
      <c r="F390" s="86"/>
      <c r="G390" s="57"/>
      <c r="H390" s="86"/>
      <c r="I390" s="86"/>
      <c r="J390" s="392"/>
      <c r="K390" s="432"/>
      <c r="L390" s="121" t="s">
        <v>2919</v>
      </c>
      <c r="M390" s="121" t="s">
        <v>2919</v>
      </c>
      <c r="O390" s="227" t="s">
        <v>2496</v>
      </c>
    </row>
    <row r="391" spans="1:82" ht="24.6" customHeight="1" outlineLevel="2">
      <c r="A391" s="64"/>
      <c r="B391" s="65" t="s">
        <v>1866</v>
      </c>
      <c r="C391" s="121">
        <v>1</v>
      </c>
      <c r="D391" s="69" t="s">
        <v>1792</v>
      </c>
      <c r="E391" s="353"/>
      <c r="F391" s="86"/>
      <c r="G391" s="353"/>
      <c r="H391" s="86"/>
      <c r="I391" s="63"/>
      <c r="J391" s="247"/>
      <c r="L391" s="87" t="s">
        <v>2888</v>
      </c>
      <c r="M391" s="87" t="s">
        <v>2889</v>
      </c>
      <c r="O391" s="228"/>
    </row>
    <row r="392" spans="1:82" ht="24.6" customHeight="1" outlineLevel="2">
      <c r="A392" s="248"/>
      <c r="B392" s="249"/>
      <c r="C392" s="131"/>
      <c r="D392" s="250"/>
      <c r="E392" s="352"/>
      <c r="F392" s="132"/>
      <c r="G392" s="352"/>
      <c r="H392" s="132"/>
      <c r="I392" s="132"/>
      <c r="J392" s="251"/>
      <c r="L392" s="170"/>
      <c r="M392" s="252"/>
      <c r="O392" s="253"/>
    </row>
    <row r="393" spans="1:82" ht="24.6" customHeight="1" outlineLevel="1">
      <c r="A393" s="709"/>
      <c r="B393" s="710" t="s">
        <v>158</v>
      </c>
      <c r="C393" s="640"/>
      <c r="D393" s="711"/>
      <c r="E393" s="712"/>
      <c r="F393" s="713"/>
      <c r="G393" s="712"/>
      <c r="H393" s="713"/>
      <c r="I393" s="713"/>
      <c r="J393" s="714"/>
      <c r="K393" s="393"/>
      <c r="L393" s="715"/>
      <c r="M393" s="716"/>
      <c r="N393" s="393"/>
      <c r="O393" s="717"/>
      <c r="P393" s="393"/>
      <c r="Q393" s="393"/>
      <c r="R393" s="393"/>
      <c r="S393" s="393"/>
      <c r="T393" s="393"/>
      <c r="U393" s="393"/>
      <c r="V393" s="393"/>
      <c r="W393" s="393"/>
      <c r="X393" s="393"/>
      <c r="Y393" s="393"/>
      <c r="Z393" s="393"/>
      <c r="AA393" s="393"/>
      <c r="AB393" s="393"/>
      <c r="AC393" s="393"/>
      <c r="AD393" s="393"/>
      <c r="AE393" s="393"/>
      <c r="AF393" s="393"/>
      <c r="AG393" s="393"/>
      <c r="AH393" s="393"/>
      <c r="AI393" s="393"/>
      <c r="AJ393" s="393"/>
      <c r="AK393" s="393"/>
      <c r="AL393" s="393"/>
      <c r="AM393" s="393"/>
      <c r="AN393" s="393"/>
      <c r="AO393" s="393"/>
      <c r="AP393" s="393"/>
      <c r="AQ393" s="393"/>
      <c r="AR393" s="393"/>
      <c r="AS393" s="393"/>
      <c r="AT393" s="393"/>
      <c r="AU393" s="393"/>
      <c r="AV393" s="393"/>
      <c r="AW393" s="393"/>
      <c r="AX393" s="393"/>
      <c r="AY393" s="393"/>
      <c r="AZ393" s="393"/>
      <c r="BA393" s="393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  <c r="BW393" s="393"/>
      <c r="BX393" s="393"/>
      <c r="BY393" s="393"/>
      <c r="BZ393" s="393"/>
      <c r="CA393" s="393"/>
      <c r="CB393" s="393"/>
      <c r="CC393" s="393"/>
      <c r="CD393" s="393"/>
    </row>
    <row r="394" spans="1:82" ht="24.6" customHeight="1" outlineLevel="1">
      <c r="A394" s="255">
        <v>4.2</v>
      </c>
      <c r="B394" s="262" t="s">
        <v>159</v>
      </c>
      <c r="C394" s="130"/>
      <c r="D394" s="264"/>
      <c r="E394" s="350"/>
      <c r="F394" s="129"/>
      <c r="G394" s="350"/>
      <c r="H394" s="129"/>
      <c r="I394" s="133"/>
      <c r="J394" s="243"/>
      <c r="L394" s="168"/>
      <c r="M394" s="168"/>
      <c r="O394" s="246"/>
    </row>
    <row r="395" spans="1:82" ht="24.6" customHeight="1" outlineLevel="2">
      <c r="A395" s="64"/>
      <c r="B395" s="66" t="s">
        <v>43</v>
      </c>
      <c r="C395" s="67"/>
      <c r="D395" s="71"/>
      <c r="E395" s="351"/>
      <c r="F395" s="68"/>
      <c r="G395" s="351"/>
      <c r="H395" s="68"/>
      <c r="I395" s="55"/>
      <c r="J395" s="247"/>
      <c r="L395" s="87"/>
      <c r="M395" s="87"/>
      <c r="O395" s="228"/>
    </row>
    <row r="396" spans="1:82" ht="24.6" customHeight="1" outlineLevel="2">
      <c r="A396" s="64"/>
      <c r="B396" s="66" t="s">
        <v>365</v>
      </c>
      <c r="C396" s="121">
        <v>470</v>
      </c>
      <c r="D396" s="257" t="s">
        <v>15</v>
      </c>
      <c r="E396" s="57"/>
      <c r="F396" s="86"/>
      <c r="G396" s="57"/>
      <c r="H396" s="86"/>
      <c r="I396" s="86"/>
      <c r="J396" s="392"/>
      <c r="K396" s="432"/>
      <c r="L396" s="121" t="e">
        <f>VLOOKUP($O396,#REF!,6,FALSE)</f>
        <v>#REF!</v>
      </c>
      <c r="M396" s="121" t="e">
        <f>VLOOKUP($O396,#REF!,7,FALSE)</f>
        <v>#REF!</v>
      </c>
      <c r="O396" s="227" t="s">
        <v>2497</v>
      </c>
    </row>
    <row r="397" spans="1:82" ht="24.6" customHeight="1" outlineLevel="2">
      <c r="A397" s="64"/>
      <c r="B397" s="66" t="s">
        <v>44</v>
      </c>
      <c r="C397" s="121">
        <v>670</v>
      </c>
      <c r="D397" s="257" t="s">
        <v>15</v>
      </c>
      <c r="E397" s="57"/>
      <c r="F397" s="86"/>
      <c r="G397" s="57"/>
      <c r="H397" s="86"/>
      <c r="I397" s="86"/>
      <c r="J397" s="392"/>
      <c r="K397" s="432"/>
      <c r="L397" s="121" t="e">
        <f>VLOOKUP($O397,#REF!,6,FALSE)</f>
        <v>#REF!</v>
      </c>
      <c r="M397" s="121" t="e">
        <f>VLOOKUP($O397,#REF!,7,FALSE)</f>
        <v>#REF!</v>
      </c>
      <c r="O397" s="227" t="s">
        <v>2498</v>
      </c>
    </row>
    <row r="398" spans="1:82" ht="24.6" customHeight="1" outlineLevel="2">
      <c r="A398" s="64"/>
      <c r="B398" s="66" t="s">
        <v>45</v>
      </c>
      <c r="C398" s="121">
        <v>190</v>
      </c>
      <c r="D398" s="71" t="s">
        <v>15</v>
      </c>
      <c r="E398" s="57"/>
      <c r="F398" s="86"/>
      <c r="G398" s="57"/>
      <c r="H398" s="86"/>
      <c r="I398" s="86"/>
      <c r="J398" s="392"/>
      <c r="K398" s="432"/>
      <c r="L398" s="121" t="e">
        <f>VLOOKUP($O398,#REF!,6,FALSE)</f>
        <v>#REF!</v>
      </c>
      <c r="M398" s="121" t="e">
        <f>VLOOKUP($O398,#REF!,7,FALSE)</f>
        <v>#REF!</v>
      </c>
      <c r="O398" s="227" t="s">
        <v>2499</v>
      </c>
    </row>
    <row r="399" spans="1:82" ht="24.6" customHeight="1" outlineLevel="2">
      <c r="A399" s="64"/>
      <c r="B399" s="66" t="s">
        <v>46</v>
      </c>
      <c r="C399" s="121">
        <v>610</v>
      </c>
      <c r="D399" s="71" t="s">
        <v>15</v>
      </c>
      <c r="E399" s="57"/>
      <c r="F399" s="86"/>
      <c r="G399" s="57"/>
      <c r="H399" s="86"/>
      <c r="I399" s="86"/>
      <c r="J399" s="392"/>
      <c r="K399" s="432"/>
      <c r="L399" s="121" t="e">
        <f>VLOOKUP($O399,#REF!,6,FALSE)</f>
        <v>#REF!</v>
      </c>
      <c r="M399" s="121" t="e">
        <f>VLOOKUP($O399,#REF!,7,FALSE)</f>
        <v>#REF!</v>
      </c>
      <c r="O399" s="227" t="s">
        <v>2500</v>
      </c>
    </row>
    <row r="400" spans="1:82" ht="24.6" customHeight="1" outlineLevel="2">
      <c r="A400" s="64"/>
      <c r="B400" s="66" t="s">
        <v>47</v>
      </c>
      <c r="C400" s="121">
        <v>1130</v>
      </c>
      <c r="D400" s="71" t="s">
        <v>15</v>
      </c>
      <c r="E400" s="57"/>
      <c r="F400" s="86"/>
      <c r="G400" s="57"/>
      <c r="H400" s="86"/>
      <c r="I400" s="86"/>
      <c r="J400" s="392"/>
      <c r="K400" s="432"/>
      <c r="L400" s="121" t="e">
        <f>VLOOKUP($O400,#REF!,6,FALSE)</f>
        <v>#REF!</v>
      </c>
      <c r="M400" s="121" t="e">
        <f>VLOOKUP($O400,#REF!,7,FALSE)</f>
        <v>#REF!</v>
      </c>
      <c r="O400" s="228" t="s">
        <v>2501</v>
      </c>
    </row>
    <row r="401" spans="1:15" ht="24.6" customHeight="1" outlineLevel="2">
      <c r="A401" s="64"/>
      <c r="B401" s="66" t="s">
        <v>48</v>
      </c>
      <c r="C401" s="121">
        <v>450</v>
      </c>
      <c r="D401" s="71" t="s">
        <v>15</v>
      </c>
      <c r="E401" s="57"/>
      <c r="F401" s="86"/>
      <c r="G401" s="57"/>
      <c r="H401" s="86"/>
      <c r="I401" s="86"/>
      <c r="J401" s="392"/>
      <c r="K401" s="432"/>
      <c r="L401" s="121" t="e">
        <f>VLOOKUP($O401,#REF!,6,FALSE)</f>
        <v>#REF!</v>
      </c>
      <c r="M401" s="121" t="e">
        <f>VLOOKUP($O401,#REF!,7,FALSE)</f>
        <v>#REF!</v>
      </c>
      <c r="O401" s="228" t="s">
        <v>2490</v>
      </c>
    </row>
    <row r="402" spans="1:15" ht="24.6" customHeight="1" outlineLevel="2">
      <c r="A402" s="64"/>
      <c r="B402" s="66" t="s">
        <v>366</v>
      </c>
      <c r="C402" s="121">
        <v>510</v>
      </c>
      <c r="D402" s="71" t="s">
        <v>15</v>
      </c>
      <c r="E402" s="57"/>
      <c r="F402" s="86"/>
      <c r="G402" s="57"/>
      <c r="H402" s="86"/>
      <c r="I402" s="86"/>
      <c r="J402" s="392"/>
      <c r="K402" s="432"/>
      <c r="L402" s="121" t="e">
        <f>VLOOKUP($O402,#REF!,6,FALSE)</f>
        <v>#REF!</v>
      </c>
      <c r="M402" s="121" t="e">
        <f>VLOOKUP($O402,#REF!,7,FALSE)</f>
        <v>#REF!</v>
      </c>
      <c r="O402" s="228" t="s">
        <v>2502</v>
      </c>
    </row>
    <row r="403" spans="1:15" ht="24.6" customHeight="1" outlineLevel="2">
      <c r="A403" s="64"/>
      <c r="B403" s="66" t="s">
        <v>49</v>
      </c>
      <c r="C403" s="86">
        <v>574</v>
      </c>
      <c r="D403" s="71" t="s">
        <v>15</v>
      </c>
      <c r="E403" s="57"/>
      <c r="F403" s="86"/>
      <c r="G403" s="57"/>
      <c r="H403" s="86"/>
      <c r="I403" s="86"/>
      <c r="J403" s="392"/>
      <c r="K403" s="432"/>
      <c r="L403" s="121" t="e">
        <f>VLOOKUP($O403,#REF!,6,FALSE)</f>
        <v>#REF!</v>
      </c>
      <c r="M403" s="121" t="e">
        <f>VLOOKUP($O403,#REF!,7,FALSE)</f>
        <v>#REF!</v>
      </c>
      <c r="O403" s="228" t="s">
        <v>2491</v>
      </c>
    </row>
    <row r="404" spans="1:15" ht="24.6" customHeight="1" outlineLevel="2">
      <c r="A404" s="64"/>
      <c r="B404" s="66" t="s">
        <v>50</v>
      </c>
      <c r="C404" s="121">
        <v>330</v>
      </c>
      <c r="D404" s="71" t="s">
        <v>15</v>
      </c>
      <c r="E404" s="57"/>
      <c r="F404" s="86"/>
      <c r="G404" s="57"/>
      <c r="H404" s="86"/>
      <c r="I404" s="86"/>
      <c r="J404" s="392"/>
      <c r="K404" s="432"/>
      <c r="L404" s="121" t="e">
        <f>VLOOKUP($O404,#REF!,6,FALSE)</f>
        <v>#REF!</v>
      </c>
      <c r="M404" s="121" t="e">
        <f>VLOOKUP($O404,#REF!,7,FALSE)</f>
        <v>#REF!</v>
      </c>
      <c r="O404" s="228" t="s">
        <v>2388</v>
      </c>
    </row>
    <row r="405" spans="1:15" ht="24.6" customHeight="1" outlineLevel="2">
      <c r="A405" s="64"/>
      <c r="B405" s="66" t="s">
        <v>51</v>
      </c>
      <c r="C405" s="121">
        <v>1445</v>
      </c>
      <c r="D405" s="71" t="s">
        <v>15</v>
      </c>
      <c r="E405" s="57"/>
      <c r="F405" s="86"/>
      <c r="G405" s="57"/>
      <c r="H405" s="86"/>
      <c r="I405" s="86"/>
      <c r="J405" s="392"/>
      <c r="K405" s="432"/>
      <c r="L405" s="121" t="e">
        <f>VLOOKUP($O405,#REF!,6,FALSE)</f>
        <v>#REF!</v>
      </c>
      <c r="M405" s="121" t="e">
        <f>VLOOKUP($O405,#REF!,7,FALSE)</f>
        <v>#REF!</v>
      </c>
      <c r="O405" s="228" t="s">
        <v>2503</v>
      </c>
    </row>
    <row r="406" spans="1:15" ht="24.6" customHeight="1" outlineLevel="2">
      <c r="A406" s="64"/>
      <c r="B406" s="66" t="s">
        <v>162</v>
      </c>
      <c r="C406" s="121">
        <v>1050</v>
      </c>
      <c r="D406" s="71" t="s">
        <v>15</v>
      </c>
      <c r="E406" s="57"/>
      <c r="F406" s="86"/>
      <c r="G406" s="57"/>
      <c r="H406" s="86"/>
      <c r="I406" s="86"/>
      <c r="J406" s="392"/>
      <c r="K406" s="432"/>
      <c r="L406" s="121" t="e">
        <f>VLOOKUP($O406,#REF!,6,FALSE)</f>
        <v>#REF!</v>
      </c>
      <c r="M406" s="121" t="e">
        <f>VLOOKUP($O406,#REF!,7,FALSE)</f>
        <v>#REF!</v>
      </c>
      <c r="O406" s="228" t="s">
        <v>2504</v>
      </c>
    </row>
    <row r="407" spans="1:15" ht="24.6" customHeight="1" outlineLevel="2">
      <c r="A407" s="64"/>
      <c r="B407" s="66" t="s">
        <v>52</v>
      </c>
      <c r="C407" s="86">
        <v>660</v>
      </c>
      <c r="D407" s="71" t="s">
        <v>15</v>
      </c>
      <c r="E407" s="57"/>
      <c r="F407" s="86"/>
      <c r="G407" s="57"/>
      <c r="H407" s="86"/>
      <c r="I407" s="86"/>
      <c r="J407" s="392"/>
      <c r="K407" s="432"/>
      <c r="L407" s="121" t="e">
        <f>VLOOKUP($O407,#REF!,6,FALSE)</f>
        <v>#REF!</v>
      </c>
      <c r="M407" s="121" t="e">
        <f>VLOOKUP($O407,#REF!,7,FALSE)</f>
        <v>#REF!</v>
      </c>
      <c r="O407" s="228" t="s">
        <v>2505</v>
      </c>
    </row>
    <row r="408" spans="1:15" ht="24.6" customHeight="1" outlineLevel="2">
      <c r="A408" s="64"/>
      <c r="B408" s="66" t="s">
        <v>53</v>
      </c>
      <c r="C408" s="86">
        <v>760</v>
      </c>
      <c r="D408" s="71" t="s">
        <v>15</v>
      </c>
      <c r="E408" s="57"/>
      <c r="F408" s="86"/>
      <c r="G408" s="57"/>
      <c r="H408" s="86"/>
      <c r="I408" s="86"/>
      <c r="J408" s="392"/>
      <c r="K408" s="432"/>
      <c r="L408" s="121" t="e">
        <f>VLOOKUP($O408,#REF!,6,FALSE)</f>
        <v>#REF!</v>
      </c>
      <c r="M408" s="121" t="e">
        <f>VLOOKUP($O408,#REF!,7,FALSE)</f>
        <v>#REF!</v>
      </c>
      <c r="O408" s="228" t="s">
        <v>2493</v>
      </c>
    </row>
    <row r="409" spans="1:15" ht="24.6" customHeight="1" outlineLevel="2">
      <c r="A409" s="64"/>
      <c r="B409" s="66" t="s">
        <v>54</v>
      </c>
      <c r="C409" s="67"/>
      <c r="D409" s="71"/>
      <c r="E409" s="351"/>
      <c r="F409" s="68"/>
      <c r="G409" s="351"/>
      <c r="H409" s="68"/>
      <c r="I409" s="55"/>
      <c r="J409" s="247"/>
      <c r="L409" s="87"/>
      <c r="M409" s="87"/>
      <c r="O409" s="228"/>
    </row>
    <row r="410" spans="1:15" ht="24.6" customHeight="1" outlineLevel="2">
      <c r="A410" s="258"/>
      <c r="B410" s="72" t="s">
        <v>367</v>
      </c>
      <c r="C410" s="121">
        <v>120</v>
      </c>
      <c r="D410" s="74" t="s">
        <v>15</v>
      </c>
      <c r="E410" s="57"/>
      <c r="F410" s="86"/>
      <c r="G410" s="57"/>
      <c r="H410" s="86"/>
      <c r="I410" s="86"/>
      <c r="J410" s="392"/>
      <c r="K410" s="432"/>
      <c r="L410" s="121" t="s">
        <v>2919</v>
      </c>
      <c r="M410" s="121" t="e">
        <f>VLOOKUP($O410,#REF!,7,FALSE)</f>
        <v>#REF!</v>
      </c>
      <c r="O410" s="227" t="s">
        <v>2506</v>
      </c>
    </row>
    <row r="411" spans="1:15" ht="24.6" customHeight="1" outlineLevel="2">
      <c r="A411" s="64"/>
      <c r="B411" s="65" t="s">
        <v>55</v>
      </c>
      <c r="C411" s="121">
        <v>125</v>
      </c>
      <c r="D411" s="69" t="s">
        <v>15</v>
      </c>
      <c r="E411" s="57"/>
      <c r="F411" s="86"/>
      <c r="G411" s="57"/>
      <c r="H411" s="86"/>
      <c r="I411" s="86"/>
      <c r="J411" s="392"/>
      <c r="K411" s="432"/>
      <c r="L411" s="121" t="s">
        <v>2919</v>
      </c>
      <c r="M411" s="121" t="e">
        <f>VLOOKUP($O411,#REF!,7,FALSE)</f>
        <v>#REF!</v>
      </c>
      <c r="O411" s="227" t="s">
        <v>2507</v>
      </c>
    </row>
    <row r="412" spans="1:15" ht="24.6" customHeight="1" outlineLevel="2">
      <c r="A412" s="64"/>
      <c r="B412" s="65" t="s">
        <v>1865</v>
      </c>
      <c r="C412" s="121">
        <v>1</v>
      </c>
      <c r="D412" s="69" t="s">
        <v>1792</v>
      </c>
      <c r="E412" s="353"/>
      <c r="F412" s="86"/>
      <c r="G412" s="353"/>
      <c r="H412" s="86"/>
      <c r="I412" s="63"/>
      <c r="J412" s="247"/>
      <c r="L412" s="87" t="s">
        <v>2888</v>
      </c>
      <c r="M412" s="87" t="s">
        <v>2889</v>
      </c>
      <c r="O412" s="228"/>
    </row>
    <row r="413" spans="1:15" ht="24.6" customHeight="1" outlineLevel="2">
      <c r="A413" s="64"/>
      <c r="B413" s="66" t="s">
        <v>59</v>
      </c>
      <c r="C413" s="67"/>
      <c r="D413" s="71"/>
      <c r="E413" s="351"/>
      <c r="F413" s="68"/>
      <c r="G413" s="351"/>
      <c r="H413" s="68"/>
      <c r="I413" s="55"/>
      <c r="J413" s="247"/>
      <c r="L413" s="87"/>
      <c r="M413" s="87"/>
      <c r="O413" s="228"/>
    </row>
    <row r="414" spans="1:15" ht="24.6" customHeight="1" outlineLevel="2">
      <c r="A414" s="64"/>
      <c r="B414" s="265" t="s">
        <v>368</v>
      </c>
      <c r="C414" s="86">
        <v>95</v>
      </c>
      <c r="D414" s="71" t="s">
        <v>15</v>
      </c>
      <c r="E414" s="57"/>
      <c r="F414" s="86"/>
      <c r="G414" s="57"/>
      <c r="H414" s="86"/>
      <c r="I414" s="86"/>
      <c r="J414" s="392"/>
      <c r="K414" s="432"/>
      <c r="L414" s="121" t="s">
        <v>2919</v>
      </c>
      <c r="M414" s="121" t="e">
        <f>VLOOKUP($O414,#REF!,7,FALSE)</f>
        <v>#REF!</v>
      </c>
      <c r="O414" s="228" t="s">
        <v>2508</v>
      </c>
    </row>
    <row r="415" spans="1:15" ht="24.6" customHeight="1" outlineLevel="2">
      <c r="A415" s="64"/>
      <c r="B415" s="265" t="s">
        <v>369</v>
      </c>
      <c r="C415" s="121">
        <v>118</v>
      </c>
      <c r="D415" s="71" t="s">
        <v>15</v>
      </c>
      <c r="E415" s="57"/>
      <c r="F415" s="86"/>
      <c r="G415" s="57"/>
      <c r="H415" s="86"/>
      <c r="I415" s="86"/>
      <c r="J415" s="392"/>
      <c r="K415" s="432"/>
      <c r="L415" s="121" t="s">
        <v>2919</v>
      </c>
      <c r="M415" s="121" t="e">
        <f>VLOOKUP($O415,#REF!,7,FALSE)</f>
        <v>#REF!</v>
      </c>
      <c r="O415" s="228" t="s">
        <v>2509</v>
      </c>
    </row>
    <row r="416" spans="1:15" ht="24.6" customHeight="1" outlineLevel="2">
      <c r="A416" s="64"/>
      <c r="B416" s="265" t="s">
        <v>370</v>
      </c>
      <c r="C416" s="121">
        <v>95</v>
      </c>
      <c r="D416" s="71" t="s">
        <v>15</v>
      </c>
      <c r="E416" s="57"/>
      <c r="F416" s="86"/>
      <c r="G416" s="57"/>
      <c r="H416" s="86"/>
      <c r="I416" s="86"/>
      <c r="J416" s="392"/>
      <c r="K416" s="432"/>
      <c r="L416" s="121" t="s">
        <v>2919</v>
      </c>
      <c r="M416" s="121" t="e">
        <f>VLOOKUP($O416,#REF!,7,FALSE)</f>
        <v>#REF!</v>
      </c>
      <c r="O416" s="228" t="s">
        <v>2510</v>
      </c>
    </row>
    <row r="417" spans="1:82" ht="24.6" customHeight="1" outlineLevel="2">
      <c r="A417" s="64"/>
      <c r="B417" s="265" t="s">
        <v>371</v>
      </c>
      <c r="C417" s="121">
        <v>195</v>
      </c>
      <c r="D417" s="71" t="s">
        <v>15</v>
      </c>
      <c r="E417" s="57"/>
      <c r="F417" s="86"/>
      <c r="G417" s="57"/>
      <c r="H417" s="86"/>
      <c r="I417" s="86"/>
      <c r="J417" s="392"/>
      <c r="K417" s="432"/>
      <c r="L417" s="121" t="s">
        <v>2919</v>
      </c>
      <c r="M417" s="121" t="e">
        <f>VLOOKUP($O417,#REF!,7,FALSE)</f>
        <v>#REF!</v>
      </c>
      <c r="O417" s="228" t="s">
        <v>2511</v>
      </c>
    </row>
    <row r="418" spans="1:82" ht="24.6" customHeight="1" outlineLevel="2">
      <c r="A418" s="64"/>
      <c r="B418" s="265" t="s">
        <v>372</v>
      </c>
      <c r="C418" s="121">
        <v>125</v>
      </c>
      <c r="D418" s="71" t="s">
        <v>15</v>
      </c>
      <c r="E418" s="57"/>
      <c r="F418" s="86"/>
      <c r="G418" s="57"/>
      <c r="H418" s="86"/>
      <c r="I418" s="86"/>
      <c r="J418" s="392"/>
      <c r="K418" s="432"/>
      <c r="L418" s="121" t="s">
        <v>2919</v>
      </c>
      <c r="M418" s="121" t="e">
        <f>VLOOKUP($O418,#REF!,7,FALSE)</f>
        <v>#REF!</v>
      </c>
      <c r="O418" s="228" t="s">
        <v>2512</v>
      </c>
    </row>
    <row r="419" spans="1:82" ht="24.6" customHeight="1" outlineLevel="2">
      <c r="A419" s="64"/>
      <c r="B419" s="265" t="s">
        <v>373</v>
      </c>
      <c r="C419" s="86">
        <v>170</v>
      </c>
      <c r="D419" s="71" t="s">
        <v>15</v>
      </c>
      <c r="E419" s="57"/>
      <c r="F419" s="86"/>
      <c r="G419" s="57"/>
      <c r="H419" s="86"/>
      <c r="I419" s="86"/>
      <c r="J419" s="392"/>
      <c r="K419" s="432"/>
      <c r="L419" s="121" t="s">
        <v>2919</v>
      </c>
      <c r="M419" s="121" t="e">
        <f>VLOOKUP($O419,#REF!,7,FALSE)</f>
        <v>#REF!</v>
      </c>
      <c r="O419" s="228" t="s">
        <v>2513</v>
      </c>
    </row>
    <row r="420" spans="1:82" ht="24.6" customHeight="1" outlineLevel="2">
      <c r="A420" s="64"/>
      <c r="B420" s="66" t="s">
        <v>60</v>
      </c>
      <c r="C420" s="67"/>
      <c r="D420" s="71"/>
      <c r="E420" s="351"/>
      <c r="F420" s="68"/>
      <c r="G420" s="351"/>
      <c r="H420" s="68"/>
      <c r="I420" s="55"/>
      <c r="J420" s="247"/>
      <c r="L420" s="87"/>
      <c r="M420" s="87"/>
      <c r="O420" s="228"/>
    </row>
    <row r="421" spans="1:82" ht="24.6" customHeight="1" outlineLevel="2">
      <c r="A421" s="64"/>
      <c r="B421" s="265" t="s">
        <v>374</v>
      </c>
      <c r="C421" s="86">
        <v>590</v>
      </c>
      <c r="D421" s="71" t="s">
        <v>15</v>
      </c>
      <c r="E421" s="57"/>
      <c r="F421" s="86"/>
      <c r="G421" s="57"/>
      <c r="H421" s="86"/>
      <c r="I421" s="86"/>
      <c r="J421" s="392"/>
      <c r="K421" s="432"/>
      <c r="L421" s="121" t="s">
        <v>2919</v>
      </c>
      <c r="M421" s="121" t="e">
        <f>VLOOKUP($O421,#REF!,7,FALSE)</f>
        <v>#REF!</v>
      </c>
      <c r="O421" s="228" t="s">
        <v>2514</v>
      </c>
    </row>
    <row r="422" spans="1:82" ht="24.6" customHeight="1" outlineLevel="2">
      <c r="A422" s="64"/>
      <c r="B422" s="265" t="s">
        <v>375</v>
      </c>
      <c r="C422" s="121">
        <v>90</v>
      </c>
      <c r="D422" s="71" t="s">
        <v>15</v>
      </c>
      <c r="E422" s="57"/>
      <c r="F422" s="86"/>
      <c r="G422" s="57"/>
      <c r="H422" s="86"/>
      <c r="I422" s="86"/>
      <c r="J422" s="392"/>
      <c r="K422" s="432"/>
      <c r="L422" s="121" t="s">
        <v>2919</v>
      </c>
      <c r="M422" s="121" t="e">
        <f>VLOOKUP($O422,#REF!,7,FALSE)</f>
        <v>#REF!</v>
      </c>
      <c r="O422" s="228" t="s">
        <v>2515</v>
      </c>
    </row>
    <row r="423" spans="1:82" ht="24.6" customHeight="1" outlineLevel="2">
      <c r="A423" s="64"/>
      <c r="B423" s="265" t="s">
        <v>376</v>
      </c>
      <c r="C423" s="86">
        <v>250</v>
      </c>
      <c r="D423" s="71" t="s">
        <v>15</v>
      </c>
      <c r="E423" s="57"/>
      <c r="F423" s="86"/>
      <c r="G423" s="57"/>
      <c r="H423" s="86"/>
      <c r="I423" s="86"/>
      <c r="J423" s="392"/>
      <c r="K423" s="432"/>
      <c r="L423" s="121" t="s">
        <v>2919</v>
      </c>
      <c r="M423" s="121" t="e">
        <f>VLOOKUP($O423,#REF!,7,FALSE)</f>
        <v>#REF!</v>
      </c>
      <c r="O423" s="228" t="s">
        <v>2516</v>
      </c>
    </row>
    <row r="424" spans="1:82" ht="24.6" customHeight="1" outlineLevel="2">
      <c r="A424" s="64"/>
      <c r="B424" s="65" t="s">
        <v>1864</v>
      </c>
      <c r="C424" s="121">
        <v>1</v>
      </c>
      <c r="D424" s="69" t="s">
        <v>1792</v>
      </c>
      <c r="E424" s="353"/>
      <c r="F424" s="86"/>
      <c r="G424" s="353"/>
      <c r="H424" s="86"/>
      <c r="I424" s="63"/>
      <c r="J424" s="247"/>
      <c r="L424" s="87" t="s">
        <v>2888</v>
      </c>
      <c r="M424" s="87" t="s">
        <v>2889</v>
      </c>
      <c r="O424" s="228"/>
    </row>
    <row r="425" spans="1:82" ht="24.6" customHeight="1" outlineLevel="2">
      <c r="A425" s="248"/>
      <c r="B425" s="249"/>
      <c r="C425" s="131"/>
      <c r="D425" s="250"/>
      <c r="E425" s="352"/>
      <c r="F425" s="132"/>
      <c r="G425" s="352"/>
      <c r="H425" s="132"/>
      <c r="I425" s="132"/>
      <c r="J425" s="251"/>
      <c r="L425" s="170"/>
      <c r="M425" s="252"/>
      <c r="O425" s="253"/>
    </row>
    <row r="426" spans="1:82" ht="24.6" customHeight="1" outlineLevel="1">
      <c r="A426" s="709"/>
      <c r="B426" s="710" t="s">
        <v>160</v>
      </c>
      <c r="C426" s="640"/>
      <c r="D426" s="711"/>
      <c r="E426" s="712"/>
      <c r="F426" s="713"/>
      <c r="G426" s="712"/>
      <c r="H426" s="713"/>
      <c r="I426" s="713"/>
      <c r="J426" s="714"/>
      <c r="K426" s="393"/>
      <c r="L426" s="715"/>
      <c r="M426" s="716"/>
      <c r="N426" s="393"/>
      <c r="O426" s="717"/>
      <c r="P426" s="393"/>
      <c r="Q426" s="393"/>
      <c r="R426" s="393"/>
      <c r="S426" s="393"/>
      <c r="T426" s="393"/>
      <c r="U426" s="393"/>
      <c r="V426" s="393"/>
      <c r="W426" s="393"/>
      <c r="X426" s="393"/>
      <c r="Y426" s="393"/>
      <c r="Z426" s="393"/>
      <c r="AA426" s="393"/>
      <c r="AB426" s="393"/>
      <c r="AC426" s="393"/>
      <c r="AD426" s="393"/>
      <c r="AE426" s="393"/>
      <c r="AF426" s="393"/>
      <c r="AG426" s="393"/>
      <c r="AH426" s="393"/>
      <c r="AI426" s="393"/>
      <c r="AJ426" s="393"/>
      <c r="AK426" s="393"/>
      <c r="AL426" s="393"/>
      <c r="AM426" s="393"/>
      <c r="AN426" s="393"/>
      <c r="AO426" s="393"/>
      <c r="AP426" s="393"/>
      <c r="AQ426" s="393"/>
      <c r="AR426" s="393"/>
      <c r="AS426" s="393"/>
      <c r="AT426" s="393"/>
      <c r="AU426" s="393"/>
      <c r="AV426" s="393"/>
      <c r="AW426" s="393"/>
      <c r="AX426" s="393"/>
      <c r="AY426" s="393"/>
      <c r="AZ426" s="393"/>
      <c r="BA426" s="393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  <c r="BW426" s="393"/>
      <c r="BX426" s="393"/>
      <c r="BY426" s="393"/>
      <c r="BZ426" s="393"/>
      <c r="CA426" s="393"/>
      <c r="CB426" s="393"/>
      <c r="CC426" s="393"/>
      <c r="CD426" s="393"/>
    </row>
    <row r="427" spans="1:82" ht="24.6" customHeight="1" outlineLevel="1">
      <c r="A427" s="255">
        <v>4.3</v>
      </c>
      <c r="B427" s="262" t="s">
        <v>161</v>
      </c>
      <c r="C427" s="130"/>
      <c r="D427" s="264"/>
      <c r="E427" s="350"/>
      <c r="F427" s="129"/>
      <c r="G427" s="350"/>
      <c r="H427" s="129"/>
      <c r="I427" s="133"/>
      <c r="J427" s="243"/>
      <c r="L427" s="168"/>
      <c r="M427" s="168"/>
      <c r="O427" s="246"/>
    </row>
    <row r="428" spans="1:82" ht="24.6" customHeight="1" outlineLevel="2">
      <c r="A428" s="64"/>
      <c r="B428" s="66" t="s">
        <v>43</v>
      </c>
      <c r="C428" s="67"/>
      <c r="D428" s="71"/>
      <c r="E428" s="351"/>
      <c r="F428" s="68"/>
      <c r="G428" s="351"/>
      <c r="H428" s="68"/>
      <c r="I428" s="55"/>
      <c r="J428" s="247"/>
      <c r="L428" s="87"/>
      <c r="M428" s="87"/>
      <c r="O428" s="228"/>
    </row>
    <row r="429" spans="1:82" ht="24.6" customHeight="1" outlineLevel="2">
      <c r="A429" s="64"/>
      <c r="B429" s="66" t="s">
        <v>365</v>
      </c>
      <c r="C429" s="121">
        <v>43</v>
      </c>
      <c r="D429" s="71" t="s">
        <v>15</v>
      </c>
      <c r="E429" s="57"/>
      <c r="F429" s="86"/>
      <c r="G429" s="57"/>
      <c r="H429" s="86"/>
      <c r="I429" s="86"/>
      <c r="J429" s="392"/>
      <c r="K429" s="432"/>
      <c r="L429" s="121" t="e">
        <f>VLOOKUP($O429,#REF!,6,FALSE)</f>
        <v>#REF!</v>
      </c>
      <c r="M429" s="121" t="e">
        <f>VLOOKUP($O429,#REF!,7,FALSE)</f>
        <v>#REF!</v>
      </c>
      <c r="O429" s="227" t="s">
        <v>2497</v>
      </c>
    </row>
    <row r="430" spans="1:82" ht="24.6" customHeight="1" outlineLevel="2">
      <c r="A430" s="64"/>
      <c r="B430" s="66" t="s">
        <v>44</v>
      </c>
      <c r="C430" s="121">
        <v>235</v>
      </c>
      <c r="D430" s="71" t="s">
        <v>15</v>
      </c>
      <c r="E430" s="57"/>
      <c r="F430" s="86"/>
      <c r="G430" s="57"/>
      <c r="H430" s="86"/>
      <c r="I430" s="86"/>
      <c r="J430" s="392"/>
      <c r="K430" s="432"/>
      <c r="L430" s="121" t="e">
        <f>VLOOKUP($O430,#REF!,6,FALSE)</f>
        <v>#REF!</v>
      </c>
      <c r="M430" s="121" t="e">
        <f>VLOOKUP($O430,#REF!,7,FALSE)</f>
        <v>#REF!</v>
      </c>
      <c r="O430" s="227" t="s">
        <v>2498</v>
      </c>
    </row>
    <row r="431" spans="1:82" ht="24.6" customHeight="1" outlineLevel="2">
      <c r="A431" s="64"/>
      <c r="B431" s="66" t="s">
        <v>45</v>
      </c>
      <c r="C431" s="121">
        <v>30</v>
      </c>
      <c r="D431" s="71" t="s">
        <v>15</v>
      </c>
      <c r="E431" s="57"/>
      <c r="F431" s="86"/>
      <c r="G431" s="57"/>
      <c r="H431" s="86"/>
      <c r="I431" s="86"/>
      <c r="J431" s="392"/>
      <c r="K431" s="432"/>
      <c r="L431" s="121" t="e">
        <f>VLOOKUP($O431,#REF!,6,FALSE)</f>
        <v>#REF!</v>
      </c>
      <c r="M431" s="121" t="e">
        <f>VLOOKUP($O431,#REF!,7,FALSE)</f>
        <v>#REF!</v>
      </c>
      <c r="O431" s="227" t="s">
        <v>2499</v>
      </c>
    </row>
    <row r="432" spans="1:82" ht="24.6" customHeight="1" outlineLevel="2">
      <c r="A432" s="64"/>
      <c r="B432" s="66" t="s">
        <v>46</v>
      </c>
      <c r="C432" s="121">
        <v>340</v>
      </c>
      <c r="D432" s="71" t="s">
        <v>15</v>
      </c>
      <c r="E432" s="57"/>
      <c r="F432" s="86"/>
      <c r="G432" s="57"/>
      <c r="H432" s="86"/>
      <c r="I432" s="86"/>
      <c r="J432" s="392"/>
      <c r="K432" s="432"/>
      <c r="L432" s="121" t="e">
        <f>VLOOKUP($O432,#REF!,6,FALSE)</f>
        <v>#REF!</v>
      </c>
      <c r="M432" s="121" t="e">
        <f>VLOOKUP($O432,#REF!,7,FALSE)</f>
        <v>#REF!</v>
      </c>
      <c r="O432" s="227" t="s">
        <v>2500</v>
      </c>
    </row>
    <row r="433" spans="1:15" ht="24.6" customHeight="1" outlineLevel="2">
      <c r="A433" s="64"/>
      <c r="B433" s="66" t="s">
        <v>47</v>
      </c>
      <c r="C433" s="121">
        <v>210</v>
      </c>
      <c r="D433" s="71" t="s">
        <v>15</v>
      </c>
      <c r="E433" s="57"/>
      <c r="F433" s="86"/>
      <c r="G433" s="57"/>
      <c r="H433" s="86"/>
      <c r="I433" s="86"/>
      <c r="J433" s="392"/>
      <c r="K433" s="432"/>
      <c r="L433" s="121" t="e">
        <f>VLOOKUP($O433,#REF!,6,FALSE)</f>
        <v>#REF!</v>
      </c>
      <c r="M433" s="121" t="e">
        <f>VLOOKUP($O433,#REF!,7,FALSE)</f>
        <v>#REF!</v>
      </c>
      <c r="O433" s="228" t="s">
        <v>2501</v>
      </c>
    </row>
    <row r="434" spans="1:15" ht="24.6" customHeight="1" outlineLevel="2">
      <c r="A434" s="64"/>
      <c r="B434" s="66" t="s">
        <v>366</v>
      </c>
      <c r="C434" s="86">
        <v>330</v>
      </c>
      <c r="D434" s="71" t="s">
        <v>15</v>
      </c>
      <c r="E434" s="57"/>
      <c r="F434" s="86"/>
      <c r="G434" s="57"/>
      <c r="H434" s="86"/>
      <c r="I434" s="86"/>
      <c r="J434" s="392"/>
      <c r="K434" s="432"/>
      <c r="L434" s="121" t="e">
        <f>VLOOKUP($O434,#REF!,6,FALSE)</f>
        <v>#REF!</v>
      </c>
      <c r="M434" s="121" t="e">
        <f>VLOOKUP($O434,#REF!,7,FALSE)</f>
        <v>#REF!</v>
      </c>
      <c r="O434" s="228" t="s">
        <v>2502</v>
      </c>
    </row>
    <row r="435" spans="1:15" ht="24.6" customHeight="1" outlineLevel="2">
      <c r="A435" s="64"/>
      <c r="B435" s="66" t="s">
        <v>49</v>
      </c>
      <c r="C435" s="121">
        <v>180</v>
      </c>
      <c r="D435" s="71" t="s">
        <v>15</v>
      </c>
      <c r="E435" s="57"/>
      <c r="F435" s="86"/>
      <c r="G435" s="57"/>
      <c r="H435" s="86"/>
      <c r="I435" s="86"/>
      <c r="J435" s="392"/>
      <c r="K435" s="432"/>
      <c r="L435" s="121" t="e">
        <f>VLOOKUP($O435,#REF!,6,FALSE)</f>
        <v>#REF!</v>
      </c>
      <c r="M435" s="121" t="e">
        <f>VLOOKUP($O435,#REF!,7,FALSE)</f>
        <v>#REF!</v>
      </c>
      <c r="O435" s="228" t="s">
        <v>2491</v>
      </c>
    </row>
    <row r="436" spans="1:15" ht="24.6" customHeight="1" outlineLevel="2">
      <c r="A436" s="64"/>
      <c r="B436" s="66" t="s">
        <v>50</v>
      </c>
      <c r="C436" s="86">
        <v>240</v>
      </c>
      <c r="D436" s="71" t="s">
        <v>15</v>
      </c>
      <c r="E436" s="57"/>
      <c r="F436" s="86"/>
      <c r="G436" s="57"/>
      <c r="H436" s="86"/>
      <c r="I436" s="86"/>
      <c r="J436" s="392"/>
      <c r="K436" s="432"/>
      <c r="L436" s="121" t="e">
        <f>VLOOKUP($O436,#REF!,6,FALSE)</f>
        <v>#REF!</v>
      </c>
      <c r="M436" s="121" t="e">
        <f>VLOOKUP($O436,#REF!,7,FALSE)</f>
        <v>#REF!</v>
      </c>
      <c r="O436" s="228" t="s">
        <v>2388</v>
      </c>
    </row>
    <row r="437" spans="1:15" ht="24.6" customHeight="1" outlineLevel="2">
      <c r="A437" s="64"/>
      <c r="B437" s="66" t="s">
        <v>51</v>
      </c>
      <c r="C437" s="121">
        <v>106</v>
      </c>
      <c r="D437" s="71" t="s">
        <v>15</v>
      </c>
      <c r="E437" s="57"/>
      <c r="F437" s="86"/>
      <c r="G437" s="57"/>
      <c r="H437" s="86"/>
      <c r="I437" s="86"/>
      <c r="J437" s="392"/>
      <c r="K437" s="432"/>
      <c r="L437" s="121" t="e">
        <f>VLOOKUP($O437,#REF!,6,FALSE)</f>
        <v>#REF!</v>
      </c>
      <c r="M437" s="121" t="e">
        <f>VLOOKUP($O437,#REF!,7,FALSE)</f>
        <v>#REF!</v>
      </c>
      <c r="O437" s="228" t="s">
        <v>2503</v>
      </c>
    </row>
    <row r="438" spans="1:15" ht="24.6" customHeight="1" outlineLevel="2">
      <c r="A438" s="64"/>
      <c r="B438" s="66" t="s">
        <v>54</v>
      </c>
      <c r="C438" s="67"/>
      <c r="D438" s="71"/>
      <c r="E438" s="351"/>
      <c r="F438" s="68"/>
      <c r="G438" s="351"/>
      <c r="H438" s="68"/>
      <c r="I438" s="55"/>
      <c r="J438" s="247"/>
      <c r="L438" s="87"/>
      <c r="M438" s="87"/>
      <c r="O438" s="228"/>
    </row>
    <row r="439" spans="1:15" ht="24.6" customHeight="1" outlineLevel="2">
      <c r="A439" s="64"/>
      <c r="B439" s="66" t="s">
        <v>367</v>
      </c>
      <c r="C439" s="121">
        <v>130</v>
      </c>
      <c r="D439" s="71" t="s">
        <v>15</v>
      </c>
      <c r="E439" s="57"/>
      <c r="F439" s="86"/>
      <c r="G439" s="57"/>
      <c r="H439" s="86"/>
      <c r="I439" s="86"/>
      <c r="J439" s="392"/>
      <c r="K439" s="432"/>
      <c r="L439" s="121" t="s">
        <v>2919</v>
      </c>
      <c r="M439" s="121" t="e">
        <f>VLOOKUP($O439,#REF!,7,FALSE)</f>
        <v>#REF!</v>
      </c>
      <c r="O439" s="227" t="s">
        <v>2506</v>
      </c>
    </row>
    <row r="440" spans="1:15" ht="24.6" customHeight="1" outlineLevel="2">
      <c r="A440" s="64"/>
      <c r="B440" s="66" t="s">
        <v>55</v>
      </c>
      <c r="C440" s="121">
        <v>25</v>
      </c>
      <c r="D440" s="71" t="s">
        <v>15</v>
      </c>
      <c r="E440" s="57"/>
      <c r="F440" s="86"/>
      <c r="G440" s="57"/>
      <c r="H440" s="86"/>
      <c r="I440" s="86"/>
      <c r="J440" s="392"/>
      <c r="K440" s="432"/>
      <c r="L440" s="121" t="s">
        <v>2919</v>
      </c>
      <c r="M440" s="121" t="e">
        <f>VLOOKUP($O440,#REF!,7,FALSE)</f>
        <v>#REF!</v>
      </c>
      <c r="O440" s="227" t="s">
        <v>2507</v>
      </c>
    </row>
    <row r="441" spans="1:15" ht="24.6" customHeight="1" outlineLevel="2">
      <c r="A441" s="64"/>
      <c r="B441" s="66" t="s">
        <v>56</v>
      </c>
      <c r="C441" s="121">
        <v>15</v>
      </c>
      <c r="D441" s="71" t="s">
        <v>15</v>
      </c>
      <c r="E441" s="57"/>
      <c r="F441" s="86"/>
      <c r="G441" s="57"/>
      <c r="H441" s="86"/>
      <c r="I441" s="86"/>
      <c r="J441" s="392"/>
      <c r="K441" s="432"/>
      <c r="L441" s="121" t="s">
        <v>2919</v>
      </c>
      <c r="M441" s="121" t="e">
        <f>VLOOKUP($O441,#REF!,7,FALSE)</f>
        <v>#REF!</v>
      </c>
      <c r="O441" s="227" t="s">
        <v>2517</v>
      </c>
    </row>
    <row r="442" spans="1:15" ht="24.6" customHeight="1" outlineLevel="2">
      <c r="A442" s="64"/>
      <c r="B442" s="66" t="s">
        <v>57</v>
      </c>
      <c r="C442" s="121">
        <v>105</v>
      </c>
      <c r="D442" s="71" t="s">
        <v>15</v>
      </c>
      <c r="E442" s="57"/>
      <c r="F442" s="86"/>
      <c r="G442" s="57"/>
      <c r="H442" s="86"/>
      <c r="I442" s="86"/>
      <c r="J442" s="392"/>
      <c r="K442" s="432"/>
      <c r="L442" s="121" t="s">
        <v>2919</v>
      </c>
      <c r="M442" s="121" t="e">
        <f>VLOOKUP($O442,#REF!,7,FALSE)</f>
        <v>#REF!</v>
      </c>
      <c r="O442" s="228" t="s">
        <v>2518</v>
      </c>
    </row>
    <row r="443" spans="1:15" ht="24.6" customHeight="1" outlineLevel="2">
      <c r="A443" s="64"/>
      <c r="B443" s="66" t="s">
        <v>380</v>
      </c>
      <c r="C443" s="121">
        <v>60</v>
      </c>
      <c r="D443" s="71" t="s">
        <v>15</v>
      </c>
      <c r="E443" s="57"/>
      <c r="F443" s="86"/>
      <c r="G443" s="57"/>
      <c r="H443" s="86"/>
      <c r="I443" s="86"/>
      <c r="J443" s="392"/>
      <c r="K443" s="432"/>
      <c r="L443" s="121" t="s">
        <v>2919</v>
      </c>
      <c r="M443" s="121" t="e">
        <f>VLOOKUP($O443,#REF!,7,FALSE)</f>
        <v>#REF!</v>
      </c>
      <c r="O443" s="228" t="s">
        <v>2519</v>
      </c>
    </row>
    <row r="444" spans="1:15" ht="24.6" customHeight="1" outlineLevel="2">
      <c r="A444" s="64"/>
      <c r="B444" s="66" t="s">
        <v>377</v>
      </c>
      <c r="C444" s="67"/>
      <c r="D444" s="71"/>
      <c r="E444" s="351"/>
      <c r="F444" s="68"/>
      <c r="G444" s="351"/>
      <c r="H444" s="68"/>
      <c r="I444" s="55"/>
      <c r="J444" s="247"/>
      <c r="L444" s="87"/>
      <c r="M444" s="87"/>
      <c r="O444" s="228"/>
    </row>
    <row r="445" spans="1:15" ht="24.6" customHeight="1" outlineLevel="2">
      <c r="A445" s="64"/>
      <c r="B445" s="66" t="s">
        <v>378</v>
      </c>
      <c r="C445" s="86">
        <v>305</v>
      </c>
      <c r="D445" s="71" t="s">
        <v>15</v>
      </c>
      <c r="E445" s="57"/>
      <c r="F445" s="86"/>
      <c r="G445" s="57"/>
      <c r="H445" s="86"/>
      <c r="I445" s="86"/>
      <c r="J445" s="392"/>
      <c r="K445" s="432"/>
      <c r="L445" s="121" t="e">
        <f>VLOOKUP($O445,#REF!,6,FALSE)</f>
        <v>#REF!</v>
      </c>
      <c r="M445" s="121" t="e">
        <f>VLOOKUP($O445,#REF!,7,FALSE)</f>
        <v>#REF!</v>
      </c>
      <c r="O445" s="227" t="s">
        <v>2520</v>
      </c>
    </row>
    <row r="446" spans="1:15" ht="24.6" customHeight="1" outlineLevel="2">
      <c r="A446" s="64"/>
      <c r="B446" s="66" t="s">
        <v>379</v>
      </c>
      <c r="C446" s="86">
        <v>600</v>
      </c>
      <c r="D446" s="71" t="s">
        <v>15</v>
      </c>
      <c r="E446" s="57"/>
      <c r="F446" s="86"/>
      <c r="G446" s="57"/>
      <c r="H446" s="86"/>
      <c r="I446" s="86"/>
      <c r="J446" s="392"/>
      <c r="K446" s="432"/>
      <c r="L446" s="121" t="e">
        <f>VLOOKUP($O446,#REF!,6,FALSE)</f>
        <v>#REF!</v>
      </c>
      <c r="M446" s="121" t="e">
        <f>VLOOKUP($O446,#REF!,7,FALSE)</f>
        <v>#REF!</v>
      </c>
      <c r="O446" s="228" t="s">
        <v>2521</v>
      </c>
    </row>
    <row r="447" spans="1:15" ht="24.6" customHeight="1" outlineLevel="2">
      <c r="A447" s="64"/>
      <c r="B447" s="65" t="s">
        <v>1865</v>
      </c>
      <c r="C447" s="121">
        <v>1</v>
      </c>
      <c r="D447" s="69" t="s">
        <v>1792</v>
      </c>
      <c r="E447" s="353"/>
      <c r="F447" s="86"/>
      <c r="G447" s="353"/>
      <c r="H447" s="86"/>
      <c r="I447" s="63"/>
      <c r="J447" s="247"/>
      <c r="L447" s="87" t="s">
        <v>2888</v>
      </c>
      <c r="M447" s="87" t="s">
        <v>2889</v>
      </c>
      <c r="O447" s="228"/>
    </row>
    <row r="448" spans="1:15" ht="24.6" customHeight="1" outlineLevel="2">
      <c r="A448" s="64"/>
      <c r="B448" s="66" t="s">
        <v>59</v>
      </c>
      <c r="C448" s="67"/>
      <c r="D448" s="71"/>
      <c r="E448" s="351"/>
      <c r="F448" s="68"/>
      <c r="G448" s="351"/>
      <c r="H448" s="68"/>
      <c r="I448" s="55"/>
      <c r="J448" s="247"/>
      <c r="L448" s="87"/>
      <c r="M448" s="87"/>
      <c r="O448" s="228"/>
    </row>
    <row r="449" spans="1:15" ht="24.6" customHeight="1" outlineLevel="2">
      <c r="A449" s="64"/>
      <c r="B449" s="265"/>
      <c r="C449" s="121"/>
      <c r="D449" s="71"/>
      <c r="E449" s="57"/>
      <c r="F449" s="86"/>
      <c r="G449" s="57"/>
      <c r="H449" s="86"/>
      <c r="I449" s="86"/>
      <c r="J449" s="392"/>
      <c r="K449" s="432"/>
      <c r="L449" s="121" t="s">
        <v>2844</v>
      </c>
      <c r="M449" s="121" t="s">
        <v>2844</v>
      </c>
      <c r="O449" s="228" t="s">
        <v>2508</v>
      </c>
    </row>
    <row r="450" spans="1:15" ht="24.6" customHeight="1" outlineLevel="2">
      <c r="A450" s="64"/>
      <c r="B450" s="265" t="s">
        <v>369</v>
      </c>
      <c r="C450" s="121">
        <v>42</v>
      </c>
      <c r="D450" s="71" t="s">
        <v>15</v>
      </c>
      <c r="E450" s="57"/>
      <c r="F450" s="86"/>
      <c r="G450" s="57"/>
      <c r="H450" s="86"/>
      <c r="I450" s="86"/>
      <c r="J450" s="392"/>
      <c r="K450" s="432"/>
      <c r="L450" s="121" t="s">
        <v>2919</v>
      </c>
      <c r="M450" s="121" t="e">
        <f>VLOOKUP($O450,#REF!,7,FALSE)</f>
        <v>#REF!</v>
      </c>
      <c r="O450" s="228" t="s">
        <v>2509</v>
      </c>
    </row>
    <row r="451" spans="1:15" ht="24.6" customHeight="1" outlineLevel="2">
      <c r="A451" s="64"/>
      <c r="B451" s="265" t="s">
        <v>370</v>
      </c>
      <c r="C451" s="121">
        <v>67</v>
      </c>
      <c r="D451" s="71" t="s">
        <v>15</v>
      </c>
      <c r="E451" s="57"/>
      <c r="F451" s="86"/>
      <c r="G451" s="57"/>
      <c r="H451" s="86"/>
      <c r="I451" s="86"/>
      <c r="J451" s="392"/>
      <c r="K451" s="432"/>
      <c r="L451" s="121" t="s">
        <v>2919</v>
      </c>
      <c r="M451" s="121" t="e">
        <f>VLOOKUP($O451,#REF!,7,FALSE)</f>
        <v>#REF!</v>
      </c>
      <c r="O451" s="228" t="s">
        <v>2510</v>
      </c>
    </row>
    <row r="452" spans="1:15" ht="24.6" customHeight="1" outlineLevel="2">
      <c r="A452" s="64"/>
      <c r="B452" s="265" t="s">
        <v>371</v>
      </c>
      <c r="C452" s="121">
        <v>60</v>
      </c>
      <c r="D452" s="71" t="s">
        <v>15</v>
      </c>
      <c r="E452" s="57"/>
      <c r="F452" s="86"/>
      <c r="G452" s="57"/>
      <c r="H452" s="86"/>
      <c r="I452" s="86"/>
      <c r="J452" s="392"/>
      <c r="K452" s="432"/>
      <c r="L452" s="121" t="s">
        <v>2919</v>
      </c>
      <c r="M452" s="121" t="e">
        <f>VLOOKUP($O452,#REF!,7,FALSE)</f>
        <v>#REF!</v>
      </c>
      <c r="O452" s="228" t="s">
        <v>2511</v>
      </c>
    </row>
    <row r="453" spans="1:15" ht="24.6" customHeight="1" outlineLevel="2">
      <c r="A453" s="64"/>
      <c r="B453" s="265" t="s">
        <v>372</v>
      </c>
      <c r="C453" s="121">
        <v>55</v>
      </c>
      <c r="D453" s="71" t="s">
        <v>15</v>
      </c>
      <c r="E453" s="57"/>
      <c r="F453" s="86"/>
      <c r="G453" s="57"/>
      <c r="H453" s="86"/>
      <c r="I453" s="86"/>
      <c r="J453" s="392"/>
      <c r="K453" s="432"/>
      <c r="L453" s="121" t="s">
        <v>2919</v>
      </c>
      <c r="M453" s="121" t="e">
        <f>VLOOKUP($O453,#REF!,7,FALSE)</f>
        <v>#REF!</v>
      </c>
      <c r="O453" s="228" t="s">
        <v>2512</v>
      </c>
    </row>
    <row r="454" spans="1:15" ht="24.6" customHeight="1" outlineLevel="2">
      <c r="A454" s="64"/>
      <c r="B454" s="265" t="s">
        <v>373</v>
      </c>
      <c r="C454" s="121">
        <v>90</v>
      </c>
      <c r="D454" s="71" t="s">
        <v>15</v>
      </c>
      <c r="E454" s="57"/>
      <c r="F454" s="86"/>
      <c r="G454" s="57"/>
      <c r="H454" s="86"/>
      <c r="I454" s="86"/>
      <c r="J454" s="392"/>
      <c r="K454" s="432"/>
      <c r="L454" s="121" t="s">
        <v>2919</v>
      </c>
      <c r="M454" s="121" t="e">
        <f>VLOOKUP($O454,#REF!,7,FALSE)</f>
        <v>#REF!</v>
      </c>
      <c r="O454" s="228" t="s">
        <v>2513</v>
      </c>
    </row>
    <row r="455" spans="1:15" ht="24.6" customHeight="1" outlineLevel="2">
      <c r="A455" s="64"/>
      <c r="B455" s="66" t="s">
        <v>60</v>
      </c>
      <c r="C455" s="67"/>
      <c r="D455" s="71"/>
      <c r="E455" s="351"/>
      <c r="F455" s="68"/>
      <c r="G455" s="351"/>
      <c r="H455" s="68"/>
      <c r="I455" s="55"/>
      <c r="J455" s="247"/>
      <c r="L455" s="87"/>
      <c r="M455" s="87"/>
      <c r="O455" s="228"/>
    </row>
    <row r="456" spans="1:15" ht="24.6" customHeight="1" outlineLevel="2">
      <c r="A456" s="64"/>
      <c r="B456" s="265" t="s">
        <v>381</v>
      </c>
      <c r="C456" s="86">
        <v>50</v>
      </c>
      <c r="D456" s="71" t="s">
        <v>15</v>
      </c>
      <c r="E456" s="57"/>
      <c r="F456" s="86"/>
      <c r="G456" s="57"/>
      <c r="H456" s="86"/>
      <c r="I456" s="86"/>
      <c r="J456" s="392"/>
      <c r="K456" s="432"/>
      <c r="L456" s="121" t="s">
        <v>2919</v>
      </c>
      <c r="M456" s="121" t="e">
        <f>VLOOKUP($O456,#REF!,7,FALSE)</f>
        <v>#REF!</v>
      </c>
      <c r="O456" s="228" t="s">
        <v>2522</v>
      </c>
    </row>
    <row r="457" spans="1:15" ht="24.6" customHeight="1" outlineLevel="2">
      <c r="A457" s="64"/>
      <c r="B457" s="265" t="s">
        <v>374</v>
      </c>
      <c r="C457" s="121">
        <v>25</v>
      </c>
      <c r="D457" s="71" t="s">
        <v>15</v>
      </c>
      <c r="E457" s="57"/>
      <c r="F457" s="86"/>
      <c r="G457" s="57"/>
      <c r="H457" s="86"/>
      <c r="I457" s="86"/>
      <c r="J457" s="392"/>
      <c r="K457" s="432"/>
      <c r="L457" s="121" t="s">
        <v>2919</v>
      </c>
      <c r="M457" s="121" t="e">
        <f>VLOOKUP($O457,#REF!,7,FALSE)</f>
        <v>#REF!</v>
      </c>
      <c r="O457" s="228" t="s">
        <v>2514</v>
      </c>
    </row>
    <row r="458" spans="1:15" ht="24.6" customHeight="1" outlineLevel="2">
      <c r="A458" s="64"/>
      <c r="B458" s="265" t="s">
        <v>1993</v>
      </c>
      <c r="C458" s="86">
        <v>35.65</v>
      </c>
      <c r="D458" s="71" t="s">
        <v>15</v>
      </c>
      <c r="E458" s="57"/>
      <c r="F458" s="86"/>
      <c r="G458" s="57"/>
      <c r="H458" s="86"/>
      <c r="I458" s="86"/>
      <c r="J458" s="392"/>
      <c r="K458" s="432"/>
      <c r="L458" s="121" t="s">
        <v>2919</v>
      </c>
      <c r="M458" s="121" t="e">
        <f>VLOOKUP($O458,#REF!,7,FALSE)</f>
        <v>#REF!</v>
      </c>
      <c r="O458" s="228" t="s">
        <v>2523</v>
      </c>
    </row>
    <row r="459" spans="1:15" ht="24.6" customHeight="1" outlineLevel="2">
      <c r="A459" s="64"/>
      <c r="B459" s="265" t="s">
        <v>1994</v>
      </c>
      <c r="C459" s="86">
        <v>23</v>
      </c>
      <c r="D459" s="71" t="s">
        <v>15</v>
      </c>
      <c r="E459" s="57"/>
      <c r="F459" s="86"/>
      <c r="G459" s="57"/>
      <c r="H459" s="86"/>
      <c r="I459" s="86"/>
      <c r="J459" s="392"/>
      <c r="K459" s="432"/>
      <c r="L459" s="121" t="s">
        <v>2919</v>
      </c>
      <c r="M459" s="121" t="e">
        <f>VLOOKUP($O459,#REF!,7,FALSE)</f>
        <v>#REF!</v>
      </c>
      <c r="O459" s="228" t="s">
        <v>2524</v>
      </c>
    </row>
    <row r="460" spans="1:15" ht="24.6" customHeight="1" outlineLevel="2">
      <c r="A460" s="64"/>
      <c r="B460" s="265" t="s">
        <v>1995</v>
      </c>
      <c r="C460" s="86">
        <v>15</v>
      </c>
      <c r="D460" s="71" t="s">
        <v>15</v>
      </c>
      <c r="E460" s="57"/>
      <c r="F460" s="86"/>
      <c r="G460" s="57"/>
      <c r="H460" s="86"/>
      <c r="I460" s="86"/>
      <c r="J460" s="392"/>
      <c r="K460" s="432"/>
      <c r="L460" s="121" t="s">
        <v>2919</v>
      </c>
      <c r="M460" s="121" t="e">
        <f>VLOOKUP($O460,#REF!,7,FALSE)</f>
        <v>#REF!</v>
      </c>
      <c r="O460" s="228" t="s">
        <v>2525</v>
      </c>
    </row>
    <row r="461" spans="1:15" ht="24.6" customHeight="1" outlineLevel="2">
      <c r="A461" s="64"/>
      <c r="B461" s="66" t="s">
        <v>382</v>
      </c>
      <c r="C461" s="67"/>
      <c r="D461" s="71"/>
      <c r="E461" s="351"/>
      <c r="F461" s="68"/>
      <c r="G461" s="351"/>
      <c r="H461" s="68"/>
      <c r="I461" s="55"/>
      <c r="J461" s="247"/>
      <c r="L461" s="87"/>
      <c r="M461" s="87"/>
      <c r="O461" s="228"/>
    </row>
    <row r="462" spans="1:15" ht="24.6" customHeight="1" outlineLevel="2">
      <c r="A462" s="64"/>
      <c r="B462" s="265" t="s">
        <v>383</v>
      </c>
      <c r="C462" s="86">
        <v>547.4</v>
      </c>
      <c r="D462" s="71" t="s">
        <v>15</v>
      </c>
      <c r="E462" s="57"/>
      <c r="F462" s="86"/>
      <c r="G462" s="57"/>
      <c r="H462" s="86"/>
      <c r="I462" s="86"/>
      <c r="J462" s="392"/>
      <c r="K462" s="432"/>
      <c r="L462" s="121" t="e">
        <f>VLOOKUP($O462,#REF!,6,FALSE)</f>
        <v>#REF!</v>
      </c>
      <c r="M462" s="121" t="e">
        <f>VLOOKUP($O462,#REF!,7,FALSE)</f>
        <v>#REF!</v>
      </c>
      <c r="O462" s="228" t="s">
        <v>2526</v>
      </c>
    </row>
    <row r="463" spans="1:15" ht="24.6" customHeight="1" outlineLevel="2">
      <c r="A463" s="64"/>
      <c r="B463" s="65" t="s">
        <v>1864</v>
      </c>
      <c r="C463" s="121">
        <v>1</v>
      </c>
      <c r="D463" s="69" t="s">
        <v>1792</v>
      </c>
      <c r="E463" s="353"/>
      <c r="F463" s="86"/>
      <c r="G463" s="353"/>
      <c r="H463" s="86"/>
      <c r="I463" s="63"/>
      <c r="J463" s="247"/>
      <c r="L463" s="87" t="s">
        <v>2888</v>
      </c>
      <c r="M463" s="87" t="s">
        <v>2889</v>
      </c>
      <c r="O463" s="228"/>
    </row>
    <row r="464" spans="1:15" ht="24.6" customHeight="1" outlineLevel="2">
      <c r="A464" s="248"/>
      <c r="B464" s="249"/>
      <c r="C464" s="131"/>
      <c r="D464" s="250"/>
      <c r="E464" s="352"/>
      <c r="F464" s="132"/>
      <c r="G464" s="352"/>
      <c r="H464" s="132"/>
      <c r="I464" s="132"/>
      <c r="J464" s="251"/>
      <c r="L464" s="170"/>
      <c r="M464" s="252"/>
      <c r="O464" s="253"/>
    </row>
    <row r="465" spans="1:82" ht="24.6" customHeight="1" outlineLevel="1">
      <c r="A465" s="709"/>
      <c r="B465" s="710" t="s">
        <v>163</v>
      </c>
      <c r="C465" s="640"/>
      <c r="D465" s="711"/>
      <c r="E465" s="712"/>
      <c r="F465" s="713"/>
      <c r="G465" s="712"/>
      <c r="H465" s="713"/>
      <c r="I465" s="713"/>
      <c r="J465" s="714"/>
      <c r="K465" s="393"/>
      <c r="L465" s="715"/>
      <c r="M465" s="716"/>
      <c r="N465" s="393"/>
      <c r="O465" s="717"/>
      <c r="P465" s="393"/>
      <c r="Q465" s="393"/>
      <c r="R465" s="393"/>
      <c r="S465" s="393"/>
      <c r="T465" s="393"/>
      <c r="U465" s="393"/>
      <c r="V465" s="393"/>
      <c r="W465" s="393"/>
      <c r="X465" s="393"/>
      <c r="Y465" s="393"/>
      <c r="Z465" s="393"/>
      <c r="AA465" s="393"/>
      <c r="AB465" s="393"/>
      <c r="AC465" s="393"/>
      <c r="AD465" s="393"/>
      <c r="AE465" s="393"/>
      <c r="AF465" s="393"/>
      <c r="AG465" s="393"/>
      <c r="AH465" s="393"/>
      <c r="AI465" s="393"/>
      <c r="AJ465" s="393"/>
      <c r="AK465" s="393"/>
      <c r="AL465" s="393"/>
      <c r="AM465" s="393"/>
      <c r="AN465" s="393"/>
      <c r="AO465" s="393"/>
      <c r="AP465" s="393"/>
      <c r="AQ465" s="393"/>
      <c r="AR465" s="393"/>
      <c r="AS465" s="393"/>
      <c r="AT465" s="393"/>
      <c r="AU465" s="393"/>
      <c r="AV465" s="393"/>
      <c r="AW465" s="393"/>
      <c r="AX465" s="393"/>
      <c r="AY465" s="393"/>
      <c r="AZ465" s="393"/>
      <c r="BA465" s="393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  <c r="BW465" s="393"/>
      <c r="BX465" s="393"/>
      <c r="BY465" s="393"/>
      <c r="BZ465" s="393"/>
      <c r="CA465" s="393"/>
      <c r="CB465" s="393"/>
      <c r="CC465" s="393"/>
      <c r="CD465" s="393"/>
    </row>
    <row r="466" spans="1:82" ht="24.6" customHeight="1" outlineLevel="1">
      <c r="A466" s="255">
        <v>4.4000000000000004</v>
      </c>
      <c r="B466" s="262" t="s">
        <v>384</v>
      </c>
      <c r="C466" s="130"/>
      <c r="D466" s="264"/>
      <c r="E466" s="350"/>
      <c r="F466" s="129"/>
      <c r="G466" s="350"/>
      <c r="H466" s="129"/>
      <c r="I466" s="133"/>
      <c r="J466" s="243"/>
      <c r="L466" s="168"/>
      <c r="M466" s="168"/>
      <c r="O466" s="246"/>
    </row>
    <row r="467" spans="1:82" ht="24.6" customHeight="1" outlineLevel="2">
      <c r="A467" s="64"/>
      <c r="B467" s="66" t="s">
        <v>43</v>
      </c>
      <c r="C467" s="67"/>
      <c r="D467" s="71"/>
      <c r="E467" s="351"/>
      <c r="F467" s="68"/>
      <c r="G467" s="351"/>
      <c r="H467" s="68"/>
      <c r="I467" s="55"/>
      <c r="J467" s="247"/>
      <c r="L467" s="87"/>
      <c r="M467" s="87"/>
      <c r="O467" s="228"/>
    </row>
    <row r="468" spans="1:82" ht="24.6" customHeight="1" outlineLevel="2">
      <c r="A468" s="64"/>
      <c r="B468" s="66" t="s">
        <v>365</v>
      </c>
      <c r="C468" s="86">
        <v>40667</v>
      </c>
      <c r="D468" s="71" t="s">
        <v>15</v>
      </c>
      <c r="E468" s="57"/>
      <c r="F468" s="86"/>
      <c r="G468" s="57"/>
      <c r="H468" s="86"/>
      <c r="I468" s="86"/>
      <c r="J468" s="392"/>
      <c r="K468" s="432"/>
      <c r="L468" s="121" t="e">
        <f>VLOOKUP($O468,#REF!,6,FALSE)</f>
        <v>#REF!</v>
      </c>
      <c r="M468" s="121" t="e">
        <f>VLOOKUP($O468,#REF!,7,FALSE)</f>
        <v>#REF!</v>
      </c>
      <c r="O468" s="227" t="s">
        <v>2497</v>
      </c>
    </row>
    <row r="469" spans="1:82" ht="24.6" customHeight="1" outlineLevel="2">
      <c r="A469" s="64"/>
      <c r="B469" s="66" t="s">
        <v>44</v>
      </c>
      <c r="C469" s="121">
        <v>5393.85</v>
      </c>
      <c r="D469" s="71" t="s">
        <v>15</v>
      </c>
      <c r="E469" s="57"/>
      <c r="F469" s="86"/>
      <c r="G469" s="57"/>
      <c r="H469" s="86"/>
      <c r="I469" s="86"/>
      <c r="J469" s="392"/>
      <c r="K469" s="432"/>
      <c r="L469" s="121" t="e">
        <f>VLOOKUP($O469,#REF!,6,FALSE)</f>
        <v>#REF!</v>
      </c>
      <c r="M469" s="121" t="e">
        <f>VLOOKUP($O469,#REF!,7,FALSE)</f>
        <v>#REF!</v>
      </c>
      <c r="O469" s="227" t="s">
        <v>2498</v>
      </c>
    </row>
    <row r="470" spans="1:82" ht="24.6" customHeight="1" outlineLevel="2">
      <c r="A470" s="64"/>
      <c r="B470" s="66" t="s">
        <v>46</v>
      </c>
      <c r="C470" s="86">
        <v>402.49999999999994</v>
      </c>
      <c r="D470" s="71" t="s">
        <v>15</v>
      </c>
      <c r="E470" s="57"/>
      <c r="F470" s="86"/>
      <c r="G470" s="57"/>
      <c r="H470" s="86"/>
      <c r="I470" s="86"/>
      <c r="J470" s="392"/>
      <c r="K470" s="432"/>
      <c r="L470" s="121" t="e">
        <f>VLOOKUP($O470,#REF!,6,FALSE)</f>
        <v>#REF!</v>
      </c>
      <c r="M470" s="121" t="e">
        <f>VLOOKUP($O470,#REF!,7,FALSE)</f>
        <v>#REF!</v>
      </c>
      <c r="O470" s="227" t="s">
        <v>2500</v>
      </c>
    </row>
    <row r="471" spans="1:82" ht="24.6" customHeight="1" outlineLevel="2">
      <c r="A471" s="64"/>
      <c r="B471" s="66" t="s">
        <v>54</v>
      </c>
      <c r="C471" s="67"/>
      <c r="D471" s="71"/>
      <c r="E471" s="351"/>
      <c r="F471" s="68"/>
      <c r="G471" s="351"/>
      <c r="H471" s="68"/>
      <c r="I471" s="55"/>
      <c r="J471" s="247"/>
      <c r="L471" s="87"/>
      <c r="M471" s="87"/>
      <c r="O471" s="228"/>
    </row>
    <row r="472" spans="1:82" ht="24.6" customHeight="1" outlineLevel="2">
      <c r="A472" s="64"/>
      <c r="B472" s="66" t="s">
        <v>367</v>
      </c>
      <c r="C472" s="67">
        <v>1303</v>
      </c>
      <c r="D472" s="71" t="s">
        <v>15</v>
      </c>
      <c r="E472" s="57"/>
      <c r="F472" s="86"/>
      <c r="G472" s="57"/>
      <c r="H472" s="86"/>
      <c r="I472" s="86"/>
      <c r="J472" s="392"/>
      <c r="K472" s="432"/>
      <c r="L472" s="121" t="s">
        <v>2844</v>
      </c>
      <c r="M472" s="121" t="s">
        <v>2844</v>
      </c>
      <c r="O472" s="227" t="s">
        <v>2506</v>
      </c>
    </row>
    <row r="473" spans="1:82" ht="24.6" customHeight="1" outlineLevel="2">
      <c r="A473" s="64"/>
      <c r="B473" s="65" t="s">
        <v>1865</v>
      </c>
      <c r="C473" s="121">
        <v>1</v>
      </c>
      <c r="D473" s="69" t="s">
        <v>1792</v>
      </c>
      <c r="E473" s="353"/>
      <c r="F473" s="86"/>
      <c r="G473" s="353"/>
      <c r="H473" s="86"/>
      <c r="I473" s="63"/>
      <c r="J473" s="247"/>
      <c r="L473" s="87" t="s">
        <v>2888</v>
      </c>
      <c r="M473" s="87" t="s">
        <v>2889</v>
      </c>
      <c r="O473" s="228"/>
    </row>
    <row r="474" spans="1:82" ht="24.6" customHeight="1" outlineLevel="2">
      <c r="A474" s="64"/>
      <c r="B474" s="66" t="s">
        <v>59</v>
      </c>
      <c r="C474" s="67"/>
      <c r="D474" s="71"/>
      <c r="E474" s="351"/>
      <c r="F474" s="68"/>
      <c r="G474" s="351"/>
      <c r="H474" s="68"/>
      <c r="I474" s="55"/>
      <c r="J474" s="247"/>
      <c r="L474" s="87"/>
      <c r="M474" s="87"/>
      <c r="O474" s="228"/>
    </row>
    <row r="475" spans="1:82" ht="24.6" customHeight="1" outlineLevel="2">
      <c r="A475" s="64"/>
      <c r="B475" s="265" t="s">
        <v>368</v>
      </c>
      <c r="C475" s="121">
        <v>15619.800000000001</v>
      </c>
      <c r="D475" s="71" t="s">
        <v>15</v>
      </c>
      <c r="E475" s="57"/>
      <c r="F475" s="86"/>
      <c r="G475" s="57"/>
      <c r="H475" s="86"/>
      <c r="I475" s="86"/>
      <c r="J475" s="392"/>
      <c r="K475" s="432"/>
      <c r="L475" s="121" t="s">
        <v>2920</v>
      </c>
      <c r="M475" s="121" t="e">
        <f>VLOOKUP($O475,#REF!,7,FALSE)</f>
        <v>#REF!</v>
      </c>
      <c r="O475" s="228" t="s">
        <v>2508</v>
      </c>
    </row>
    <row r="476" spans="1:82" ht="24.6" customHeight="1" outlineLevel="2">
      <c r="A476" s="64"/>
      <c r="B476" s="265" t="s">
        <v>369</v>
      </c>
      <c r="C476" s="121">
        <v>770.7</v>
      </c>
      <c r="D476" s="71" t="s">
        <v>15</v>
      </c>
      <c r="E476" s="57"/>
      <c r="F476" s="86"/>
      <c r="G476" s="57"/>
      <c r="H476" s="86"/>
      <c r="I476" s="86"/>
      <c r="J476" s="392"/>
      <c r="K476" s="432"/>
      <c r="L476" s="121" t="s">
        <v>2920</v>
      </c>
      <c r="M476" s="121" t="e">
        <f>VLOOKUP($O476,#REF!,7,FALSE)</f>
        <v>#REF!</v>
      </c>
      <c r="O476" s="228" t="s">
        <v>2509</v>
      </c>
    </row>
    <row r="477" spans="1:82" ht="24.6" customHeight="1" outlineLevel="2">
      <c r="A477" s="64"/>
      <c r="B477" s="265" t="s">
        <v>370</v>
      </c>
      <c r="C477" s="121">
        <v>97.65</v>
      </c>
      <c r="D477" s="71" t="s">
        <v>15</v>
      </c>
      <c r="E477" s="57"/>
      <c r="F477" s="86"/>
      <c r="G477" s="57"/>
      <c r="H477" s="86"/>
      <c r="I477" s="86"/>
      <c r="J477" s="392"/>
      <c r="K477" s="432"/>
      <c r="L477" s="121" t="s">
        <v>2920</v>
      </c>
      <c r="M477" s="121" t="e">
        <f>VLOOKUP($O477,#REF!,7,FALSE)</f>
        <v>#REF!</v>
      </c>
      <c r="O477" s="228" t="s">
        <v>2510</v>
      </c>
    </row>
    <row r="478" spans="1:82" ht="24.6" customHeight="1" outlineLevel="2">
      <c r="A478" s="64"/>
      <c r="B478" s="65" t="s">
        <v>1996</v>
      </c>
      <c r="C478" s="67"/>
      <c r="D478" s="71"/>
      <c r="E478" s="353"/>
      <c r="F478" s="68"/>
      <c r="G478" s="353"/>
      <c r="H478" s="68"/>
      <c r="I478" s="68"/>
      <c r="J478" s="247"/>
      <c r="L478" s="169"/>
      <c r="M478" s="171"/>
      <c r="O478" s="227"/>
    </row>
    <row r="479" spans="1:82" ht="24.6" customHeight="1" outlineLevel="2">
      <c r="A479" s="64"/>
      <c r="B479" s="265" t="s">
        <v>1997</v>
      </c>
      <c r="C479" s="86">
        <v>884.34999999999991</v>
      </c>
      <c r="D479" s="71" t="s">
        <v>15</v>
      </c>
      <c r="E479" s="57"/>
      <c r="F479" s="86"/>
      <c r="G479" s="57"/>
      <c r="H479" s="86"/>
      <c r="I479" s="86"/>
      <c r="J479" s="392"/>
      <c r="K479" s="432"/>
      <c r="L479" s="121" t="s">
        <v>2920</v>
      </c>
      <c r="M479" s="121" t="e">
        <f>VLOOKUP($O479,#REF!,7,FALSE)</f>
        <v>#REF!</v>
      </c>
      <c r="O479" s="228" t="s">
        <v>2527</v>
      </c>
    </row>
    <row r="480" spans="1:82" ht="24.6" customHeight="1" outlineLevel="2">
      <c r="A480" s="64"/>
      <c r="B480" s="65" t="s">
        <v>1864</v>
      </c>
      <c r="C480" s="121">
        <v>1</v>
      </c>
      <c r="D480" s="69" t="s">
        <v>1792</v>
      </c>
      <c r="E480" s="353"/>
      <c r="F480" s="86"/>
      <c r="G480" s="353"/>
      <c r="H480" s="86"/>
      <c r="I480" s="63"/>
      <c r="J480" s="247"/>
      <c r="L480" s="87" t="s">
        <v>2888</v>
      </c>
      <c r="M480" s="87" t="s">
        <v>2889</v>
      </c>
      <c r="O480" s="228"/>
    </row>
    <row r="481" spans="1:82" ht="24.6" customHeight="1" outlineLevel="2">
      <c r="A481" s="266"/>
      <c r="B481" s="267"/>
      <c r="C481" s="135"/>
      <c r="D481" s="268"/>
      <c r="E481" s="355"/>
      <c r="F481" s="136"/>
      <c r="G481" s="355"/>
      <c r="H481" s="136"/>
      <c r="I481" s="136"/>
      <c r="J481" s="269"/>
      <c r="L481" s="162"/>
      <c r="M481" s="270"/>
      <c r="O481" s="271"/>
    </row>
    <row r="482" spans="1:82" ht="24.6" customHeight="1" outlineLevel="1">
      <c r="A482" s="709"/>
      <c r="B482" s="710" t="s">
        <v>164</v>
      </c>
      <c r="C482" s="640"/>
      <c r="D482" s="711"/>
      <c r="E482" s="712"/>
      <c r="F482" s="713"/>
      <c r="G482" s="712"/>
      <c r="H482" s="713"/>
      <c r="I482" s="713"/>
      <c r="J482" s="714"/>
      <c r="K482" s="393"/>
      <c r="L482" s="715"/>
      <c r="M482" s="716"/>
      <c r="N482" s="393"/>
      <c r="O482" s="717"/>
      <c r="P482" s="393"/>
      <c r="Q482" s="393"/>
      <c r="R482" s="393"/>
      <c r="S482" s="393"/>
      <c r="T482" s="393"/>
      <c r="U482" s="393"/>
      <c r="V482" s="393"/>
      <c r="W482" s="393"/>
      <c r="X482" s="393"/>
      <c r="Y482" s="393"/>
      <c r="Z482" s="393"/>
      <c r="AA482" s="393"/>
      <c r="AB482" s="393"/>
      <c r="AC482" s="393"/>
      <c r="AD482" s="393"/>
      <c r="AE482" s="393"/>
      <c r="AF482" s="393"/>
      <c r="AG482" s="393"/>
      <c r="AH482" s="393"/>
      <c r="AI482" s="393"/>
      <c r="AJ482" s="393"/>
      <c r="AK482" s="393"/>
      <c r="AL482" s="393"/>
      <c r="AM482" s="393"/>
      <c r="AN482" s="393"/>
      <c r="AO482" s="393"/>
      <c r="AP482" s="393"/>
      <c r="AQ482" s="393"/>
      <c r="AR482" s="393"/>
      <c r="AS482" s="393"/>
      <c r="AT482" s="393"/>
      <c r="AU482" s="393"/>
      <c r="AV482" s="393"/>
      <c r="AW482" s="393"/>
      <c r="AX482" s="393"/>
      <c r="AY482" s="393"/>
      <c r="AZ482" s="393"/>
      <c r="BA482" s="393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  <c r="BW482" s="393"/>
      <c r="BX482" s="393"/>
      <c r="BY482" s="393"/>
      <c r="BZ482" s="393"/>
      <c r="CA482" s="393"/>
      <c r="CB482" s="393"/>
      <c r="CC482" s="393"/>
      <c r="CD482" s="393"/>
    </row>
    <row r="483" spans="1:82" ht="24.6" customHeight="1" outlineLevel="1">
      <c r="A483" s="255">
        <v>4.5</v>
      </c>
      <c r="B483" s="262" t="s">
        <v>165</v>
      </c>
      <c r="C483" s="130"/>
      <c r="D483" s="264"/>
      <c r="E483" s="350"/>
      <c r="F483" s="129"/>
      <c r="G483" s="350"/>
      <c r="H483" s="129"/>
      <c r="I483" s="133"/>
      <c r="J483" s="243"/>
      <c r="L483" s="168"/>
      <c r="M483" s="168"/>
      <c r="O483" s="246"/>
    </row>
    <row r="484" spans="1:82" ht="24.6" customHeight="1" outlineLevel="2">
      <c r="A484" s="64"/>
      <c r="B484" s="66" t="s">
        <v>43</v>
      </c>
      <c r="C484" s="67"/>
      <c r="D484" s="71"/>
      <c r="E484" s="351"/>
      <c r="F484" s="68"/>
      <c r="G484" s="351"/>
      <c r="H484" s="68"/>
      <c r="I484" s="55"/>
      <c r="J484" s="247"/>
      <c r="L484" s="87"/>
      <c r="M484" s="87"/>
      <c r="O484" s="228"/>
    </row>
    <row r="485" spans="1:82" ht="24.6" customHeight="1" outlineLevel="2">
      <c r="A485" s="64"/>
      <c r="B485" s="66" t="s">
        <v>365</v>
      </c>
      <c r="C485" s="121">
        <v>19989.8</v>
      </c>
      <c r="D485" s="71" t="s">
        <v>15</v>
      </c>
      <c r="E485" s="57"/>
      <c r="F485" s="86"/>
      <c r="G485" s="57"/>
      <c r="H485" s="86"/>
      <c r="I485" s="86"/>
      <c r="J485" s="392"/>
      <c r="K485" s="432"/>
      <c r="L485" s="121" t="e">
        <f>VLOOKUP($O485,#REF!,6,FALSE)</f>
        <v>#REF!</v>
      </c>
      <c r="M485" s="121" t="e">
        <f>VLOOKUP($O485,#REF!,7,FALSE)</f>
        <v>#REF!</v>
      </c>
      <c r="O485" s="227" t="s">
        <v>2497</v>
      </c>
    </row>
    <row r="486" spans="1:82" ht="24.6" customHeight="1" outlineLevel="2">
      <c r="A486" s="64"/>
      <c r="B486" s="66" t="s">
        <v>44</v>
      </c>
      <c r="C486" s="121">
        <v>4067.7000000000003</v>
      </c>
      <c r="D486" s="71" t="s">
        <v>15</v>
      </c>
      <c r="E486" s="57"/>
      <c r="F486" s="86"/>
      <c r="G486" s="57"/>
      <c r="H486" s="86"/>
      <c r="I486" s="86"/>
      <c r="J486" s="392"/>
      <c r="K486" s="432"/>
      <c r="L486" s="121" t="e">
        <f>VLOOKUP($O486,#REF!,6,FALSE)</f>
        <v>#REF!</v>
      </c>
      <c r="M486" s="121" t="e">
        <f>VLOOKUP($O486,#REF!,7,FALSE)</f>
        <v>#REF!</v>
      </c>
      <c r="O486" s="227" t="s">
        <v>2498</v>
      </c>
    </row>
    <row r="487" spans="1:82" ht="24.6" customHeight="1" outlineLevel="2">
      <c r="A487" s="64"/>
      <c r="B487" s="66" t="s">
        <v>45</v>
      </c>
      <c r="C487" s="121">
        <v>2126.25</v>
      </c>
      <c r="D487" s="71" t="s">
        <v>15</v>
      </c>
      <c r="E487" s="57"/>
      <c r="F487" s="86"/>
      <c r="G487" s="57"/>
      <c r="H487" s="86"/>
      <c r="I487" s="86"/>
      <c r="J487" s="392"/>
      <c r="K487" s="432"/>
      <c r="L487" s="121" t="e">
        <f>VLOOKUP($O487,#REF!,6,FALSE)</f>
        <v>#REF!</v>
      </c>
      <c r="M487" s="121" t="e">
        <f>VLOOKUP($O487,#REF!,7,FALSE)</f>
        <v>#REF!</v>
      </c>
      <c r="O487" s="227" t="s">
        <v>2499</v>
      </c>
    </row>
    <row r="488" spans="1:82" ht="24.6" customHeight="1" outlineLevel="2">
      <c r="A488" s="64"/>
      <c r="B488" s="66" t="s">
        <v>46</v>
      </c>
      <c r="C488" s="86">
        <v>270.25</v>
      </c>
      <c r="D488" s="71" t="s">
        <v>15</v>
      </c>
      <c r="E488" s="57"/>
      <c r="F488" s="86"/>
      <c r="G488" s="57"/>
      <c r="H488" s="86"/>
      <c r="I488" s="86"/>
      <c r="J488" s="392"/>
      <c r="K488" s="432"/>
      <c r="L488" s="121" t="e">
        <f>VLOOKUP($O488,#REF!,6,FALSE)</f>
        <v>#REF!</v>
      </c>
      <c r="M488" s="121" t="e">
        <f>VLOOKUP($O488,#REF!,7,FALSE)</f>
        <v>#REF!</v>
      </c>
      <c r="O488" s="227" t="s">
        <v>2500</v>
      </c>
    </row>
    <row r="489" spans="1:82" ht="24.6" customHeight="1" outlineLevel="2">
      <c r="A489" s="64"/>
      <c r="B489" s="66" t="s">
        <v>54</v>
      </c>
      <c r="C489" s="67"/>
      <c r="D489" s="71"/>
      <c r="E489" s="351"/>
      <c r="F489" s="68"/>
      <c r="G489" s="351"/>
      <c r="H489" s="68"/>
      <c r="I489" s="55"/>
      <c r="J489" s="247"/>
      <c r="L489" s="87"/>
      <c r="M489" s="87"/>
      <c r="O489" s="228"/>
    </row>
    <row r="490" spans="1:82" ht="24.6" customHeight="1" outlineLevel="2">
      <c r="A490" s="64"/>
      <c r="B490" s="66" t="s">
        <v>367</v>
      </c>
      <c r="C490" s="67">
        <v>1342</v>
      </c>
      <c r="D490" s="71" t="s">
        <v>15</v>
      </c>
      <c r="E490" s="57"/>
      <c r="F490" s="86"/>
      <c r="G490" s="57"/>
      <c r="H490" s="86"/>
      <c r="I490" s="86"/>
      <c r="J490" s="392"/>
      <c r="K490" s="432"/>
      <c r="L490" s="121" t="s">
        <v>2844</v>
      </c>
      <c r="M490" s="121" t="s">
        <v>2844</v>
      </c>
      <c r="O490" s="227" t="s">
        <v>2506</v>
      </c>
    </row>
    <row r="491" spans="1:82" ht="24.6" customHeight="1" outlineLevel="2">
      <c r="A491" s="64"/>
      <c r="B491" s="65" t="s">
        <v>1865</v>
      </c>
      <c r="C491" s="121">
        <v>1</v>
      </c>
      <c r="D491" s="69" t="s">
        <v>1792</v>
      </c>
      <c r="E491" s="353"/>
      <c r="F491" s="86"/>
      <c r="G491" s="353"/>
      <c r="H491" s="86"/>
      <c r="I491" s="63"/>
      <c r="J491" s="247"/>
      <c r="L491" s="87" t="s">
        <v>2888</v>
      </c>
      <c r="M491" s="87" t="s">
        <v>2889</v>
      </c>
      <c r="O491" s="228"/>
    </row>
    <row r="492" spans="1:82" ht="24.6" customHeight="1" outlineLevel="2">
      <c r="A492" s="64"/>
      <c r="B492" s="66" t="s">
        <v>59</v>
      </c>
      <c r="C492" s="67"/>
      <c r="D492" s="71"/>
      <c r="E492" s="351"/>
      <c r="F492" s="55"/>
      <c r="G492" s="353"/>
      <c r="H492" s="63"/>
      <c r="I492" s="55"/>
      <c r="J492" s="247"/>
      <c r="L492" s="87"/>
      <c r="M492" s="87"/>
      <c r="O492" s="228"/>
    </row>
    <row r="493" spans="1:82" ht="24.6" customHeight="1" outlineLevel="2">
      <c r="A493" s="64"/>
      <c r="B493" s="265" t="s">
        <v>368</v>
      </c>
      <c r="C493" s="121">
        <v>8538.6</v>
      </c>
      <c r="D493" s="71" t="s">
        <v>15</v>
      </c>
      <c r="E493" s="57"/>
      <c r="F493" s="86"/>
      <c r="G493" s="57"/>
      <c r="H493" s="86"/>
      <c r="I493" s="86"/>
      <c r="J493" s="392"/>
      <c r="K493" s="432"/>
      <c r="L493" s="121" t="s">
        <v>2920</v>
      </c>
      <c r="M493" s="121" t="e">
        <f>VLOOKUP($O493,#REF!,7,FALSE)</f>
        <v>#REF!</v>
      </c>
      <c r="O493" s="228" t="s">
        <v>2508</v>
      </c>
    </row>
    <row r="494" spans="1:82" ht="24.6" customHeight="1" outlineLevel="2">
      <c r="A494" s="64"/>
      <c r="B494" s="265" t="s">
        <v>369</v>
      </c>
      <c r="C494" s="121">
        <v>1115.1000000000001</v>
      </c>
      <c r="D494" s="71" t="s">
        <v>15</v>
      </c>
      <c r="E494" s="57"/>
      <c r="F494" s="86"/>
      <c r="G494" s="57"/>
      <c r="H494" s="86"/>
      <c r="I494" s="86"/>
      <c r="J494" s="392"/>
      <c r="K494" s="432"/>
      <c r="L494" s="121" t="s">
        <v>2920</v>
      </c>
      <c r="M494" s="121" t="e">
        <f>VLOOKUP($O494,#REF!,7,FALSE)</f>
        <v>#REF!</v>
      </c>
      <c r="O494" s="228" t="s">
        <v>2509</v>
      </c>
    </row>
    <row r="495" spans="1:82" ht="24.6" customHeight="1" outlineLevel="2">
      <c r="A495" s="64"/>
      <c r="B495" s="65" t="s">
        <v>1996</v>
      </c>
      <c r="C495" s="86"/>
      <c r="D495" s="86"/>
      <c r="E495" s="57"/>
      <c r="F495" s="63"/>
      <c r="G495" s="57"/>
      <c r="H495" s="68"/>
      <c r="I495" s="68"/>
      <c r="J495" s="247"/>
      <c r="L495" s="169"/>
      <c r="M495" s="171"/>
      <c r="O495" s="227"/>
    </row>
    <row r="496" spans="1:82" ht="24.6" customHeight="1" outlineLevel="2">
      <c r="A496" s="64"/>
      <c r="B496" s="265" t="s">
        <v>1997</v>
      </c>
      <c r="C496" s="86">
        <v>381.79999999999995</v>
      </c>
      <c r="D496" s="71" t="s">
        <v>15</v>
      </c>
      <c r="E496" s="57"/>
      <c r="F496" s="86"/>
      <c r="G496" s="57"/>
      <c r="H496" s="86"/>
      <c r="I496" s="86"/>
      <c r="J496" s="392"/>
      <c r="K496" s="432"/>
      <c r="L496" s="121" t="s">
        <v>2920</v>
      </c>
      <c r="M496" s="121" t="e">
        <f>VLOOKUP($O496,#REF!,7,FALSE)</f>
        <v>#REF!</v>
      </c>
      <c r="O496" s="228" t="s">
        <v>2527</v>
      </c>
    </row>
    <row r="497" spans="1:82" ht="24.6" customHeight="1" outlineLevel="2">
      <c r="A497" s="64"/>
      <c r="B497" s="65" t="s">
        <v>1864</v>
      </c>
      <c r="C497" s="121">
        <v>1</v>
      </c>
      <c r="D497" s="69" t="s">
        <v>1792</v>
      </c>
      <c r="E497" s="353"/>
      <c r="F497" s="86"/>
      <c r="G497" s="353"/>
      <c r="H497" s="86"/>
      <c r="I497" s="63"/>
      <c r="J497" s="247"/>
      <c r="L497" s="87" t="s">
        <v>2888</v>
      </c>
      <c r="M497" s="87" t="s">
        <v>2889</v>
      </c>
      <c r="O497" s="228"/>
    </row>
    <row r="498" spans="1:82" ht="24.6" customHeight="1" outlineLevel="2">
      <c r="A498" s="248"/>
      <c r="B498" s="249"/>
      <c r="C498" s="131"/>
      <c r="D498" s="250"/>
      <c r="E498" s="352"/>
      <c r="F498" s="132"/>
      <c r="G498" s="352"/>
      <c r="H498" s="132"/>
      <c r="I498" s="132"/>
      <c r="J498" s="251"/>
      <c r="L498" s="170"/>
      <c r="M498" s="252"/>
      <c r="O498" s="253"/>
    </row>
    <row r="499" spans="1:82" ht="24.6" customHeight="1" outlineLevel="1">
      <c r="A499" s="709"/>
      <c r="B499" s="710" t="s">
        <v>166</v>
      </c>
      <c r="C499" s="640"/>
      <c r="D499" s="711"/>
      <c r="E499" s="712"/>
      <c r="F499" s="713"/>
      <c r="G499" s="712"/>
      <c r="H499" s="713"/>
      <c r="I499" s="713"/>
      <c r="J499" s="714"/>
      <c r="K499" s="393"/>
      <c r="L499" s="715"/>
      <c r="M499" s="716"/>
      <c r="N499" s="393"/>
      <c r="O499" s="717"/>
      <c r="P499" s="393"/>
      <c r="Q499" s="393"/>
      <c r="R499" s="393"/>
      <c r="S499" s="393"/>
      <c r="T499" s="393"/>
      <c r="U499" s="393"/>
      <c r="V499" s="393"/>
      <c r="W499" s="393"/>
      <c r="X499" s="393"/>
      <c r="Y499" s="393"/>
      <c r="Z499" s="393"/>
      <c r="AA499" s="393"/>
      <c r="AB499" s="393"/>
      <c r="AC499" s="393"/>
      <c r="AD499" s="393"/>
      <c r="AE499" s="393"/>
      <c r="AF499" s="393"/>
      <c r="AG499" s="393"/>
      <c r="AH499" s="393"/>
      <c r="AI499" s="393"/>
      <c r="AJ499" s="393"/>
      <c r="AK499" s="393"/>
      <c r="AL499" s="393"/>
      <c r="AM499" s="393"/>
      <c r="AN499" s="393"/>
      <c r="AO499" s="393"/>
      <c r="AP499" s="393"/>
      <c r="AQ499" s="393"/>
      <c r="AR499" s="393"/>
      <c r="AS499" s="393"/>
      <c r="AT499" s="393"/>
      <c r="AU499" s="393"/>
      <c r="AV499" s="393"/>
      <c r="AW499" s="393"/>
      <c r="AX499" s="393"/>
      <c r="AY499" s="393"/>
      <c r="AZ499" s="393"/>
      <c r="BA499" s="393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  <c r="BW499" s="393"/>
      <c r="BX499" s="393"/>
      <c r="BY499" s="393"/>
      <c r="BZ499" s="393"/>
      <c r="CA499" s="393"/>
      <c r="CB499" s="393"/>
      <c r="CC499" s="393"/>
      <c r="CD499" s="393"/>
    </row>
    <row r="500" spans="1:82" ht="24.6" customHeight="1" outlineLevel="1">
      <c r="A500" s="255">
        <v>4.5999999999999996</v>
      </c>
      <c r="B500" s="262" t="s">
        <v>167</v>
      </c>
      <c r="C500" s="130"/>
      <c r="D500" s="264"/>
      <c r="E500" s="350"/>
      <c r="F500" s="129"/>
      <c r="G500" s="350"/>
      <c r="H500" s="129"/>
      <c r="I500" s="133"/>
      <c r="J500" s="243"/>
      <c r="L500" s="168"/>
      <c r="M500" s="168"/>
      <c r="O500" s="246"/>
    </row>
    <row r="501" spans="1:82" ht="24.6" customHeight="1" outlineLevel="2">
      <c r="A501" s="64"/>
      <c r="B501" s="66" t="s">
        <v>43</v>
      </c>
      <c r="C501" s="67"/>
      <c r="D501" s="71"/>
      <c r="E501" s="351"/>
      <c r="F501" s="68"/>
      <c r="G501" s="351"/>
      <c r="H501" s="68"/>
      <c r="I501" s="55"/>
      <c r="J501" s="247"/>
      <c r="L501" s="87"/>
      <c r="M501" s="87"/>
      <c r="O501" s="228"/>
    </row>
    <row r="502" spans="1:82" ht="24.6" customHeight="1" outlineLevel="2">
      <c r="A502" s="64"/>
      <c r="B502" s="66" t="s">
        <v>365</v>
      </c>
      <c r="C502" s="121">
        <v>20890</v>
      </c>
      <c r="D502" s="71" t="s">
        <v>15</v>
      </c>
      <c r="E502" s="57"/>
      <c r="F502" s="86"/>
      <c r="G502" s="57"/>
      <c r="H502" s="86"/>
      <c r="I502" s="86"/>
      <c r="J502" s="392"/>
      <c r="K502" s="432"/>
      <c r="L502" s="121" t="e">
        <f>VLOOKUP($O502,#REF!,6,FALSE)</f>
        <v>#REF!</v>
      </c>
      <c r="M502" s="121" t="e">
        <f>VLOOKUP($O502,#REF!,7,FALSE)</f>
        <v>#REF!</v>
      </c>
      <c r="O502" s="227" t="s">
        <v>2497</v>
      </c>
    </row>
    <row r="503" spans="1:82" ht="24.6" customHeight="1" outlineLevel="2">
      <c r="A503" s="64"/>
      <c r="B503" s="66" t="s">
        <v>44</v>
      </c>
      <c r="C503" s="121">
        <v>3654</v>
      </c>
      <c r="D503" s="71" t="s">
        <v>15</v>
      </c>
      <c r="E503" s="57"/>
      <c r="F503" s="86"/>
      <c r="G503" s="57"/>
      <c r="H503" s="86"/>
      <c r="I503" s="86"/>
      <c r="J503" s="392"/>
      <c r="K503" s="432"/>
      <c r="L503" s="121" t="e">
        <f>VLOOKUP($O503,#REF!,6,FALSE)</f>
        <v>#REF!</v>
      </c>
      <c r="M503" s="121" t="e">
        <f>VLOOKUP($O503,#REF!,7,FALSE)</f>
        <v>#REF!</v>
      </c>
      <c r="O503" s="227" t="s">
        <v>2498</v>
      </c>
    </row>
    <row r="504" spans="1:82" ht="24.6" customHeight="1" outlineLevel="2">
      <c r="A504" s="64"/>
      <c r="B504" s="66" t="s">
        <v>45</v>
      </c>
      <c r="C504" s="121">
        <v>2264.85</v>
      </c>
      <c r="D504" s="71" t="s">
        <v>15</v>
      </c>
      <c r="E504" s="57"/>
      <c r="F504" s="86"/>
      <c r="G504" s="57"/>
      <c r="H504" s="86"/>
      <c r="I504" s="86"/>
      <c r="J504" s="392"/>
      <c r="K504" s="432"/>
      <c r="L504" s="121" t="e">
        <f>VLOOKUP($O504,#REF!,6,FALSE)</f>
        <v>#REF!</v>
      </c>
      <c r="M504" s="121" t="e">
        <f>VLOOKUP($O504,#REF!,7,FALSE)</f>
        <v>#REF!</v>
      </c>
      <c r="O504" s="227" t="s">
        <v>2499</v>
      </c>
    </row>
    <row r="505" spans="1:82" ht="24.6" customHeight="1" outlineLevel="2">
      <c r="A505" s="64"/>
      <c r="B505" s="66" t="s">
        <v>46</v>
      </c>
      <c r="C505" s="121">
        <v>302.40000000000003</v>
      </c>
      <c r="D505" s="71" t="s">
        <v>15</v>
      </c>
      <c r="E505" s="57"/>
      <c r="F505" s="86"/>
      <c r="G505" s="57"/>
      <c r="H505" s="86"/>
      <c r="I505" s="86"/>
      <c r="J505" s="392"/>
      <c r="K505" s="432"/>
      <c r="L505" s="121" t="e">
        <f>VLOOKUP($O505,#REF!,6,FALSE)</f>
        <v>#REF!</v>
      </c>
      <c r="M505" s="121" t="e">
        <f>VLOOKUP($O505,#REF!,7,FALSE)</f>
        <v>#REF!</v>
      </c>
      <c r="O505" s="227" t="s">
        <v>2500</v>
      </c>
    </row>
    <row r="506" spans="1:82" ht="24.6" customHeight="1" outlineLevel="2">
      <c r="A506" s="64"/>
      <c r="B506" s="66" t="s">
        <v>54</v>
      </c>
      <c r="C506" s="67"/>
      <c r="D506" s="71"/>
      <c r="E506" s="351"/>
      <c r="F506" s="68"/>
      <c r="G506" s="351"/>
      <c r="H506" s="68"/>
      <c r="I506" s="55"/>
      <c r="J506" s="247"/>
      <c r="L506" s="87"/>
      <c r="M506" s="87"/>
      <c r="O506" s="228"/>
    </row>
    <row r="507" spans="1:82" ht="24.6" customHeight="1" outlineLevel="2">
      <c r="A507" s="64"/>
      <c r="B507" s="66" t="s">
        <v>367</v>
      </c>
      <c r="C507" s="67">
        <v>1180</v>
      </c>
      <c r="D507" s="71" t="s">
        <v>15</v>
      </c>
      <c r="E507" s="57"/>
      <c r="F507" s="86"/>
      <c r="G507" s="57"/>
      <c r="H507" s="86"/>
      <c r="I507" s="86"/>
      <c r="J507" s="392"/>
      <c r="K507" s="432"/>
      <c r="L507" s="121" t="s">
        <v>2844</v>
      </c>
      <c r="M507" s="121" t="s">
        <v>2844</v>
      </c>
      <c r="O507" s="227" t="s">
        <v>2506</v>
      </c>
    </row>
    <row r="508" spans="1:82" ht="24.6" customHeight="1" outlineLevel="2">
      <c r="A508" s="64"/>
      <c r="B508" s="65" t="s">
        <v>1865</v>
      </c>
      <c r="C508" s="121">
        <v>1</v>
      </c>
      <c r="D508" s="69" t="s">
        <v>1792</v>
      </c>
      <c r="E508" s="353"/>
      <c r="F508" s="86"/>
      <c r="G508" s="353"/>
      <c r="H508" s="86"/>
      <c r="I508" s="63"/>
      <c r="J508" s="247"/>
      <c r="L508" s="87" t="s">
        <v>2888</v>
      </c>
      <c r="M508" s="87" t="s">
        <v>2889</v>
      </c>
      <c r="O508" s="228"/>
    </row>
    <row r="509" spans="1:82" ht="24.6" customHeight="1" outlineLevel="2">
      <c r="A509" s="64"/>
      <c r="B509" s="66" t="s">
        <v>59</v>
      </c>
      <c r="C509" s="67"/>
      <c r="D509" s="71"/>
      <c r="E509" s="351"/>
      <c r="F509" s="68"/>
      <c r="G509" s="351"/>
      <c r="H509" s="68"/>
      <c r="I509" s="55"/>
      <c r="J509" s="247"/>
      <c r="L509" s="87"/>
      <c r="M509" s="87"/>
      <c r="O509" s="228"/>
    </row>
    <row r="510" spans="1:82" ht="24.6" customHeight="1" outlineLevel="2">
      <c r="A510" s="64"/>
      <c r="B510" s="265" t="s">
        <v>368</v>
      </c>
      <c r="C510" s="121">
        <v>8398</v>
      </c>
      <c r="D510" s="71" t="s">
        <v>15</v>
      </c>
      <c r="E510" s="57"/>
      <c r="F510" s="86"/>
      <c r="G510" s="57"/>
      <c r="H510" s="86"/>
      <c r="I510" s="86"/>
      <c r="J510" s="392"/>
      <c r="K510" s="432"/>
      <c r="L510" s="121" t="s">
        <v>2920</v>
      </c>
      <c r="M510" s="121" t="e">
        <f>VLOOKUP($O510,#REF!,7,FALSE)</f>
        <v>#REF!</v>
      </c>
      <c r="O510" s="228" t="s">
        <v>2508</v>
      </c>
    </row>
    <row r="511" spans="1:82" ht="24.6" customHeight="1" outlineLevel="2">
      <c r="A511" s="64"/>
      <c r="B511" s="265" t="s">
        <v>369</v>
      </c>
      <c r="C511" s="121">
        <v>1283</v>
      </c>
      <c r="D511" s="71" t="s">
        <v>15</v>
      </c>
      <c r="E511" s="57"/>
      <c r="F511" s="86"/>
      <c r="G511" s="57"/>
      <c r="H511" s="86"/>
      <c r="I511" s="86"/>
      <c r="J511" s="392"/>
      <c r="K511" s="432"/>
      <c r="L511" s="121" t="s">
        <v>2920</v>
      </c>
      <c r="M511" s="121" t="e">
        <f>VLOOKUP($O511,#REF!,7,FALSE)</f>
        <v>#REF!</v>
      </c>
      <c r="O511" s="228" t="s">
        <v>2509</v>
      </c>
    </row>
    <row r="512" spans="1:82" ht="24.6" customHeight="1" outlineLevel="2">
      <c r="A512" s="64"/>
      <c r="B512" s="65" t="s">
        <v>1996</v>
      </c>
      <c r="C512" s="86"/>
      <c r="D512" s="86"/>
      <c r="E512" s="57"/>
      <c r="F512" s="63"/>
      <c r="G512" s="57"/>
      <c r="H512" s="68"/>
      <c r="I512" s="68"/>
      <c r="J512" s="247"/>
      <c r="L512" s="169"/>
      <c r="M512" s="171"/>
      <c r="O512" s="227"/>
    </row>
    <row r="513" spans="1:82" ht="24.6" customHeight="1" outlineLevel="2">
      <c r="A513" s="64"/>
      <c r="B513" s="265" t="s">
        <v>1997</v>
      </c>
      <c r="C513" s="86">
        <v>366</v>
      </c>
      <c r="D513" s="71" t="s">
        <v>15</v>
      </c>
      <c r="E513" s="57"/>
      <c r="F513" s="86"/>
      <c r="G513" s="57"/>
      <c r="H513" s="86"/>
      <c r="I513" s="86"/>
      <c r="J513" s="392"/>
      <c r="K513" s="432"/>
      <c r="L513" s="121" t="s">
        <v>2920</v>
      </c>
      <c r="M513" s="121" t="e">
        <f>VLOOKUP($O513,#REF!,7,FALSE)</f>
        <v>#REF!</v>
      </c>
      <c r="O513" s="228" t="s">
        <v>2527</v>
      </c>
    </row>
    <row r="514" spans="1:82" ht="24.6" customHeight="1" outlineLevel="2">
      <c r="A514" s="64"/>
      <c r="B514" s="65" t="s">
        <v>1864</v>
      </c>
      <c r="C514" s="121">
        <v>1</v>
      </c>
      <c r="D514" s="69" t="s">
        <v>1792</v>
      </c>
      <c r="E514" s="353"/>
      <c r="F514" s="86"/>
      <c r="G514" s="353"/>
      <c r="H514" s="86"/>
      <c r="I514" s="63"/>
      <c r="J514" s="247"/>
      <c r="L514" s="87" t="s">
        <v>2888</v>
      </c>
      <c r="M514" s="87" t="s">
        <v>2889</v>
      </c>
      <c r="O514" s="228"/>
    </row>
    <row r="515" spans="1:82" ht="24.6" customHeight="1" outlineLevel="2">
      <c r="A515" s="248"/>
      <c r="B515" s="249"/>
      <c r="C515" s="131"/>
      <c r="D515" s="250"/>
      <c r="E515" s="352"/>
      <c r="F515" s="132"/>
      <c r="G515" s="352"/>
      <c r="H515" s="132"/>
      <c r="I515" s="132"/>
      <c r="J515" s="251"/>
      <c r="L515" s="170"/>
      <c r="M515" s="252"/>
      <c r="O515" s="253"/>
    </row>
    <row r="516" spans="1:82" ht="24.6" customHeight="1" outlineLevel="1">
      <c r="A516" s="709"/>
      <c r="B516" s="710" t="s">
        <v>168</v>
      </c>
      <c r="C516" s="640"/>
      <c r="D516" s="711"/>
      <c r="E516" s="712"/>
      <c r="F516" s="713"/>
      <c r="G516" s="712"/>
      <c r="H516" s="713"/>
      <c r="I516" s="713"/>
      <c r="J516" s="714"/>
      <c r="K516" s="393"/>
      <c r="L516" s="715"/>
      <c r="M516" s="716"/>
      <c r="N516" s="393"/>
      <c r="O516" s="717"/>
      <c r="P516" s="393"/>
      <c r="Q516" s="393"/>
      <c r="R516" s="393"/>
      <c r="S516" s="393"/>
      <c r="T516" s="393"/>
      <c r="U516" s="393"/>
      <c r="V516" s="393"/>
      <c r="W516" s="393"/>
      <c r="X516" s="393"/>
      <c r="Y516" s="393"/>
      <c r="Z516" s="393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  <c r="BW516" s="393"/>
      <c r="BX516" s="393"/>
      <c r="BY516" s="393"/>
      <c r="BZ516" s="393"/>
      <c r="CA516" s="393"/>
      <c r="CB516" s="393"/>
      <c r="CC516" s="393"/>
      <c r="CD516" s="393"/>
    </row>
    <row r="517" spans="1:82" ht="24.6" customHeight="1" outlineLevel="1">
      <c r="A517" s="255">
        <v>4.7</v>
      </c>
      <c r="B517" s="262" t="s">
        <v>169</v>
      </c>
      <c r="C517" s="130"/>
      <c r="D517" s="264"/>
      <c r="E517" s="350"/>
      <c r="F517" s="129"/>
      <c r="G517" s="350"/>
      <c r="H517" s="129"/>
      <c r="I517" s="133"/>
      <c r="J517" s="243"/>
      <c r="L517" s="168"/>
      <c r="M517" s="168"/>
      <c r="O517" s="246"/>
    </row>
    <row r="518" spans="1:82" ht="24.6" customHeight="1" outlineLevel="2">
      <c r="A518" s="64"/>
      <c r="B518" s="66" t="s">
        <v>43</v>
      </c>
      <c r="C518" s="67"/>
      <c r="D518" s="71"/>
      <c r="E518" s="351"/>
      <c r="F518" s="68"/>
      <c r="G518" s="351"/>
      <c r="H518" s="68"/>
      <c r="I518" s="55"/>
      <c r="J518" s="247"/>
      <c r="L518" s="87"/>
      <c r="M518" s="87"/>
      <c r="O518" s="228"/>
    </row>
    <row r="519" spans="1:82" ht="24.6" customHeight="1" outlineLevel="2">
      <c r="A519" s="64"/>
      <c r="B519" s="66" t="s">
        <v>365</v>
      </c>
      <c r="C519" s="121">
        <v>9804</v>
      </c>
      <c r="D519" s="71" t="s">
        <v>15</v>
      </c>
      <c r="E519" s="57"/>
      <c r="F519" s="86"/>
      <c r="G519" s="57"/>
      <c r="H519" s="86"/>
      <c r="I519" s="86"/>
      <c r="J519" s="392"/>
      <c r="K519" s="432"/>
      <c r="L519" s="121" t="e">
        <f>VLOOKUP($O519,#REF!,6,FALSE)</f>
        <v>#REF!</v>
      </c>
      <c r="M519" s="121" t="e">
        <f>VLOOKUP($O519,#REF!,7,FALSE)</f>
        <v>#REF!</v>
      </c>
      <c r="O519" s="227" t="s">
        <v>2497</v>
      </c>
    </row>
    <row r="520" spans="1:82" ht="24.6" customHeight="1" outlineLevel="2">
      <c r="A520" s="64"/>
      <c r="B520" s="66" t="s">
        <v>44</v>
      </c>
      <c r="C520" s="121">
        <v>930</v>
      </c>
      <c r="D520" s="71" t="s">
        <v>15</v>
      </c>
      <c r="E520" s="57"/>
      <c r="F520" s="86"/>
      <c r="G520" s="57"/>
      <c r="H520" s="86"/>
      <c r="I520" s="86"/>
      <c r="J520" s="392"/>
      <c r="K520" s="432"/>
      <c r="L520" s="121" t="e">
        <f>VLOOKUP($O520,#REF!,6,FALSE)</f>
        <v>#REF!</v>
      </c>
      <c r="M520" s="121" t="e">
        <f>VLOOKUP($O520,#REF!,7,FALSE)</f>
        <v>#REF!</v>
      </c>
      <c r="O520" s="227" t="s">
        <v>2498</v>
      </c>
    </row>
    <row r="521" spans="1:82" ht="24.6" customHeight="1" outlineLevel="2">
      <c r="A521" s="64"/>
      <c r="B521" s="66" t="s">
        <v>46</v>
      </c>
      <c r="C521" s="121">
        <v>1159</v>
      </c>
      <c r="D521" s="71" t="s">
        <v>15</v>
      </c>
      <c r="E521" s="57"/>
      <c r="F521" s="86"/>
      <c r="G521" s="57"/>
      <c r="H521" s="86"/>
      <c r="I521" s="86"/>
      <c r="J521" s="392"/>
      <c r="K521" s="432"/>
      <c r="L521" s="121" t="e">
        <f>VLOOKUP($O521,#REF!,6,FALSE)</f>
        <v>#REF!</v>
      </c>
      <c r="M521" s="121" t="e">
        <f>VLOOKUP($O521,#REF!,7,FALSE)</f>
        <v>#REF!</v>
      </c>
      <c r="O521" s="227" t="s">
        <v>2500</v>
      </c>
    </row>
    <row r="522" spans="1:82" ht="24.6" customHeight="1" outlineLevel="2">
      <c r="A522" s="64"/>
      <c r="B522" s="66" t="s">
        <v>366</v>
      </c>
      <c r="C522" s="121">
        <v>784</v>
      </c>
      <c r="D522" s="71" t="s">
        <v>15</v>
      </c>
      <c r="E522" s="57"/>
      <c r="F522" s="86"/>
      <c r="G522" s="57"/>
      <c r="H522" s="86"/>
      <c r="I522" s="86"/>
      <c r="J522" s="392"/>
      <c r="K522" s="432"/>
      <c r="L522" s="121" t="e">
        <f>VLOOKUP($O522,#REF!,6,FALSE)</f>
        <v>#REF!</v>
      </c>
      <c r="M522" s="121" t="e">
        <f>VLOOKUP($O522,#REF!,7,FALSE)</f>
        <v>#REF!</v>
      </c>
      <c r="O522" s="228" t="s">
        <v>2502</v>
      </c>
    </row>
    <row r="523" spans="1:82" ht="24.6" customHeight="1" outlineLevel="2">
      <c r="A523" s="64"/>
      <c r="B523" s="66" t="s">
        <v>45</v>
      </c>
      <c r="C523" s="86">
        <v>220</v>
      </c>
      <c r="D523" s="71" t="s">
        <v>15</v>
      </c>
      <c r="E523" s="57"/>
      <c r="F523" s="86"/>
      <c r="G523" s="57"/>
      <c r="H523" s="86"/>
      <c r="I523" s="86"/>
      <c r="J523" s="392"/>
      <c r="K523" s="432"/>
      <c r="L523" s="121" t="e">
        <f>VLOOKUP($O523,#REF!,6,FALSE)</f>
        <v>#REF!</v>
      </c>
      <c r="M523" s="121" t="e">
        <f>VLOOKUP($O523,#REF!,7,FALSE)</f>
        <v>#REF!</v>
      </c>
      <c r="O523" s="227" t="s">
        <v>2499</v>
      </c>
    </row>
    <row r="524" spans="1:82" ht="24.6" customHeight="1" outlineLevel="2">
      <c r="A524" s="64"/>
      <c r="B524" s="66" t="s">
        <v>54</v>
      </c>
      <c r="C524" s="67"/>
      <c r="D524" s="71"/>
      <c r="E524" s="351"/>
      <c r="F524" s="68"/>
      <c r="G524" s="351"/>
      <c r="H524" s="68"/>
      <c r="I524" s="55"/>
      <c r="J524" s="247"/>
      <c r="L524" s="87"/>
      <c r="M524" s="87"/>
      <c r="O524" s="228"/>
    </row>
    <row r="525" spans="1:82" ht="24.6" customHeight="1" outlineLevel="2">
      <c r="A525" s="64"/>
      <c r="B525" s="66" t="s">
        <v>367</v>
      </c>
      <c r="C525" s="67">
        <v>936</v>
      </c>
      <c r="D525" s="71" t="s">
        <v>15</v>
      </c>
      <c r="E525" s="57"/>
      <c r="F525" s="86"/>
      <c r="G525" s="57"/>
      <c r="H525" s="86"/>
      <c r="I525" s="86"/>
      <c r="J525" s="392"/>
      <c r="K525" s="432"/>
      <c r="L525" s="121" t="s">
        <v>2844</v>
      </c>
      <c r="M525" s="121" t="s">
        <v>2844</v>
      </c>
      <c r="O525" s="227" t="s">
        <v>2506</v>
      </c>
    </row>
    <row r="526" spans="1:82" ht="24.6" customHeight="1" outlineLevel="2">
      <c r="A526" s="64"/>
      <c r="B526" s="65" t="s">
        <v>1865</v>
      </c>
      <c r="C526" s="121">
        <v>1</v>
      </c>
      <c r="D526" s="69" t="s">
        <v>1792</v>
      </c>
      <c r="E526" s="353"/>
      <c r="F526" s="86"/>
      <c r="G526" s="353"/>
      <c r="H526" s="86"/>
      <c r="I526" s="63"/>
      <c r="J526" s="247"/>
      <c r="L526" s="87" t="s">
        <v>2888</v>
      </c>
      <c r="M526" s="87" t="s">
        <v>2889</v>
      </c>
      <c r="O526" s="228"/>
    </row>
    <row r="527" spans="1:82" ht="24.6" customHeight="1" outlineLevel="2">
      <c r="A527" s="64"/>
      <c r="B527" s="66" t="s">
        <v>59</v>
      </c>
      <c r="C527" s="67"/>
      <c r="D527" s="71"/>
      <c r="E527" s="351"/>
      <c r="F527" s="68"/>
      <c r="G527" s="351"/>
      <c r="H527" s="68"/>
      <c r="I527" s="55"/>
      <c r="J527" s="247"/>
      <c r="L527" s="87"/>
      <c r="M527" s="87"/>
      <c r="O527" s="228"/>
    </row>
    <row r="528" spans="1:82" ht="24.6" customHeight="1" outlineLevel="2">
      <c r="A528" s="64"/>
      <c r="B528" s="265" t="s">
        <v>368</v>
      </c>
      <c r="C528" s="121">
        <v>4049</v>
      </c>
      <c r="D528" s="71" t="s">
        <v>15</v>
      </c>
      <c r="E528" s="57"/>
      <c r="F528" s="86"/>
      <c r="G528" s="57"/>
      <c r="H528" s="86"/>
      <c r="I528" s="86"/>
      <c r="J528" s="392"/>
      <c r="K528" s="432"/>
      <c r="L528" s="121" t="s">
        <v>2920</v>
      </c>
      <c r="M528" s="121" t="e">
        <f>VLOOKUP($O528,#REF!,7,FALSE)</f>
        <v>#REF!</v>
      </c>
      <c r="O528" s="228" t="s">
        <v>2508</v>
      </c>
    </row>
    <row r="529" spans="1:82" ht="24.6" customHeight="1" outlineLevel="2">
      <c r="A529" s="64"/>
      <c r="B529" s="265" t="s">
        <v>369</v>
      </c>
      <c r="C529" s="121">
        <v>501</v>
      </c>
      <c r="D529" s="71" t="s">
        <v>15</v>
      </c>
      <c r="E529" s="57"/>
      <c r="F529" s="86"/>
      <c r="G529" s="57"/>
      <c r="H529" s="86"/>
      <c r="I529" s="86"/>
      <c r="J529" s="392"/>
      <c r="K529" s="432"/>
      <c r="L529" s="121" t="s">
        <v>2920</v>
      </c>
      <c r="M529" s="121" t="e">
        <f>VLOOKUP($O529,#REF!,7,FALSE)</f>
        <v>#REF!</v>
      </c>
      <c r="O529" s="228" t="s">
        <v>2509</v>
      </c>
    </row>
    <row r="530" spans="1:82" ht="24.6" customHeight="1" outlineLevel="2">
      <c r="A530" s="64"/>
      <c r="B530" s="265" t="s">
        <v>372</v>
      </c>
      <c r="C530" s="121">
        <v>154</v>
      </c>
      <c r="D530" s="71" t="s">
        <v>15</v>
      </c>
      <c r="E530" s="57"/>
      <c r="F530" s="86"/>
      <c r="G530" s="57"/>
      <c r="H530" s="86"/>
      <c r="I530" s="86"/>
      <c r="J530" s="392"/>
      <c r="K530" s="432"/>
      <c r="L530" s="121" t="s">
        <v>2920</v>
      </c>
      <c r="M530" s="121" t="e">
        <f>VLOOKUP($O530,#REF!,7,FALSE)</f>
        <v>#REF!</v>
      </c>
      <c r="O530" s="228" t="s">
        <v>2512</v>
      </c>
    </row>
    <row r="531" spans="1:82" ht="24.6" customHeight="1" outlineLevel="2">
      <c r="A531" s="64"/>
      <c r="B531" s="65" t="s">
        <v>1996</v>
      </c>
      <c r="C531" s="86"/>
      <c r="D531" s="86"/>
      <c r="E531" s="57"/>
      <c r="F531" s="63"/>
      <c r="G531" s="57"/>
      <c r="H531" s="68"/>
      <c r="I531" s="68"/>
      <c r="J531" s="247"/>
      <c r="L531" s="169"/>
      <c r="M531" s="171"/>
      <c r="O531" s="227"/>
    </row>
    <row r="532" spans="1:82" ht="24.6" customHeight="1" outlineLevel="2">
      <c r="A532" s="64"/>
      <c r="B532" s="265" t="s">
        <v>1997</v>
      </c>
      <c r="C532" s="86">
        <v>106</v>
      </c>
      <c r="D532" s="71" t="s">
        <v>15</v>
      </c>
      <c r="E532" s="57"/>
      <c r="F532" s="86"/>
      <c r="G532" s="57"/>
      <c r="H532" s="86"/>
      <c r="I532" s="86"/>
      <c r="J532" s="392"/>
      <c r="K532" s="432"/>
      <c r="L532" s="121" t="s">
        <v>2920</v>
      </c>
      <c r="M532" s="121" t="e">
        <f>VLOOKUP($O532,#REF!,7,FALSE)</f>
        <v>#REF!</v>
      </c>
      <c r="O532" s="228" t="s">
        <v>2527</v>
      </c>
    </row>
    <row r="533" spans="1:82" ht="24.6" customHeight="1" outlineLevel="2">
      <c r="A533" s="64"/>
      <c r="B533" s="65" t="s">
        <v>1864</v>
      </c>
      <c r="C533" s="121">
        <v>1</v>
      </c>
      <c r="D533" s="69" t="s">
        <v>1792</v>
      </c>
      <c r="E533" s="353"/>
      <c r="F533" s="86"/>
      <c r="G533" s="353"/>
      <c r="H533" s="86"/>
      <c r="I533" s="63"/>
      <c r="J533" s="247"/>
      <c r="L533" s="87" t="s">
        <v>2888</v>
      </c>
      <c r="M533" s="87" t="s">
        <v>2889</v>
      </c>
      <c r="O533" s="228"/>
    </row>
    <row r="534" spans="1:82" ht="24.6" customHeight="1" outlineLevel="2">
      <c r="A534" s="248"/>
      <c r="B534" s="249"/>
      <c r="C534" s="131"/>
      <c r="D534" s="250"/>
      <c r="E534" s="352"/>
      <c r="F534" s="132"/>
      <c r="G534" s="352"/>
      <c r="H534" s="132"/>
      <c r="I534" s="132"/>
      <c r="J534" s="251"/>
      <c r="L534" s="170"/>
      <c r="M534" s="252"/>
      <c r="O534" s="253"/>
    </row>
    <row r="535" spans="1:82" ht="24.6" customHeight="1" outlineLevel="1">
      <c r="A535" s="709"/>
      <c r="B535" s="710" t="s">
        <v>170</v>
      </c>
      <c r="C535" s="640"/>
      <c r="D535" s="711"/>
      <c r="E535" s="712"/>
      <c r="F535" s="713"/>
      <c r="G535" s="712"/>
      <c r="H535" s="713"/>
      <c r="I535" s="713"/>
      <c r="J535" s="714"/>
      <c r="K535" s="393"/>
      <c r="L535" s="715"/>
      <c r="M535" s="716"/>
      <c r="N535" s="393"/>
      <c r="O535" s="717"/>
      <c r="P535" s="393"/>
      <c r="Q535" s="393"/>
      <c r="R535" s="393"/>
      <c r="S535" s="393"/>
      <c r="T535" s="393"/>
      <c r="U535" s="393"/>
      <c r="V535" s="393"/>
      <c r="W535" s="393"/>
      <c r="X535" s="393"/>
      <c r="Y535" s="393"/>
      <c r="Z535" s="393"/>
      <c r="AA535" s="393"/>
      <c r="AB535" s="393"/>
      <c r="AC535" s="393"/>
      <c r="AD535" s="393"/>
      <c r="AE535" s="393"/>
      <c r="AF535" s="393"/>
      <c r="AG535" s="393"/>
      <c r="AH535" s="393"/>
      <c r="AI535" s="393"/>
      <c r="AJ535" s="393"/>
      <c r="AK535" s="393"/>
      <c r="AL535" s="393"/>
      <c r="AM535" s="393"/>
      <c r="AN535" s="393"/>
      <c r="AO535" s="393"/>
      <c r="AP535" s="393"/>
      <c r="AQ535" s="393"/>
      <c r="AR535" s="393"/>
      <c r="AS535" s="393"/>
      <c r="AT535" s="393"/>
      <c r="AU535" s="393"/>
      <c r="AV535" s="393"/>
      <c r="AW535" s="393"/>
      <c r="AX535" s="393"/>
      <c r="AY535" s="393"/>
      <c r="AZ535" s="393"/>
      <c r="BA535" s="393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  <c r="BW535" s="393"/>
      <c r="BX535" s="393"/>
      <c r="BY535" s="393"/>
      <c r="BZ535" s="393"/>
      <c r="CA535" s="393"/>
      <c r="CB535" s="393"/>
      <c r="CC535" s="393"/>
      <c r="CD535" s="393"/>
    </row>
    <row r="536" spans="1:82" ht="24.6" customHeight="1" outlineLevel="1">
      <c r="A536" s="255">
        <v>4.8</v>
      </c>
      <c r="B536" s="262" t="s">
        <v>171</v>
      </c>
      <c r="C536" s="130"/>
      <c r="D536" s="264"/>
      <c r="E536" s="350"/>
      <c r="F536" s="129"/>
      <c r="G536" s="350"/>
      <c r="H536" s="129"/>
      <c r="I536" s="133"/>
      <c r="J536" s="243"/>
      <c r="L536" s="168"/>
      <c r="M536" s="168"/>
      <c r="O536" s="246"/>
    </row>
    <row r="537" spans="1:82" ht="24.6" customHeight="1" outlineLevel="2">
      <c r="A537" s="64"/>
      <c r="B537" s="66" t="s">
        <v>43</v>
      </c>
      <c r="C537" s="67"/>
      <c r="D537" s="71"/>
      <c r="E537" s="351"/>
      <c r="F537" s="68"/>
      <c r="G537" s="351"/>
      <c r="H537" s="68"/>
      <c r="I537" s="55"/>
      <c r="J537" s="247"/>
      <c r="L537" s="87"/>
      <c r="M537" s="87"/>
      <c r="O537" s="228"/>
    </row>
    <row r="538" spans="1:82" ht="24.6" customHeight="1" outlineLevel="2">
      <c r="A538" s="64"/>
      <c r="B538" s="66" t="s">
        <v>44</v>
      </c>
      <c r="C538" s="86">
        <v>478</v>
      </c>
      <c r="D538" s="71" t="s">
        <v>15</v>
      </c>
      <c r="E538" s="57"/>
      <c r="F538" s="86"/>
      <c r="G538" s="57"/>
      <c r="H538" s="86"/>
      <c r="I538" s="86"/>
      <c r="J538" s="392"/>
      <c r="K538" s="432"/>
      <c r="L538" s="121" t="s">
        <v>2844</v>
      </c>
      <c r="M538" s="121" t="s">
        <v>2844</v>
      </c>
      <c r="O538" s="227" t="s">
        <v>2498</v>
      </c>
    </row>
    <row r="539" spans="1:82" ht="24.6" customHeight="1" outlineLevel="2">
      <c r="A539" s="64"/>
      <c r="B539" s="66" t="s">
        <v>46</v>
      </c>
      <c r="C539" s="86">
        <v>1070</v>
      </c>
      <c r="D539" s="71" t="s">
        <v>15</v>
      </c>
      <c r="E539" s="57"/>
      <c r="F539" s="86"/>
      <c r="G539" s="57"/>
      <c r="H539" s="86"/>
      <c r="I539" s="86"/>
      <c r="J539" s="392"/>
      <c r="K539" s="432"/>
      <c r="L539" s="121" t="s">
        <v>2844</v>
      </c>
      <c r="M539" s="121" t="s">
        <v>2844</v>
      </c>
      <c r="O539" s="227" t="s">
        <v>2500</v>
      </c>
    </row>
    <row r="540" spans="1:82" ht="24.6" customHeight="1" outlineLevel="2">
      <c r="A540" s="64"/>
      <c r="B540" s="66" t="s">
        <v>366</v>
      </c>
      <c r="C540" s="86">
        <v>614</v>
      </c>
      <c r="D540" s="71" t="s">
        <v>15</v>
      </c>
      <c r="E540" s="57"/>
      <c r="F540" s="86"/>
      <c r="G540" s="57"/>
      <c r="H540" s="86"/>
      <c r="I540" s="86"/>
      <c r="J540" s="392"/>
      <c r="K540" s="432"/>
      <c r="L540" s="121" t="s">
        <v>2844</v>
      </c>
      <c r="M540" s="121" t="s">
        <v>2844</v>
      </c>
      <c r="O540" s="228" t="s">
        <v>2502</v>
      </c>
    </row>
    <row r="541" spans="1:82" ht="24.6" customHeight="1" outlineLevel="2">
      <c r="A541" s="64"/>
      <c r="B541" s="66"/>
      <c r="C541" s="86"/>
      <c r="D541" s="71"/>
      <c r="E541" s="57"/>
      <c r="F541" s="86"/>
      <c r="G541" s="57"/>
      <c r="H541" s="86"/>
      <c r="I541" s="86"/>
      <c r="J541" s="392"/>
      <c r="K541" s="432"/>
      <c r="L541" s="121" t="s">
        <v>2844</v>
      </c>
      <c r="M541" s="121" t="s">
        <v>2844</v>
      </c>
      <c r="O541" s="227" t="s">
        <v>2497</v>
      </c>
    </row>
    <row r="542" spans="1:82" ht="24.6" customHeight="1" outlineLevel="2">
      <c r="A542" s="64"/>
      <c r="B542" s="66"/>
      <c r="C542" s="86"/>
      <c r="D542" s="71"/>
      <c r="E542" s="57"/>
      <c r="F542" s="86"/>
      <c r="G542" s="57"/>
      <c r="H542" s="86"/>
      <c r="I542" s="86"/>
      <c r="J542" s="392"/>
      <c r="K542" s="432"/>
      <c r="L542" s="121" t="s">
        <v>2844</v>
      </c>
      <c r="M542" s="121" t="s">
        <v>2844</v>
      </c>
      <c r="O542" s="227" t="s">
        <v>2499</v>
      </c>
    </row>
    <row r="543" spans="1:82" ht="24.6" customHeight="1" outlineLevel="2">
      <c r="A543" s="64"/>
      <c r="B543" s="65" t="s">
        <v>1865</v>
      </c>
      <c r="C543" s="121">
        <v>1</v>
      </c>
      <c r="D543" s="69" t="s">
        <v>1792</v>
      </c>
      <c r="E543" s="353"/>
      <c r="F543" s="86"/>
      <c r="G543" s="353"/>
      <c r="H543" s="86"/>
      <c r="I543" s="63"/>
      <c r="J543" s="247"/>
      <c r="L543" s="121" t="s">
        <v>2844</v>
      </c>
      <c r="M543" s="121" t="s">
        <v>2844</v>
      </c>
      <c r="O543" s="228"/>
    </row>
    <row r="544" spans="1:82" ht="24.6" customHeight="1" outlineLevel="2">
      <c r="A544" s="64"/>
      <c r="B544" s="66" t="s">
        <v>59</v>
      </c>
      <c r="C544" s="67"/>
      <c r="D544" s="71"/>
      <c r="E544" s="351"/>
      <c r="F544" s="68"/>
      <c r="G544" s="351"/>
      <c r="H544" s="68"/>
      <c r="I544" s="55"/>
      <c r="J544" s="247"/>
      <c r="L544" s="87"/>
      <c r="M544" s="87"/>
      <c r="O544" s="228"/>
    </row>
    <row r="545" spans="1:82" ht="24.6" customHeight="1" outlineLevel="2">
      <c r="A545" s="64"/>
      <c r="B545" s="265" t="s">
        <v>369</v>
      </c>
      <c r="C545" s="86">
        <v>478</v>
      </c>
      <c r="D545" s="71" t="s">
        <v>15</v>
      </c>
      <c r="E545" s="57"/>
      <c r="F545" s="86"/>
      <c r="G545" s="57"/>
      <c r="H545" s="86"/>
      <c r="I545" s="86"/>
      <c r="J545" s="392"/>
      <c r="K545" s="432"/>
      <c r="L545" s="121" t="s">
        <v>2844</v>
      </c>
      <c r="M545" s="121" t="s">
        <v>2844</v>
      </c>
      <c r="O545" s="228" t="s">
        <v>2509</v>
      </c>
    </row>
    <row r="546" spans="1:82" ht="24.6" customHeight="1" outlineLevel="2">
      <c r="A546" s="64"/>
      <c r="B546" s="265" t="s">
        <v>372</v>
      </c>
      <c r="C546" s="86">
        <v>113</v>
      </c>
      <c r="D546" s="71" t="s">
        <v>15</v>
      </c>
      <c r="E546" s="57"/>
      <c r="F546" s="86"/>
      <c r="G546" s="57"/>
      <c r="H546" s="86"/>
      <c r="I546" s="86"/>
      <c r="J546" s="392"/>
      <c r="K546" s="432"/>
      <c r="L546" s="121" t="s">
        <v>2844</v>
      </c>
      <c r="M546" s="121" t="s">
        <v>2844</v>
      </c>
      <c r="O546" s="228" t="s">
        <v>2512</v>
      </c>
    </row>
    <row r="547" spans="1:82" ht="24.6" customHeight="1" outlineLevel="2">
      <c r="A547" s="64"/>
      <c r="B547" s="265"/>
      <c r="C547" s="86"/>
      <c r="D547" s="71"/>
      <c r="E547" s="57"/>
      <c r="F547" s="86"/>
      <c r="G547" s="57"/>
      <c r="H547" s="86"/>
      <c r="I547" s="86"/>
      <c r="J547" s="392"/>
      <c r="K547" s="432"/>
      <c r="L547" s="121" t="s">
        <v>2844</v>
      </c>
      <c r="M547" s="121" t="s">
        <v>2844</v>
      </c>
      <c r="O547" s="228" t="s">
        <v>2508</v>
      </c>
    </row>
    <row r="548" spans="1:82" ht="24.6" customHeight="1" outlineLevel="2">
      <c r="A548" s="64"/>
      <c r="B548" s="65" t="s">
        <v>1996</v>
      </c>
      <c r="C548" s="67"/>
      <c r="D548" s="71"/>
      <c r="E548" s="353"/>
      <c r="F548" s="68"/>
      <c r="G548" s="353"/>
      <c r="H548" s="68"/>
      <c r="I548" s="68"/>
      <c r="J548" s="247"/>
      <c r="L548" s="169"/>
      <c r="M548" s="171"/>
      <c r="O548" s="227"/>
    </row>
    <row r="549" spans="1:82" ht="24.6" customHeight="1" outlineLevel="2">
      <c r="A549" s="64"/>
      <c r="B549" s="265"/>
      <c r="C549" s="86"/>
      <c r="D549" s="71"/>
      <c r="E549" s="57"/>
      <c r="F549" s="86"/>
      <c r="G549" s="57"/>
      <c r="H549" s="86"/>
      <c r="I549" s="86"/>
      <c r="J549" s="392"/>
      <c r="K549" s="432"/>
      <c r="L549" s="121" t="s">
        <v>2844</v>
      </c>
      <c r="M549" s="121" t="s">
        <v>2844</v>
      </c>
      <c r="O549" s="228" t="s">
        <v>2527</v>
      </c>
    </row>
    <row r="550" spans="1:82" ht="24.6" customHeight="1" outlineLevel="2">
      <c r="A550" s="64"/>
      <c r="B550" s="65" t="s">
        <v>1864</v>
      </c>
      <c r="C550" s="121">
        <v>1</v>
      </c>
      <c r="D550" s="69" t="s">
        <v>1792</v>
      </c>
      <c r="E550" s="353"/>
      <c r="F550" s="86"/>
      <c r="G550" s="353"/>
      <c r="H550" s="86"/>
      <c r="I550" s="63"/>
      <c r="J550" s="247"/>
      <c r="L550" s="121" t="s">
        <v>2844</v>
      </c>
      <c r="M550" s="121" t="s">
        <v>2844</v>
      </c>
      <c r="O550" s="228"/>
    </row>
    <row r="551" spans="1:82" ht="24.6" customHeight="1" outlineLevel="2">
      <c r="A551" s="248"/>
      <c r="B551" s="249"/>
      <c r="C551" s="131"/>
      <c r="D551" s="250"/>
      <c r="E551" s="352"/>
      <c r="F551" s="132"/>
      <c r="G551" s="352"/>
      <c r="H551" s="132"/>
      <c r="I551" s="132"/>
      <c r="J551" s="251"/>
      <c r="L551" s="170"/>
      <c r="M551" s="252"/>
      <c r="O551" s="253"/>
    </row>
    <row r="552" spans="1:82" ht="24.6" customHeight="1" outlineLevel="1">
      <c r="A552" s="709"/>
      <c r="B552" s="710" t="s">
        <v>172</v>
      </c>
      <c r="C552" s="640"/>
      <c r="D552" s="711"/>
      <c r="E552" s="712"/>
      <c r="F552" s="713"/>
      <c r="G552" s="712"/>
      <c r="H552" s="713"/>
      <c r="I552" s="713"/>
      <c r="J552" s="714"/>
      <c r="K552" s="393"/>
      <c r="L552" s="715"/>
      <c r="M552" s="716"/>
      <c r="N552" s="393"/>
      <c r="O552" s="717"/>
      <c r="P552" s="393"/>
      <c r="Q552" s="393"/>
      <c r="R552" s="393"/>
      <c r="S552" s="393"/>
      <c r="T552" s="393"/>
      <c r="U552" s="393"/>
      <c r="V552" s="393"/>
      <c r="W552" s="393"/>
      <c r="X552" s="393"/>
      <c r="Y552" s="393"/>
      <c r="Z552" s="393"/>
      <c r="AA552" s="393"/>
      <c r="AB552" s="393"/>
      <c r="AC552" s="393"/>
      <c r="AD552" s="393"/>
      <c r="AE552" s="393"/>
      <c r="AF552" s="393"/>
      <c r="AG552" s="393"/>
      <c r="AH552" s="393"/>
      <c r="AI552" s="393"/>
      <c r="AJ552" s="393"/>
      <c r="AK552" s="393"/>
      <c r="AL552" s="393"/>
      <c r="AM552" s="393"/>
      <c r="AN552" s="393"/>
      <c r="AO552" s="393"/>
      <c r="AP552" s="393"/>
      <c r="AQ552" s="393"/>
      <c r="AR552" s="393"/>
      <c r="AS552" s="393"/>
      <c r="AT552" s="393"/>
      <c r="AU552" s="393"/>
      <c r="AV552" s="393"/>
      <c r="AW552" s="393"/>
      <c r="AX552" s="393"/>
      <c r="AY552" s="393"/>
      <c r="AZ552" s="393"/>
      <c r="BA552" s="393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  <c r="BW552" s="393"/>
      <c r="BX552" s="393"/>
      <c r="BY552" s="393"/>
      <c r="BZ552" s="393"/>
      <c r="CA552" s="393"/>
      <c r="CB552" s="393"/>
      <c r="CC552" s="393"/>
      <c r="CD552" s="393"/>
    </row>
    <row r="553" spans="1:82" ht="24.6" customHeight="1" outlineLevel="1">
      <c r="A553" s="255">
        <v>4.9000000000000004</v>
      </c>
      <c r="B553" s="262" t="s">
        <v>385</v>
      </c>
      <c r="C553" s="130"/>
      <c r="D553" s="264"/>
      <c r="E553" s="350"/>
      <c r="F553" s="129"/>
      <c r="G553" s="350"/>
      <c r="H553" s="129"/>
      <c r="I553" s="133"/>
      <c r="J553" s="243"/>
      <c r="L553" s="168"/>
      <c r="M553" s="168"/>
      <c r="O553" s="246"/>
    </row>
    <row r="554" spans="1:82" ht="24.6" customHeight="1" outlineLevel="2">
      <c r="A554" s="64"/>
      <c r="B554" s="66" t="s">
        <v>43</v>
      </c>
      <c r="C554" s="67"/>
      <c r="D554" s="71"/>
      <c r="E554" s="351"/>
      <c r="F554" s="68"/>
      <c r="G554" s="351"/>
      <c r="H554" s="68"/>
      <c r="I554" s="55"/>
      <c r="J554" s="247"/>
      <c r="L554" s="87"/>
      <c r="M554" s="87"/>
      <c r="O554" s="228"/>
    </row>
    <row r="555" spans="1:82" ht="24.6" customHeight="1" outlineLevel="2">
      <c r="A555" s="64"/>
      <c r="B555" s="66" t="s">
        <v>365</v>
      </c>
      <c r="C555" s="121">
        <v>11497</v>
      </c>
      <c r="D555" s="71" t="s">
        <v>15</v>
      </c>
      <c r="E555" s="57"/>
      <c r="F555" s="86"/>
      <c r="G555" s="57"/>
      <c r="H555" s="86"/>
      <c r="I555" s="86"/>
      <c r="J555" s="392"/>
      <c r="K555" s="432"/>
      <c r="L555" s="121" t="s">
        <v>2844</v>
      </c>
      <c r="M555" s="121" t="s">
        <v>2844</v>
      </c>
      <c r="O555" s="227" t="s">
        <v>2497</v>
      </c>
    </row>
    <row r="556" spans="1:82" ht="24.6" customHeight="1" outlineLevel="2">
      <c r="A556" s="64"/>
      <c r="B556" s="66" t="s">
        <v>44</v>
      </c>
      <c r="C556" s="121">
        <v>1018</v>
      </c>
      <c r="D556" s="71" t="s">
        <v>15</v>
      </c>
      <c r="E556" s="57"/>
      <c r="F556" s="86"/>
      <c r="G556" s="57"/>
      <c r="H556" s="86"/>
      <c r="I556" s="86"/>
      <c r="J556" s="392"/>
      <c r="K556" s="432"/>
      <c r="L556" s="121" t="s">
        <v>2844</v>
      </c>
      <c r="M556" s="121" t="s">
        <v>2844</v>
      </c>
      <c r="O556" s="227" t="s">
        <v>2498</v>
      </c>
    </row>
    <row r="557" spans="1:82" ht="24.6" customHeight="1" outlineLevel="2">
      <c r="A557" s="64"/>
      <c r="B557" s="66" t="s">
        <v>46</v>
      </c>
      <c r="C557" s="121">
        <v>1070</v>
      </c>
      <c r="D557" s="71" t="s">
        <v>15</v>
      </c>
      <c r="E557" s="57"/>
      <c r="F557" s="86"/>
      <c r="G557" s="57"/>
      <c r="H557" s="86"/>
      <c r="I557" s="86"/>
      <c r="J557" s="392"/>
      <c r="K557" s="432"/>
      <c r="L557" s="121" t="s">
        <v>2844</v>
      </c>
      <c r="M557" s="121" t="s">
        <v>2844</v>
      </c>
      <c r="O557" s="227" t="s">
        <v>2500</v>
      </c>
    </row>
    <row r="558" spans="1:82" ht="24.6" customHeight="1" outlineLevel="2">
      <c r="A558" s="64"/>
      <c r="B558" s="66" t="s">
        <v>366</v>
      </c>
      <c r="C558" s="121">
        <v>614</v>
      </c>
      <c r="D558" s="71" t="s">
        <v>15</v>
      </c>
      <c r="E558" s="57"/>
      <c r="F558" s="86"/>
      <c r="G558" s="57"/>
      <c r="H558" s="86"/>
      <c r="I558" s="86"/>
      <c r="J558" s="392"/>
      <c r="K558" s="432"/>
      <c r="L558" s="121" t="s">
        <v>2844</v>
      </c>
      <c r="M558" s="121" t="s">
        <v>2844</v>
      </c>
      <c r="O558" s="228" t="s">
        <v>2502</v>
      </c>
    </row>
    <row r="559" spans="1:82" ht="24.6" customHeight="1" outlineLevel="2">
      <c r="A559" s="64"/>
      <c r="B559" s="66"/>
      <c r="C559" s="121"/>
      <c r="D559" s="71"/>
      <c r="E559" s="57"/>
      <c r="F559" s="86"/>
      <c r="G559" s="57"/>
      <c r="H559" s="86"/>
      <c r="I559" s="86"/>
      <c r="J559" s="392"/>
      <c r="K559" s="432"/>
      <c r="L559" s="121" t="s">
        <v>2844</v>
      </c>
      <c r="M559" s="121" t="s">
        <v>2844</v>
      </c>
      <c r="O559" s="227" t="s">
        <v>2499</v>
      </c>
    </row>
    <row r="560" spans="1:82" ht="24.6" customHeight="1" outlineLevel="2">
      <c r="A560" s="64"/>
      <c r="B560" s="66" t="s">
        <v>54</v>
      </c>
      <c r="C560" s="67"/>
      <c r="D560" s="71"/>
      <c r="E560" s="351"/>
      <c r="F560" s="68"/>
      <c r="G560" s="351"/>
      <c r="H560" s="68"/>
      <c r="I560" s="55"/>
      <c r="J560" s="247"/>
      <c r="L560" s="87"/>
      <c r="M560" s="87"/>
      <c r="O560" s="228"/>
    </row>
    <row r="561" spans="1:82" ht="24.6" customHeight="1" outlineLevel="2">
      <c r="A561" s="64"/>
      <c r="B561" s="66" t="s">
        <v>367</v>
      </c>
      <c r="C561" s="86">
        <v>954</v>
      </c>
      <c r="D561" s="71" t="s">
        <v>15</v>
      </c>
      <c r="E561" s="57"/>
      <c r="F561" s="86"/>
      <c r="G561" s="57"/>
      <c r="H561" s="86"/>
      <c r="I561" s="86"/>
      <c r="J561" s="392"/>
      <c r="K561" s="432"/>
      <c r="L561" s="121" t="s">
        <v>2844</v>
      </c>
      <c r="M561" s="121" t="s">
        <v>2844</v>
      </c>
      <c r="O561" s="227" t="s">
        <v>2506</v>
      </c>
    </row>
    <row r="562" spans="1:82" ht="24.6" customHeight="1" outlineLevel="2">
      <c r="A562" s="64"/>
      <c r="B562" s="65" t="s">
        <v>1865</v>
      </c>
      <c r="C562" s="121">
        <v>1</v>
      </c>
      <c r="D562" s="69" t="s">
        <v>1792</v>
      </c>
      <c r="E562" s="353"/>
      <c r="F562" s="86"/>
      <c r="G562" s="353"/>
      <c r="H562" s="86"/>
      <c r="I562" s="63"/>
      <c r="J562" s="247"/>
      <c r="L562" s="121" t="s">
        <v>2844</v>
      </c>
      <c r="M562" s="121" t="s">
        <v>2844</v>
      </c>
      <c r="O562" s="228"/>
    </row>
    <row r="563" spans="1:82" ht="24.6" customHeight="1" outlineLevel="2">
      <c r="A563" s="64"/>
      <c r="B563" s="66" t="s">
        <v>59</v>
      </c>
      <c r="C563" s="67"/>
      <c r="D563" s="71"/>
      <c r="E563" s="351"/>
      <c r="F563" s="68"/>
      <c r="G563" s="351"/>
      <c r="H563" s="68"/>
      <c r="I563" s="55"/>
      <c r="J563" s="247"/>
      <c r="L563" s="87"/>
      <c r="M563" s="87"/>
      <c r="O563" s="228"/>
    </row>
    <row r="564" spans="1:82" ht="24.6" customHeight="1" outlineLevel="2">
      <c r="A564" s="64"/>
      <c r="B564" s="265" t="s">
        <v>368</v>
      </c>
      <c r="C564" s="121">
        <v>4330</v>
      </c>
      <c r="D564" s="71" t="s">
        <v>15</v>
      </c>
      <c r="E564" s="57"/>
      <c r="F564" s="86"/>
      <c r="G564" s="57"/>
      <c r="H564" s="86"/>
      <c r="I564" s="86"/>
      <c r="J564" s="392"/>
      <c r="K564" s="432"/>
      <c r="L564" s="121" t="s">
        <v>2844</v>
      </c>
      <c r="M564" s="121" t="s">
        <v>2844</v>
      </c>
      <c r="O564" s="228" t="s">
        <v>2508</v>
      </c>
    </row>
    <row r="565" spans="1:82" ht="24.6" customHeight="1" outlineLevel="2">
      <c r="A565" s="64"/>
      <c r="B565" s="265" t="s">
        <v>369</v>
      </c>
      <c r="C565" s="121">
        <v>478</v>
      </c>
      <c r="D565" s="71" t="s">
        <v>15</v>
      </c>
      <c r="E565" s="57"/>
      <c r="F565" s="86"/>
      <c r="G565" s="57"/>
      <c r="H565" s="86"/>
      <c r="I565" s="86"/>
      <c r="J565" s="392"/>
      <c r="K565" s="432"/>
      <c r="L565" s="121" t="s">
        <v>2844</v>
      </c>
      <c r="M565" s="121" t="s">
        <v>2844</v>
      </c>
      <c r="O565" s="228" t="s">
        <v>2509</v>
      </c>
    </row>
    <row r="566" spans="1:82" ht="24.6" customHeight="1" outlineLevel="2">
      <c r="A566" s="64"/>
      <c r="B566" s="265" t="s">
        <v>372</v>
      </c>
      <c r="C566" s="121">
        <v>113</v>
      </c>
      <c r="D566" s="71" t="s">
        <v>15</v>
      </c>
      <c r="E566" s="57"/>
      <c r="F566" s="86"/>
      <c r="G566" s="57"/>
      <c r="H566" s="86"/>
      <c r="I566" s="86"/>
      <c r="J566" s="392"/>
      <c r="K566" s="432"/>
      <c r="L566" s="121" t="s">
        <v>2844</v>
      </c>
      <c r="M566" s="121" t="s">
        <v>2844</v>
      </c>
      <c r="O566" s="228" t="s">
        <v>2512</v>
      </c>
    </row>
    <row r="567" spans="1:82" ht="24.6" customHeight="1" outlineLevel="2">
      <c r="A567" s="64"/>
      <c r="B567" s="65" t="s">
        <v>1996</v>
      </c>
      <c r="C567" s="67"/>
      <c r="D567" s="71"/>
      <c r="E567" s="353"/>
      <c r="F567" s="68"/>
      <c r="G567" s="353"/>
      <c r="H567" s="68"/>
      <c r="I567" s="68"/>
      <c r="J567" s="247"/>
      <c r="L567" s="169"/>
      <c r="M567" s="171"/>
      <c r="O567" s="227"/>
    </row>
    <row r="568" spans="1:82" ht="24.6" customHeight="1" outlineLevel="2">
      <c r="A568" s="64"/>
      <c r="B568" s="265"/>
      <c r="C568" s="121"/>
      <c r="D568" s="71"/>
      <c r="E568" s="57"/>
      <c r="F568" s="86"/>
      <c r="G568" s="57"/>
      <c r="H568" s="86"/>
      <c r="I568" s="86"/>
      <c r="J568" s="392"/>
      <c r="K568" s="432"/>
      <c r="L568" s="121" t="s">
        <v>2844</v>
      </c>
      <c r="M568" s="121" t="s">
        <v>2844</v>
      </c>
      <c r="O568" s="228" t="s">
        <v>2527</v>
      </c>
    </row>
    <row r="569" spans="1:82" ht="24.6" customHeight="1" outlineLevel="2">
      <c r="A569" s="64"/>
      <c r="B569" s="65" t="s">
        <v>1864</v>
      </c>
      <c r="C569" s="121">
        <v>1</v>
      </c>
      <c r="D569" s="69" t="s">
        <v>1792</v>
      </c>
      <c r="E569" s="353"/>
      <c r="F569" s="86"/>
      <c r="G569" s="353"/>
      <c r="H569" s="86"/>
      <c r="I569" s="63"/>
      <c r="J569" s="247"/>
      <c r="L569" s="121" t="s">
        <v>2844</v>
      </c>
      <c r="M569" s="121" t="s">
        <v>2844</v>
      </c>
      <c r="O569" s="228"/>
    </row>
    <row r="570" spans="1:82" ht="24.6" customHeight="1" outlineLevel="2">
      <c r="A570" s="248"/>
      <c r="B570" s="249"/>
      <c r="C570" s="131"/>
      <c r="D570" s="250"/>
      <c r="E570" s="352"/>
      <c r="F570" s="132"/>
      <c r="G570" s="352"/>
      <c r="H570" s="132"/>
      <c r="I570" s="132"/>
      <c r="J570" s="251"/>
      <c r="L570" s="170"/>
      <c r="M570" s="252"/>
      <c r="O570" s="253"/>
    </row>
    <row r="571" spans="1:82" ht="24.6" customHeight="1" outlineLevel="1">
      <c r="A571" s="709"/>
      <c r="B571" s="710" t="s">
        <v>173</v>
      </c>
      <c r="C571" s="640"/>
      <c r="D571" s="711"/>
      <c r="E571" s="712"/>
      <c r="F571" s="713"/>
      <c r="G571" s="712"/>
      <c r="H571" s="713"/>
      <c r="I571" s="713"/>
      <c r="J571" s="714"/>
      <c r="K571" s="393"/>
      <c r="L571" s="715"/>
      <c r="M571" s="716"/>
      <c r="N571" s="393"/>
      <c r="O571" s="717"/>
      <c r="P571" s="393"/>
      <c r="Q571" s="393"/>
      <c r="R571" s="393"/>
      <c r="S571" s="393"/>
      <c r="T571" s="393"/>
      <c r="U571" s="393"/>
      <c r="V571" s="393"/>
      <c r="W571" s="393"/>
      <c r="X571" s="393"/>
      <c r="Y571" s="393"/>
      <c r="Z571" s="393"/>
      <c r="AA571" s="393"/>
      <c r="AB571" s="393"/>
      <c r="AC571" s="393"/>
      <c r="AD571" s="393"/>
      <c r="AE571" s="393"/>
      <c r="AF571" s="393"/>
      <c r="AG571" s="393"/>
      <c r="AH571" s="393"/>
      <c r="AI571" s="393"/>
      <c r="AJ571" s="393"/>
      <c r="AK571" s="393"/>
      <c r="AL571" s="393"/>
      <c r="AM571" s="393"/>
      <c r="AN571" s="393"/>
      <c r="AO571" s="393"/>
      <c r="AP571" s="393"/>
      <c r="AQ571" s="393"/>
      <c r="AR571" s="393"/>
      <c r="AS571" s="393"/>
      <c r="AT571" s="393"/>
      <c r="AU571" s="393"/>
      <c r="AV571" s="393"/>
      <c r="AW571" s="393"/>
      <c r="AX571" s="393"/>
      <c r="AY571" s="393"/>
      <c r="AZ571" s="393"/>
      <c r="BA571" s="393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  <c r="BW571" s="393"/>
      <c r="BX571" s="393"/>
      <c r="BY571" s="393"/>
      <c r="BZ571" s="393"/>
      <c r="CA571" s="393"/>
      <c r="CB571" s="393"/>
      <c r="CC571" s="393"/>
      <c r="CD571" s="393"/>
    </row>
    <row r="572" spans="1:82" ht="24.6" customHeight="1" outlineLevel="1">
      <c r="A572" s="272">
        <v>4.0999999999999996</v>
      </c>
      <c r="B572" s="262" t="s">
        <v>386</v>
      </c>
      <c r="C572" s="130"/>
      <c r="D572" s="264"/>
      <c r="E572" s="350"/>
      <c r="F572" s="129"/>
      <c r="G572" s="350"/>
      <c r="H572" s="129"/>
      <c r="I572" s="133"/>
      <c r="J572" s="243"/>
      <c r="L572" s="168"/>
      <c r="M572" s="168"/>
      <c r="O572" s="246"/>
    </row>
    <row r="573" spans="1:82" ht="24.6" customHeight="1" outlineLevel="2">
      <c r="A573" s="64"/>
      <c r="B573" s="66" t="s">
        <v>43</v>
      </c>
      <c r="C573" s="67"/>
      <c r="D573" s="71"/>
      <c r="E573" s="351"/>
      <c r="F573" s="68"/>
      <c r="G573" s="351"/>
      <c r="H573" s="68"/>
      <c r="I573" s="55"/>
      <c r="J573" s="247"/>
      <c r="L573" s="87"/>
      <c r="M573" s="87"/>
      <c r="O573" s="228"/>
    </row>
    <row r="574" spans="1:82" ht="24.6" customHeight="1" outlineLevel="2">
      <c r="A574" s="64"/>
      <c r="B574" s="66" t="s">
        <v>44</v>
      </c>
      <c r="C574" s="121">
        <v>478</v>
      </c>
      <c r="D574" s="71" t="s">
        <v>15</v>
      </c>
      <c r="E574" s="57"/>
      <c r="F574" s="86"/>
      <c r="G574" s="57"/>
      <c r="H574" s="86"/>
      <c r="I574" s="86"/>
      <c r="J574" s="392"/>
      <c r="K574" s="432"/>
      <c r="L574" s="121" t="s">
        <v>2844</v>
      </c>
      <c r="M574" s="121" t="s">
        <v>2844</v>
      </c>
      <c r="O574" s="227" t="s">
        <v>2498</v>
      </c>
    </row>
    <row r="575" spans="1:82" ht="24.6" customHeight="1" outlineLevel="2">
      <c r="A575" s="64"/>
      <c r="B575" s="66" t="s">
        <v>46</v>
      </c>
      <c r="C575" s="121">
        <v>1070</v>
      </c>
      <c r="D575" s="71" t="s">
        <v>15</v>
      </c>
      <c r="E575" s="57"/>
      <c r="F575" s="86"/>
      <c r="G575" s="57"/>
      <c r="H575" s="86"/>
      <c r="I575" s="86"/>
      <c r="J575" s="392"/>
      <c r="K575" s="432"/>
      <c r="L575" s="121" t="s">
        <v>2844</v>
      </c>
      <c r="M575" s="121" t="s">
        <v>2844</v>
      </c>
      <c r="O575" s="227" t="s">
        <v>2500</v>
      </c>
    </row>
    <row r="576" spans="1:82" ht="24.6" customHeight="1" outlineLevel="2">
      <c r="A576" s="64"/>
      <c r="B576" s="66" t="s">
        <v>366</v>
      </c>
      <c r="C576" s="121">
        <v>614</v>
      </c>
      <c r="D576" s="71" t="s">
        <v>15</v>
      </c>
      <c r="E576" s="57"/>
      <c r="F576" s="86"/>
      <c r="G576" s="57"/>
      <c r="H576" s="86"/>
      <c r="I576" s="86"/>
      <c r="J576" s="392"/>
      <c r="K576" s="432"/>
      <c r="L576" s="121" t="s">
        <v>2844</v>
      </c>
      <c r="M576" s="121" t="s">
        <v>2844</v>
      </c>
      <c r="O576" s="228" t="s">
        <v>2502</v>
      </c>
    </row>
    <row r="577" spans="1:82" ht="24.6" customHeight="1" outlineLevel="2">
      <c r="A577" s="64"/>
      <c r="B577" s="66"/>
      <c r="C577" s="121"/>
      <c r="D577" s="71"/>
      <c r="E577" s="57"/>
      <c r="F577" s="86"/>
      <c r="G577" s="57"/>
      <c r="H577" s="86"/>
      <c r="I577" s="86"/>
      <c r="J577" s="392"/>
      <c r="K577" s="432"/>
      <c r="L577" s="121" t="s">
        <v>2844</v>
      </c>
      <c r="M577" s="121" t="s">
        <v>2844</v>
      </c>
      <c r="O577" s="227" t="s">
        <v>2497</v>
      </c>
    </row>
    <row r="578" spans="1:82" ht="24.6" customHeight="1" outlineLevel="2">
      <c r="A578" s="64"/>
      <c r="B578" s="66"/>
      <c r="C578" s="121"/>
      <c r="D578" s="71"/>
      <c r="E578" s="57"/>
      <c r="F578" s="86"/>
      <c r="G578" s="57"/>
      <c r="H578" s="86"/>
      <c r="I578" s="86"/>
      <c r="J578" s="392"/>
      <c r="K578" s="432"/>
      <c r="L578" s="121" t="s">
        <v>2844</v>
      </c>
      <c r="M578" s="121" t="s">
        <v>2844</v>
      </c>
      <c r="O578" s="227" t="s">
        <v>2499</v>
      </c>
    </row>
    <row r="579" spans="1:82" ht="24.6" customHeight="1" outlineLevel="2">
      <c r="A579" s="64"/>
      <c r="B579" s="65" t="s">
        <v>1865</v>
      </c>
      <c r="C579" s="121">
        <v>1</v>
      </c>
      <c r="D579" s="69" t="s">
        <v>1792</v>
      </c>
      <c r="E579" s="353"/>
      <c r="F579" s="86"/>
      <c r="G579" s="353"/>
      <c r="H579" s="86"/>
      <c r="I579" s="63"/>
      <c r="J579" s="247"/>
      <c r="L579" s="121" t="s">
        <v>2844</v>
      </c>
      <c r="M579" s="121" t="s">
        <v>2844</v>
      </c>
      <c r="O579" s="228"/>
    </row>
    <row r="580" spans="1:82" ht="24.6" customHeight="1" outlineLevel="2">
      <c r="A580" s="64"/>
      <c r="B580" s="66" t="s">
        <v>59</v>
      </c>
      <c r="C580" s="67"/>
      <c r="D580" s="71"/>
      <c r="E580" s="351"/>
      <c r="F580" s="68"/>
      <c r="G580" s="351"/>
      <c r="H580" s="68"/>
      <c r="I580" s="55"/>
      <c r="J580" s="247"/>
      <c r="L580" s="87"/>
      <c r="M580" s="87"/>
      <c r="O580" s="228"/>
    </row>
    <row r="581" spans="1:82" ht="24.6" customHeight="1" outlineLevel="2">
      <c r="A581" s="64"/>
      <c r="B581" s="265" t="s">
        <v>369</v>
      </c>
      <c r="C581" s="121">
        <v>478</v>
      </c>
      <c r="D581" s="71" t="s">
        <v>15</v>
      </c>
      <c r="E581" s="57"/>
      <c r="F581" s="86"/>
      <c r="G581" s="57"/>
      <c r="H581" s="86"/>
      <c r="I581" s="86"/>
      <c r="J581" s="392"/>
      <c r="K581" s="432"/>
      <c r="L581" s="121" t="s">
        <v>2844</v>
      </c>
      <c r="M581" s="121" t="s">
        <v>2844</v>
      </c>
      <c r="O581" s="228" t="s">
        <v>2509</v>
      </c>
    </row>
    <row r="582" spans="1:82" ht="24.6" customHeight="1" outlineLevel="2">
      <c r="A582" s="64"/>
      <c r="B582" s="265" t="s">
        <v>372</v>
      </c>
      <c r="C582" s="121">
        <v>113</v>
      </c>
      <c r="D582" s="71" t="s">
        <v>15</v>
      </c>
      <c r="E582" s="57"/>
      <c r="F582" s="86"/>
      <c r="G582" s="57"/>
      <c r="H582" s="86"/>
      <c r="I582" s="86"/>
      <c r="J582" s="392"/>
      <c r="K582" s="432"/>
      <c r="L582" s="121" t="s">
        <v>2844</v>
      </c>
      <c r="M582" s="121" t="s">
        <v>2844</v>
      </c>
      <c r="O582" s="228" t="s">
        <v>2512</v>
      </c>
    </row>
    <row r="583" spans="1:82" ht="24.6" customHeight="1" outlineLevel="2">
      <c r="A583" s="64"/>
      <c r="B583" s="265"/>
      <c r="C583" s="121"/>
      <c r="D583" s="71"/>
      <c r="E583" s="57"/>
      <c r="F583" s="86"/>
      <c r="G583" s="57"/>
      <c r="H583" s="86"/>
      <c r="I583" s="86"/>
      <c r="J583" s="392"/>
      <c r="K583" s="432"/>
      <c r="L583" s="121" t="s">
        <v>2844</v>
      </c>
      <c r="M583" s="121" t="s">
        <v>2844</v>
      </c>
      <c r="O583" s="228" t="s">
        <v>2508</v>
      </c>
    </row>
    <row r="584" spans="1:82" ht="24.6" customHeight="1" outlineLevel="2">
      <c r="A584" s="64"/>
      <c r="B584" s="65" t="s">
        <v>1996</v>
      </c>
      <c r="C584" s="67"/>
      <c r="D584" s="71"/>
      <c r="E584" s="353"/>
      <c r="F584" s="68"/>
      <c r="G584" s="353"/>
      <c r="H584" s="68"/>
      <c r="I584" s="68"/>
      <c r="J584" s="247"/>
      <c r="L584" s="169"/>
      <c r="M584" s="171"/>
      <c r="O584" s="227"/>
    </row>
    <row r="585" spans="1:82" ht="24.6" customHeight="1" outlineLevel="2">
      <c r="A585" s="64"/>
      <c r="B585" s="265"/>
      <c r="C585" s="121"/>
      <c r="D585" s="71"/>
      <c r="E585" s="57"/>
      <c r="F585" s="86"/>
      <c r="G585" s="57"/>
      <c r="H585" s="86"/>
      <c r="I585" s="86"/>
      <c r="J585" s="392"/>
      <c r="K585" s="432"/>
      <c r="L585" s="121" t="s">
        <v>2844</v>
      </c>
      <c r="M585" s="121" t="s">
        <v>2844</v>
      </c>
      <c r="O585" s="228" t="s">
        <v>2527</v>
      </c>
    </row>
    <row r="586" spans="1:82" ht="24.6" customHeight="1" outlineLevel="2">
      <c r="A586" s="64"/>
      <c r="B586" s="65" t="s">
        <v>1864</v>
      </c>
      <c r="C586" s="121">
        <v>1</v>
      </c>
      <c r="D586" s="69" t="s">
        <v>1792</v>
      </c>
      <c r="E586" s="353"/>
      <c r="F586" s="86"/>
      <c r="G586" s="353"/>
      <c r="H586" s="86"/>
      <c r="I586" s="63"/>
      <c r="J586" s="247"/>
      <c r="L586" s="121" t="s">
        <v>2844</v>
      </c>
      <c r="M586" s="121" t="s">
        <v>2844</v>
      </c>
      <c r="O586" s="228"/>
    </row>
    <row r="587" spans="1:82" ht="24.6" customHeight="1" outlineLevel="2">
      <c r="A587" s="248"/>
      <c r="B587" s="249"/>
      <c r="C587" s="131"/>
      <c r="D587" s="250"/>
      <c r="E587" s="352"/>
      <c r="F587" s="132"/>
      <c r="G587" s="352"/>
      <c r="H587" s="132"/>
      <c r="I587" s="132"/>
      <c r="J587" s="251"/>
      <c r="L587" s="170"/>
      <c r="M587" s="252"/>
      <c r="O587" s="253"/>
    </row>
    <row r="588" spans="1:82" ht="24.6" customHeight="1" outlineLevel="1">
      <c r="A588" s="709"/>
      <c r="B588" s="710" t="s">
        <v>174</v>
      </c>
      <c r="C588" s="640"/>
      <c r="D588" s="711"/>
      <c r="E588" s="712"/>
      <c r="F588" s="713"/>
      <c r="G588" s="712"/>
      <c r="H588" s="713"/>
      <c r="I588" s="713"/>
      <c r="J588" s="714"/>
      <c r="K588" s="393"/>
      <c r="L588" s="715"/>
      <c r="M588" s="716"/>
      <c r="N588" s="393"/>
      <c r="O588" s="717"/>
      <c r="P588" s="393"/>
      <c r="Q588" s="393"/>
      <c r="R588" s="393"/>
      <c r="S588" s="393"/>
      <c r="T588" s="393"/>
      <c r="U588" s="393"/>
      <c r="V588" s="393"/>
      <c r="W588" s="393"/>
      <c r="X588" s="393"/>
      <c r="Y588" s="393"/>
      <c r="Z588" s="393"/>
      <c r="AA588" s="393"/>
      <c r="AB588" s="393"/>
      <c r="AC588" s="393"/>
      <c r="AD588" s="393"/>
      <c r="AE588" s="393"/>
      <c r="AF588" s="393"/>
      <c r="AG588" s="393"/>
      <c r="AH588" s="393"/>
      <c r="AI588" s="393"/>
      <c r="AJ588" s="393"/>
      <c r="AK588" s="393"/>
      <c r="AL588" s="393"/>
      <c r="AM588" s="393"/>
      <c r="AN588" s="393"/>
      <c r="AO588" s="393"/>
      <c r="AP588" s="393"/>
      <c r="AQ588" s="393"/>
      <c r="AR588" s="393"/>
      <c r="AS588" s="393"/>
      <c r="AT588" s="393"/>
      <c r="AU588" s="393"/>
      <c r="AV588" s="393"/>
      <c r="AW588" s="393"/>
      <c r="AX588" s="393"/>
      <c r="AY588" s="393"/>
      <c r="AZ588" s="393"/>
      <c r="BA588" s="393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  <c r="BW588" s="393"/>
      <c r="BX588" s="393"/>
      <c r="BY588" s="393"/>
      <c r="BZ588" s="393"/>
      <c r="CA588" s="393"/>
      <c r="CB588" s="393"/>
      <c r="CC588" s="393"/>
      <c r="CD588" s="393"/>
    </row>
    <row r="589" spans="1:82" ht="24.6" customHeight="1">
      <c r="A589" s="709"/>
      <c r="B589" s="710" t="s">
        <v>1521</v>
      </c>
      <c r="C589" s="640"/>
      <c r="D589" s="711"/>
      <c r="E589" s="712"/>
      <c r="F589" s="640"/>
      <c r="G589" s="712"/>
      <c r="H589" s="640"/>
      <c r="I589" s="640"/>
      <c r="J589" s="714"/>
      <c r="L589" s="715"/>
      <c r="M589" s="715"/>
      <c r="O589" s="717"/>
    </row>
    <row r="590" spans="1:82" ht="24.6" customHeight="1">
      <c r="A590" s="244">
        <v>5</v>
      </c>
      <c r="B590" s="241" t="s">
        <v>22</v>
      </c>
      <c r="C590" s="130"/>
      <c r="D590" s="259"/>
      <c r="E590" s="350"/>
      <c r="F590" s="129"/>
      <c r="G590" s="350"/>
      <c r="H590" s="129"/>
      <c r="I590" s="130"/>
      <c r="J590" s="260"/>
      <c r="L590" s="261"/>
      <c r="M590" s="128"/>
      <c r="O590" s="229"/>
    </row>
    <row r="591" spans="1:82" ht="24.6" customHeight="1" outlineLevel="1">
      <c r="A591" s="255">
        <v>5.0999999999999996</v>
      </c>
      <c r="B591" s="241" t="s">
        <v>176</v>
      </c>
      <c r="C591" s="130"/>
      <c r="D591" s="245"/>
      <c r="E591" s="350"/>
      <c r="F591" s="129"/>
      <c r="G591" s="350"/>
      <c r="H591" s="129"/>
      <c r="I591" s="129"/>
      <c r="J591" s="243"/>
      <c r="L591" s="128"/>
      <c r="M591" s="254"/>
      <c r="O591" s="229"/>
    </row>
    <row r="592" spans="1:82" ht="24.6" customHeight="1" outlineLevel="2">
      <c r="A592" s="64"/>
      <c r="B592" s="65" t="s">
        <v>392</v>
      </c>
      <c r="C592" s="121">
        <v>99</v>
      </c>
      <c r="D592" s="69" t="s">
        <v>3</v>
      </c>
      <c r="E592" s="57"/>
      <c r="F592" s="86"/>
      <c r="G592" s="57"/>
      <c r="H592" s="86"/>
      <c r="I592" s="86"/>
      <c r="J592" s="392"/>
      <c r="K592" s="432"/>
      <c r="L592" s="121" t="e">
        <f>VLOOKUP($O592,#REF!,6,FALSE)</f>
        <v>#REF!</v>
      </c>
      <c r="M592" s="121" t="e">
        <f>VLOOKUP($O592,#REF!,7,FALSE)</f>
        <v>#REF!</v>
      </c>
      <c r="O592" s="228" t="s">
        <v>2528</v>
      </c>
    </row>
    <row r="593" spans="1:15" ht="24.6" customHeight="1" outlineLevel="2">
      <c r="A593" s="64"/>
      <c r="B593" s="65" t="s">
        <v>393</v>
      </c>
      <c r="C593" s="121">
        <v>30</v>
      </c>
      <c r="D593" s="69" t="s">
        <v>3</v>
      </c>
      <c r="E593" s="57"/>
      <c r="F593" s="86"/>
      <c r="G593" s="57"/>
      <c r="H593" s="86"/>
      <c r="I593" s="86"/>
      <c r="J593" s="392"/>
      <c r="K593" s="432"/>
      <c r="L593" s="121" t="e">
        <f>VLOOKUP($O593,#REF!,6,FALSE)</f>
        <v>#REF!</v>
      </c>
      <c r="M593" s="121" t="e">
        <f>VLOOKUP($O593,#REF!,7,FALSE)</f>
        <v>#REF!</v>
      </c>
      <c r="O593" s="228" t="s">
        <v>2529</v>
      </c>
    </row>
    <row r="594" spans="1:15" ht="24.6" customHeight="1" outlineLevel="2">
      <c r="A594" s="64"/>
      <c r="B594" s="65" t="s">
        <v>394</v>
      </c>
      <c r="C594" s="121">
        <v>4</v>
      </c>
      <c r="D594" s="69" t="s">
        <v>3</v>
      </c>
      <c r="E594" s="57"/>
      <c r="F594" s="86"/>
      <c r="G594" s="57"/>
      <c r="H594" s="86"/>
      <c r="I594" s="86"/>
      <c r="J594" s="392"/>
      <c r="K594" s="432"/>
      <c r="L594" s="121" t="e">
        <f>VLOOKUP($O594,#REF!,6,FALSE)</f>
        <v>#REF!</v>
      </c>
      <c r="M594" s="121" t="e">
        <f>VLOOKUP($O594,#REF!,7,FALSE)</f>
        <v>#REF!</v>
      </c>
      <c r="O594" s="228" t="s">
        <v>2530</v>
      </c>
    </row>
    <row r="595" spans="1:15" ht="24.6" customHeight="1" outlineLevel="2">
      <c r="A595" s="64"/>
      <c r="B595" s="65" t="s">
        <v>395</v>
      </c>
      <c r="C595" s="121">
        <v>26</v>
      </c>
      <c r="D595" s="69" t="s">
        <v>3</v>
      </c>
      <c r="E595" s="57"/>
      <c r="F595" s="86"/>
      <c r="G595" s="57"/>
      <c r="H595" s="86"/>
      <c r="I595" s="86"/>
      <c r="J595" s="392"/>
      <c r="K595" s="432"/>
      <c r="L595" s="121" t="e">
        <f>VLOOKUP($O595,#REF!,6,FALSE)</f>
        <v>#REF!</v>
      </c>
      <c r="M595" s="121" t="e">
        <f>VLOOKUP($O595,#REF!,7,FALSE)</f>
        <v>#REF!</v>
      </c>
      <c r="O595" s="228" t="s">
        <v>2531</v>
      </c>
    </row>
    <row r="596" spans="1:15" ht="24.6" customHeight="1" outlineLevel="2">
      <c r="A596" s="64"/>
      <c r="B596" s="65" t="s">
        <v>396</v>
      </c>
      <c r="C596" s="121">
        <v>21</v>
      </c>
      <c r="D596" s="69" t="s">
        <v>3</v>
      </c>
      <c r="E596" s="57"/>
      <c r="F596" s="86"/>
      <c r="G596" s="57"/>
      <c r="H596" s="86"/>
      <c r="I596" s="86"/>
      <c r="J596" s="392"/>
      <c r="K596" s="432"/>
      <c r="L596" s="121" t="e">
        <f>VLOOKUP($O596,#REF!,6,FALSE)</f>
        <v>#REF!</v>
      </c>
      <c r="M596" s="121" t="e">
        <f>VLOOKUP($O596,#REF!,7,FALSE)</f>
        <v>#REF!</v>
      </c>
      <c r="O596" s="228" t="s">
        <v>2532</v>
      </c>
    </row>
    <row r="597" spans="1:15" ht="24.6" customHeight="1" outlineLevel="2">
      <c r="A597" s="64"/>
      <c r="B597" s="65" t="s">
        <v>397</v>
      </c>
      <c r="C597" s="121">
        <v>12</v>
      </c>
      <c r="D597" s="69" t="s">
        <v>3</v>
      </c>
      <c r="E597" s="57"/>
      <c r="F597" s="86"/>
      <c r="G597" s="57"/>
      <c r="H597" s="86"/>
      <c r="I597" s="86"/>
      <c r="J597" s="392"/>
      <c r="K597" s="432"/>
      <c r="L597" s="121" t="e">
        <f>VLOOKUP($O597,#REF!,6,FALSE)</f>
        <v>#REF!</v>
      </c>
      <c r="M597" s="121" t="e">
        <f>VLOOKUP($O597,#REF!,7,FALSE)</f>
        <v>#REF!</v>
      </c>
      <c r="O597" s="228" t="s">
        <v>2533</v>
      </c>
    </row>
    <row r="598" spans="1:15" ht="24.6" customHeight="1" outlineLevel="2">
      <c r="A598" s="64"/>
      <c r="B598" s="65" t="s">
        <v>398</v>
      </c>
      <c r="C598" s="121">
        <v>4</v>
      </c>
      <c r="D598" s="69" t="s">
        <v>3</v>
      </c>
      <c r="E598" s="57"/>
      <c r="F598" s="86"/>
      <c r="G598" s="57"/>
      <c r="H598" s="86"/>
      <c r="I598" s="86"/>
      <c r="J598" s="392"/>
      <c r="K598" s="432"/>
      <c r="L598" s="121" t="e">
        <f>VLOOKUP($O598,#REF!,6,FALSE)</f>
        <v>#REF!</v>
      </c>
      <c r="M598" s="121" t="e">
        <f>VLOOKUP($O598,#REF!,7,FALSE)</f>
        <v>#REF!</v>
      </c>
      <c r="O598" s="228" t="s">
        <v>2534</v>
      </c>
    </row>
    <row r="599" spans="1:15" ht="24.6" customHeight="1" outlineLevel="2">
      <c r="A599" s="64"/>
      <c r="B599" s="65" t="s">
        <v>399</v>
      </c>
      <c r="C599" s="121">
        <v>4</v>
      </c>
      <c r="D599" s="69" t="s">
        <v>3</v>
      </c>
      <c r="E599" s="57"/>
      <c r="F599" s="86"/>
      <c r="G599" s="57"/>
      <c r="H599" s="86"/>
      <c r="I599" s="86"/>
      <c r="J599" s="392"/>
      <c r="K599" s="432"/>
      <c r="L599" s="121" t="e">
        <f>VLOOKUP($O599,#REF!,6,FALSE)</f>
        <v>#REF!</v>
      </c>
      <c r="M599" s="121" t="e">
        <f>VLOOKUP($O599,#REF!,7,FALSE)</f>
        <v>#REF!</v>
      </c>
      <c r="O599" s="228" t="s">
        <v>2535</v>
      </c>
    </row>
    <row r="600" spans="1:15" ht="24.6" customHeight="1" outlineLevel="2">
      <c r="A600" s="64"/>
      <c r="B600" s="65" t="s">
        <v>400</v>
      </c>
      <c r="C600" s="121">
        <v>42</v>
      </c>
      <c r="D600" s="69" t="s">
        <v>3</v>
      </c>
      <c r="E600" s="57"/>
      <c r="F600" s="86"/>
      <c r="G600" s="57"/>
      <c r="H600" s="86"/>
      <c r="I600" s="86"/>
      <c r="J600" s="392"/>
      <c r="K600" s="432"/>
      <c r="L600" s="121" t="e">
        <f>VLOOKUP($O600,#REF!,6,FALSE)</f>
        <v>#REF!</v>
      </c>
      <c r="M600" s="121" t="e">
        <f>VLOOKUP($O600,#REF!,7,FALSE)</f>
        <v>#REF!</v>
      </c>
      <c r="O600" s="228" t="s">
        <v>2536</v>
      </c>
    </row>
    <row r="601" spans="1:15" ht="24.6" customHeight="1" outlineLevel="2">
      <c r="A601" s="64"/>
      <c r="B601" s="65" t="s">
        <v>401</v>
      </c>
      <c r="C601" s="121">
        <v>60</v>
      </c>
      <c r="D601" s="69" t="s">
        <v>3</v>
      </c>
      <c r="E601" s="57"/>
      <c r="F601" s="86"/>
      <c r="G601" s="57"/>
      <c r="H601" s="86"/>
      <c r="I601" s="86"/>
      <c r="J601" s="392"/>
      <c r="K601" s="432"/>
      <c r="L601" s="121" t="e">
        <f>VLOOKUP($O601,#REF!,6,FALSE)</f>
        <v>#REF!</v>
      </c>
      <c r="M601" s="121" t="e">
        <f>VLOOKUP($O601,#REF!,7,FALSE)</f>
        <v>#REF!</v>
      </c>
      <c r="O601" s="228" t="s">
        <v>2537</v>
      </c>
    </row>
    <row r="602" spans="1:15" ht="24.6" customHeight="1" outlineLevel="2">
      <c r="A602" s="64"/>
      <c r="B602" s="65" t="s">
        <v>402</v>
      </c>
      <c r="C602" s="121">
        <v>67</v>
      </c>
      <c r="D602" s="69" t="s">
        <v>3</v>
      </c>
      <c r="E602" s="57"/>
      <c r="F602" s="86"/>
      <c r="G602" s="57"/>
      <c r="H602" s="86"/>
      <c r="I602" s="86"/>
      <c r="J602" s="392"/>
      <c r="K602" s="432"/>
      <c r="L602" s="121" t="e">
        <f>VLOOKUP($O602,#REF!,6,FALSE)</f>
        <v>#REF!</v>
      </c>
      <c r="M602" s="121" t="e">
        <f>VLOOKUP($O602,#REF!,7,FALSE)</f>
        <v>#REF!</v>
      </c>
      <c r="O602" s="228" t="s">
        <v>2538</v>
      </c>
    </row>
    <row r="603" spans="1:15" ht="24.6" customHeight="1" outlineLevel="2">
      <c r="A603" s="64"/>
      <c r="B603" s="65" t="s">
        <v>412</v>
      </c>
      <c r="C603" s="121">
        <v>243</v>
      </c>
      <c r="D603" s="69" t="s">
        <v>3</v>
      </c>
      <c r="E603" s="57"/>
      <c r="F603" s="86"/>
      <c r="G603" s="57"/>
      <c r="H603" s="86"/>
      <c r="I603" s="86"/>
      <c r="J603" s="392"/>
      <c r="K603" s="432"/>
      <c r="L603" s="121" t="e">
        <f>VLOOKUP($O603,#REF!,6,FALSE)</f>
        <v>#REF!</v>
      </c>
      <c r="M603" s="121" t="e">
        <f>VLOOKUP($O603,#REF!,7,FALSE)</f>
        <v>#REF!</v>
      </c>
      <c r="O603" s="228" t="s">
        <v>2539</v>
      </c>
    </row>
    <row r="604" spans="1:15" ht="24.6" customHeight="1" outlineLevel="2">
      <c r="A604" s="64"/>
      <c r="B604" s="65" t="s">
        <v>408</v>
      </c>
      <c r="C604" s="121">
        <v>17</v>
      </c>
      <c r="D604" s="69" t="s">
        <v>3</v>
      </c>
      <c r="E604" s="57"/>
      <c r="F604" s="86"/>
      <c r="G604" s="57"/>
      <c r="H604" s="86"/>
      <c r="I604" s="86"/>
      <c r="J604" s="392"/>
      <c r="K604" s="432"/>
      <c r="L604" s="121" t="s">
        <v>2920</v>
      </c>
      <c r="M604" s="121" t="s">
        <v>2920</v>
      </c>
      <c r="O604" s="228" t="s">
        <v>2540</v>
      </c>
    </row>
    <row r="605" spans="1:15" ht="24.6" customHeight="1" outlineLevel="2">
      <c r="A605" s="64"/>
      <c r="B605" s="65" t="s">
        <v>409</v>
      </c>
      <c r="C605" s="121">
        <v>1</v>
      </c>
      <c r="D605" s="69" t="s">
        <v>3</v>
      </c>
      <c r="E605" s="57"/>
      <c r="F605" s="86"/>
      <c r="G605" s="57"/>
      <c r="H605" s="86"/>
      <c r="I605" s="86"/>
      <c r="J605" s="392"/>
      <c r="K605" s="432"/>
      <c r="L605" s="121" t="s">
        <v>2920</v>
      </c>
      <c r="M605" s="121" t="s">
        <v>2920</v>
      </c>
      <c r="O605" s="228" t="s">
        <v>2541</v>
      </c>
    </row>
    <row r="606" spans="1:15" ht="24.6" customHeight="1" outlineLevel="2">
      <c r="A606" s="64"/>
      <c r="B606" s="65" t="s">
        <v>410</v>
      </c>
      <c r="C606" s="121">
        <v>40</v>
      </c>
      <c r="D606" s="69" t="s">
        <v>3</v>
      </c>
      <c r="E606" s="57"/>
      <c r="F606" s="86"/>
      <c r="G606" s="57"/>
      <c r="H606" s="86"/>
      <c r="I606" s="86"/>
      <c r="J606" s="392"/>
      <c r="K606" s="432"/>
      <c r="L606" s="121" t="s">
        <v>2920</v>
      </c>
      <c r="M606" s="121" t="s">
        <v>2920</v>
      </c>
      <c r="O606" s="228" t="s">
        <v>2542</v>
      </c>
    </row>
    <row r="607" spans="1:15" ht="24.6" customHeight="1" outlineLevel="2">
      <c r="A607" s="64"/>
      <c r="B607" s="65" t="s">
        <v>411</v>
      </c>
      <c r="C607" s="121">
        <v>40</v>
      </c>
      <c r="D607" s="69" t="s">
        <v>3</v>
      </c>
      <c r="E607" s="57"/>
      <c r="F607" s="86"/>
      <c r="G607" s="57"/>
      <c r="H607" s="86"/>
      <c r="I607" s="86"/>
      <c r="J607" s="392"/>
      <c r="K607" s="432"/>
      <c r="L607" s="121" t="s">
        <v>2920</v>
      </c>
      <c r="M607" s="121" t="s">
        <v>2920</v>
      </c>
      <c r="O607" s="228" t="s">
        <v>2543</v>
      </c>
    </row>
    <row r="608" spans="1:15" ht="24.6" customHeight="1" outlineLevel="2">
      <c r="A608" s="64"/>
      <c r="B608" s="65" t="s">
        <v>423</v>
      </c>
      <c r="C608" s="121">
        <v>15</v>
      </c>
      <c r="D608" s="69" t="s">
        <v>3</v>
      </c>
      <c r="E608" s="57"/>
      <c r="F608" s="86"/>
      <c r="G608" s="57"/>
      <c r="H608" s="86"/>
      <c r="I608" s="86"/>
      <c r="J608" s="392"/>
      <c r="K608" s="432"/>
      <c r="L608" s="121" t="s">
        <v>2920</v>
      </c>
      <c r="M608" s="121" t="s">
        <v>2920</v>
      </c>
      <c r="O608" s="228" t="s">
        <v>2544</v>
      </c>
    </row>
    <row r="609" spans="1:82" ht="24.6" customHeight="1" outlineLevel="2">
      <c r="A609" s="258"/>
      <c r="B609" s="72" t="s">
        <v>403</v>
      </c>
      <c r="C609" s="121">
        <v>10</v>
      </c>
      <c r="D609" s="69" t="s">
        <v>3</v>
      </c>
      <c r="E609" s="57"/>
      <c r="F609" s="86"/>
      <c r="G609" s="57"/>
      <c r="H609" s="86"/>
      <c r="I609" s="86"/>
      <c r="J609" s="392"/>
      <c r="K609" s="432"/>
      <c r="L609" s="121" t="e">
        <f>VLOOKUP($O609,#REF!,6,FALSE)</f>
        <v>#REF!</v>
      </c>
      <c r="M609" s="121" t="e">
        <f>VLOOKUP($O609,#REF!,7,FALSE)</f>
        <v>#REF!</v>
      </c>
      <c r="O609" s="228" t="s">
        <v>2545</v>
      </c>
    </row>
    <row r="610" spans="1:82" ht="24.6" customHeight="1" outlineLevel="2">
      <c r="A610" s="258"/>
      <c r="B610" s="72" t="s">
        <v>1998</v>
      </c>
      <c r="C610" s="121">
        <v>1</v>
      </c>
      <c r="D610" s="69" t="s">
        <v>3</v>
      </c>
      <c r="E610" s="57"/>
      <c r="F610" s="86"/>
      <c r="G610" s="57"/>
      <c r="H610" s="86"/>
      <c r="I610" s="86"/>
      <c r="J610" s="392"/>
      <c r="K610" s="432"/>
      <c r="L610" s="121" t="e">
        <f>VLOOKUP($O610,#REF!,6,FALSE)</f>
        <v>#REF!</v>
      </c>
      <c r="M610" s="121" t="e">
        <f>VLOOKUP($O610,#REF!,7,FALSE)</f>
        <v>#REF!</v>
      </c>
      <c r="O610" s="228" t="s">
        <v>2546</v>
      </c>
    </row>
    <row r="611" spans="1:82" ht="24.6" customHeight="1" outlineLevel="2">
      <c r="A611" s="258"/>
      <c r="B611" s="72" t="s">
        <v>405</v>
      </c>
      <c r="C611" s="121">
        <v>20</v>
      </c>
      <c r="D611" s="69" t="s">
        <v>3</v>
      </c>
      <c r="E611" s="57"/>
      <c r="F611" s="86"/>
      <c r="G611" s="57"/>
      <c r="H611" s="86"/>
      <c r="I611" s="86"/>
      <c r="J611" s="392"/>
      <c r="K611" s="432"/>
      <c r="L611" s="121" t="e">
        <f>VLOOKUP($O611,#REF!,6,FALSE)</f>
        <v>#REF!</v>
      </c>
      <c r="M611" s="121" t="e">
        <f>VLOOKUP($O611,#REF!,7,FALSE)</f>
        <v>#REF!</v>
      </c>
      <c r="O611" s="228" t="s">
        <v>2547</v>
      </c>
    </row>
    <row r="612" spans="1:82" ht="24.6" customHeight="1" outlineLevel="2">
      <c r="A612" s="258"/>
      <c r="B612" s="72" t="s">
        <v>426</v>
      </c>
      <c r="C612" s="121">
        <v>2</v>
      </c>
      <c r="D612" s="69" t="s">
        <v>3</v>
      </c>
      <c r="E612" s="57"/>
      <c r="F612" s="86"/>
      <c r="G612" s="57"/>
      <c r="H612" s="86"/>
      <c r="I612" s="86"/>
      <c r="J612" s="392"/>
      <c r="K612" s="432"/>
      <c r="L612" s="121" t="e">
        <f>VLOOKUP($O612,#REF!,6,FALSE)</f>
        <v>#REF!</v>
      </c>
      <c r="M612" s="121" t="e">
        <f>VLOOKUP($O612,#REF!,7,FALSE)</f>
        <v>#REF!</v>
      </c>
      <c r="O612" s="228" t="s">
        <v>2548</v>
      </c>
    </row>
    <row r="613" spans="1:82" ht="24.6" customHeight="1" outlineLevel="2">
      <c r="A613" s="258"/>
      <c r="B613" s="72" t="s">
        <v>1999</v>
      </c>
      <c r="C613" s="121">
        <v>8</v>
      </c>
      <c r="D613" s="69" t="s">
        <v>3</v>
      </c>
      <c r="E613" s="57"/>
      <c r="F613" s="86"/>
      <c r="G613" s="57"/>
      <c r="H613" s="86"/>
      <c r="I613" s="86"/>
      <c r="J613" s="392"/>
      <c r="K613" s="432"/>
      <c r="L613" s="121" t="e">
        <f>VLOOKUP($O613,#REF!,6,FALSE)</f>
        <v>#REF!</v>
      </c>
      <c r="M613" s="121" t="e">
        <f>VLOOKUP($O613,#REF!,7,FALSE)</f>
        <v>#REF!</v>
      </c>
      <c r="O613" s="228" t="s">
        <v>2549</v>
      </c>
    </row>
    <row r="614" spans="1:82" ht="24.6" customHeight="1" outlineLevel="2">
      <c r="A614" s="258"/>
      <c r="B614" s="72" t="s">
        <v>424</v>
      </c>
      <c r="C614" s="121">
        <v>11</v>
      </c>
      <c r="D614" s="69" t="s">
        <v>3</v>
      </c>
      <c r="E614" s="57"/>
      <c r="F614" s="86"/>
      <c r="G614" s="57"/>
      <c r="H614" s="86"/>
      <c r="I614" s="86"/>
      <c r="J614" s="392"/>
      <c r="K614" s="432"/>
      <c r="L614" s="121" t="e">
        <f>VLOOKUP($O614,#REF!,6,FALSE)</f>
        <v>#REF!</v>
      </c>
      <c r="M614" s="121" t="s">
        <v>2920</v>
      </c>
      <c r="O614" s="228" t="s">
        <v>2550</v>
      </c>
    </row>
    <row r="615" spans="1:82" ht="24.6" customHeight="1" outlineLevel="2">
      <c r="A615" s="258"/>
      <c r="B615" s="72"/>
      <c r="C615" s="137"/>
      <c r="D615" s="74"/>
      <c r="E615" s="356"/>
      <c r="F615" s="55"/>
      <c r="G615" s="353"/>
      <c r="H615" s="68"/>
      <c r="I615" s="68"/>
      <c r="J615" s="247"/>
      <c r="L615" s="232"/>
      <c r="M615" s="273"/>
      <c r="O615" s="274"/>
    </row>
    <row r="616" spans="1:82" ht="24.6" customHeight="1" outlineLevel="1">
      <c r="A616" s="709"/>
      <c r="B616" s="710" t="s">
        <v>414</v>
      </c>
      <c r="C616" s="640"/>
      <c r="D616" s="711"/>
      <c r="E616" s="712"/>
      <c r="F616" s="713"/>
      <c r="G616" s="712"/>
      <c r="H616" s="713"/>
      <c r="I616" s="713"/>
      <c r="J616" s="714"/>
      <c r="K616" s="393"/>
      <c r="L616" s="715"/>
      <c r="M616" s="716"/>
      <c r="N616" s="393"/>
      <c r="O616" s="717"/>
      <c r="P616" s="393"/>
      <c r="Q616" s="393"/>
      <c r="R616" s="393"/>
      <c r="S616" s="393"/>
      <c r="T616" s="393"/>
      <c r="U616" s="393"/>
      <c r="V616" s="393"/>
      <c r="W616" s="393"/>
      <c r="X616" s="393"/>
      <c r="Y616" s="393"/>
      <c r="Z616" s="393"/>
      <c r="AA616" s="393"/>
      <c r="AB616" s="393"/>
      <c r="AC616" s="393"/>
      <c r="AD616" s="393"/>
      <c r="AE616" s="393"/>
      <c r="AF616" s="393"/>
      <c r="AG616" s="393"/>
      <c r="AH616" s="393"/>
      <c r="AI616" s="393"/>
      <c r="AJ616" s="393"/>
      <c r="AK616" s="393"/>
      <c r="AL616" s="393"/>
      <c r="AM616" s="393"/>
      <c r="AN616" s="393"/>
      <c r="AO616" s="393"/>
      <c r="AP616" s="393"/>
      <c r="AQ616" s="393"/>
      <c r="AR616" s="393"/>
      <c r="AS616" s="393"/>
      <c r="AT616" s="393"/>
      <c r="AU616" s="393"/>
      <c r="AV616" s="393"/>
      <c r="AW616" s="393"/>
      <c r="AX616" s="393"/>
      <c r="AY616" s="393"/>
      <c r="AZ616" s="393"/>
      <c r="BA616" s="393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  <c r="BW616" s="393"/>
      <c r="BX616" s="393"/>
      <c r="BY616" s="393"/>
      <c r="BZ616" s="393"/>
      <c r="CA616" s="393"/>
      <c r="CB616" s="393"/>
      <c r="CC616" s="393"/>
      <c r="CD616" s="393"/>
    </row>
    <row r="617" spans="1:82" ht="24.6" customHeight="1" outlineLevel="1">
      <c r="A617" s="255">
        <v>5.2</v>
      </c>
      <c r="B617" s="241" t="s">
        <v>178</v>
      </c>
      <c r="C617" s="130"/>
      <c r="D617" s="245"/>
      <c r="E617" s="350"/>
      <c r="F617" s="129"/>
      <c r="G617" s="350"/>
      <c r="H617" s="129"/>
      <c r="I617" s="129"/>
      <c r="J617" s="243"/>
      <c r="L617" s="128"/>
      <c r="M617" s="254"/>
      <c r="O617" s="229"/>
    </row>
    <row r="618" spans="1:82" ht="24.6" customHeight="1" outlineLevel="2">
      <c r="A618" s="64"/>
      <c r="B618" s="65" t="s">
        <v>387</v>
      </c>
      <c r="C618" s="121">
        <v>18</v>
      </c>
      <c r="D618" s="69" t="s">
        <v>3</v>
      </c>
      <c r="E618" s="57"/>
      <c r="F618" s="86"/>
      <c r="G618" s="57"/>
      <c r="H618" s="86"/>
      <c r="I618" s="86"/>
      <c r="J618" s="392"/>
      <c r="K618" s="432"/>
      <c r="L618" s="121" t="e">
        <f>VLOOKUP($O618,#REF!,6,FALSE)</f>
        <v>#REF!</v>
      </c>
      <c r="M618" s="121" t="e">
        <f>VLOOKUP($O618,#REF!,7,FALSE)</f>
        <v>#REF!</v>
      </c>
      <c r="O618" s="228" t="s">
        <v>2551</v>
      </c>
    </row>
    <row r="619" spans="1:82" ht="24.6" customHeight="1" outlineLevel="2">
      <c r="A619" s="64"/>
      <c r="B619" s="65" t="s">
        <v>388</v>
      </c>
      <c r="C619" s="121">
        <v>76</v>
      </c>
      <c r="D619" s="69" t="s">
        <v>3</v>
      </c>
      <c r="E619" s="57"/>
      <c r="F619" s="86"/>
      <c r="G619" s="57"/>
      <c r="H619" s="86"/>
      <c r="I619" s="86"/>
      <c r="J619" s="392"/>
      <c r="K619" s="432"/>
      <c r="L619" s="121" t="e">
        <f>VLOOKUP($O619,#REF!,6,FALSE)</f>
        <v>#REF!</v>
      </c>
      <c r="M619" s="121" t="e">
        <f>VLOOKUP($O619,#REF!,7,FALSE)</f>
        <v>#REF!</v>
      </c>
      <c r="O619" s="228" t="s">
        <v>2552</v>
      </c>
    </row>
    <row r="620" spans="1:82" ht="24.6" customHeight="1" outlineLevel="2">
      <c r="A620" s="64"/>
      <c r="B620" s="65" t="s">
        <v>389</v>
      </c>
      <c r="C620" s="121">
        <v>23</v>
      </c>
      <c r="D620" s="69" t="s">
        <v>3</v>
      </c>
      <c r="E620" s="57"/>
      <c r="F620" s="86"/>
      <c r="G620" s="57"/>
      <c r="H620" s="86"/>
      <c r="I620" s="86"/>
      <c r="J620" s="392"/>
      <c r="K620" s="432"/>
      <c r="L620" s="121" t="e">
        <f>VLOOKUP($O620,#REF!,6,FALSE)</f>
        <v>#REF!</v>
      </c>
      <c r="M620" s="121" t="e">
        <f>VLOOKUP($O620,#REF!,7,FALSE)</f>
        <v>#REF!</v>
      </c>
      <c r="O620" s="228" t="s">
        <v>2553</v>
      </c>
    </row>
    <row r="621" spans="1:82" ht="24.6" customHeight="1" outlineLevel="2">
      <c r="A621" s="64"/>
      <c r="B621" s="65" t="s">
        <v>390</v>
      </c>
      <c r="C621" s="121">
        <v>2</v>
      </c>
      <c r="D621" s="69" t="s">
        <v>3</v>
      </c>
      <c r="E621" s="57"/>
      <c r="F621" s="86"/>
      <c r="G621" s="57"/>
      <c r="H621" s="86"/>
      <c r="I621" s="86"/>
      <c r="J621" s="392"/>
      <c r="K621" s="432"/>
      <c r="L621" s="121" t="e">
        <f>VLOOKUP($O621,#REF!,6,FALSE)</f>
        <v>#REF!</v>
      </c>
      <c r="M621" s="121" t="e">
        <f>VLOOKUP($O621,#REF!,7,FALSE)</f>
        <v>#REF!</v>
      </c>
      <c r="O621" s="228" t="s">
        <v>2554</v>
      </c>
    </row>
    <row r="622" spans="1:82" ht="24.6" customHeight="1" outlineLevel="2">
      <c r="A622" s="64"/>
      <c r="B622" s="65" t="s">
        <v>391</v>
      </c>
      <c r="C622" s="121">
        <v>79</v>
      </c>
      <c r="D622" s="69" t="s">
        <v>3</v>
      </c>
      <c r="E622" s="57"/>
      <c r="F622" s="86"/>
      <c r="G622" s="57"/>
      <c r="H622" s="86"/>
      <c r="I622" s="86"/>
      <c r="J622" s="392"/>
      <c r="K622" s="432"/>
      <c r="L622" s="121" t="e">
        <f>VLOOKUP($O622,#REF!,6,FALSE)</f>
        <v>#REF!</v>
      </c>
      <c r="M622" s="121" t="e">
        <f>VLOOKUP($O622,#REF!,7,FALSE)</f>
        <v>#REF!</v>
      </c>
      <c r="O622" s="228" t="s">
        <v>2555</v>
      </c>
    </row>
    <row r="623" spans="1:82" ht="24.6" customHeight="1" outlineLevel="2">
      <c r="A623" s="64"/>
      <c r="B623" s="65" t="s">
        <v>403</v>
      </c>
      <c r="C623" s="121">
        <v>2</v>
      </c>
      <c r="D623" s="69" t="s">
        <v>3</v>
      </c>
      <c r="E623" s="57"/>
      <c r="F623" s="86"/>
      <c r="G623" s="57"/>
      <c r="H623" s="86"/>
      <c r="I623" s="86"/>
      <c r="J623" s="392"/>
      <c r="K623" s="432"/>
      <c r="L623" s="121" t="e">
        <f>VLOOKUP($O623,#REF!,6,FALSE)</f>
        <v>#REF!</v>
      </c>
      <c r="M623" s="121" t="e">
        <f>VLOOKUP($O623,#REF!,7,FALSE)</f>
        <v>#REF!</v>
      </c>
      <c r="O623" s="228" t="s">
        <v>2545</v>
      </c>
    </row>
    <row r="624" spans="1:82" ht="24.6" customHeight="1" outlineLevel="2">
      <c r="A624" s="64"/>
      <c r="B624" s="65" t="s">
        <v>404</v>
      </c>
      <c r="C624" s="121">
        <v>1</v>
      </c>
      <c r="D624" s="69" t="s">
        <v>3</v>
      </c>
      <c r="E624" s="57"/>
      <c r="F624" s="86"/>
      <c r="G624" s="57"/>
      <c r="H624" s="86"/>
      <c r="I624" s="86"/>
      <c r="J624" s="392"/>
      <c r="K624" s="432"/>
      <c r="L624" s="121" t="e">
        <f>VLOOKUP($O624,#REF!,6,FALSE)</f>
        <v>#REF!</v>
      </c>
      <c r="M624" s="121" t="e">
        <f>VLOOKUP($O624,#REF!,7,FALSE)</f>
        <v>#REF!</v>
      </c>
      <c r="O624" s="228" t="s">
        <v>2556</v>
      </c>
    </row>
    <row r="625" spans="1:82" ht="24.6" customHeight="1" outlineLevel="2">
      <c r="A625" s="64"/>
      <c r="B625" s="65" t="s">
        <v>405</v>
      </c>
      <c r="C625" s="121">
        <v>2</v>
      </c>
      <c r="D625" s="69" t="s">
        <v>3</v>
      </c>
      <c r="E625" s="57"/>
      <c r="F625" s="86"/>
      <c r="G625" s="57"/>
      <c r="H625" s="86"/>
      <c r="I625" s="86"/>
      <c r="J625" s="392"/>
      <c r="K625" s="432"/>
      <c r="L625" s="121" t="e">
        <f>VLOOKUP($O625,#REF!,6,FALSE)</f>
        <v>#REF!</v>
      </c>
      <c r="M625" s="121" t="e">
        <f>VLOOKUP($O625,#REF!,7,FALSE)</f>
        <v>#REF!</v>
      </c>
      <c r="O625" s="228" t="s">
        <v>2547</v>
      </c>
    </row>
    <row r="626" spans="1:82" ht="24.6" customHeight="1" outlineLevel="2">
      <c r="A626" s="64"/>
      <c r="B626" s="65" t="s">
        <v>412</v>
      </c>
      <c r="C626" s="121">
        <v>84</v>
      </c>
      <c r="D626" s="69" t="s">
        <v>3</v>
      </c>
      <c r="E626" s="57"/>
      <c r="F626" s="86"/>
      <c r="G626" s="57"/>
      <c r="H626" s="86"/>
      <c r="I626" s="86"/>
      <c r="J626" s="392"/>
      <c r="K626" s="432"/>
      <c r="L626" s="121" t="e">
        <f>VLOOKUP($O626,#REF!,6,FALSE)</f>
        <v>#REF!</v>
      </c>
      <c r="M626" s="121" t="e">
        <f>VLOOKUP($O626,#REF!,7,FALSE)</f>
        <v>#REF!</v>
      </c>
      <c r="O626" s="228" t="s">
        <v>2539</v>
      </c>
    </row>
    <row r="627" spans="1:82" ht="24.6" customHeight="1" outlineLevel="2">
      <c r="A627" s="64"/>
      <c r="B627" s="65" t="s">
        <v>413</v>
      </c>
      <c r="C627" s="121">
        <v>7</v>
      </c>
      <c r="D627" s="69" t="s">
        <v>3</v>
      </c>
      <c r="E627" s="57"/>
      <c r="F627" s="86"/>
      <c r="G627" s="57"/>
      <c r="H627" s="86"/>
      <c r="I627" s="86"/>
      <c r="J627" s="392"/>
      <c r="K627" s="432"/>
      <c r="L627" s="121" t="e">
        <f>VLOOKUP($O627,#REF!,6,FALSE)</f>
        <v>#REF!</v>
      </c>
      <c r="M627" s="121" t="s">
        <v>2920</v>
      </c>
      <c r="O627" s="228" t="s">
        <v>2557</v>
      </c>
    </row>
    <row r="628" spans="1:82" ht="24.6" customHeight="1" outlineLevel="2">
      <c r="A628" s="64"/>
      <c r="B628" s="65" t="s">
        <v>424</v>
      </c>
      <c r="C628" s="121">
        <v>8</v>
      </c>
      <c r="D628" s="69" t="s">
        <v>3</v>
      </c>
      <c r="E628" s="57"/>
      <c r="F628" s="86"/>
      <c r="G628" s="57"/>
      <c r="H628" s="86"/>
      <c r="I628" s="86"/>
      <c r="J628" s="392"/>
      <c r="K628" s="432"/>
      <c r="L628" s="121" t="e">
        <f>VLOOKUP($O628,#REF!,6,FALSE)</f>
        <v>#REF!</v>
      </c>
      <c r="M628" s="121" t="s">
        <v>2920</v>
      </c>
      <c r="O628" s="228" t="s">
        <v>2550</v>
      </c>
    </row>
    <row r="629" spans="1:82" ht="24.6" customHeight="1" outlineLevel="2">
      <c r="A629" s="64"/>
      <c r="B629" s="66" t="s">
        <v>406</v>
      </c>
      <c r="C629" s="121">
        <v>10.5</v>
      </c>
      <c r="D629" s="71" t="s">
        <v>15</v>
      </c>
      <c r="E629" s="57"/>
      <c r="F629" s="86"/>
      <c r="G629" s="57"/>
      <c r="H629" s="86"/>
      <c r="I629" s="86"/>
      <c r="J629" s="392"/>
      <c r="K629" s="432"/>
      <c r="L629" s="121" t="e">
        <f>VLOOKUP($O629,#REF!,6,FALSE)</f>
        <v>#REF!</v>
      </c>
      <c r="M629" s="121" t="s">
        <v>2920</v>
      </c>
      <c r="O629" s="227" t="s">
        <v>2558</v>
      </c>
    </row>
    <row r="630" spans="1:82" ht="24.6" customHeight="1" outlineLevel="2">
      <c r="A630" s="64"/>
      <c r="B630" s="275" t="s">
        <v>407</v>
      </c>
      <c r="C630" s="121">
        <v>3</v>
      </c>
      <c r="D630" s="257" t="s">
        <v>3</v>
      </c>
      <c r="E630" s="57"/>
      <c r="F630" s="86"/>
      <c r="G630" s="57"/>
      <c r="H630" s="86"/>
      <c r="I630" s="86"/>
      <c r="J630" s="392"/>
      <c r="K630" s="432"/>
      <c r="L630" s="121" t="e">
        <f>VLOOKUP($O630,#REF!,6,FALSE)</f>
        <v>#REF!</v>
      </c>
      <c r="M630" s="121" t="s">
        <v>2920</v>
      </c>
      <c r="O630" s="228" t="s">
        <v>2559</v>
      </c>
    </row>
    <row r="631" spans="1:82" ht="24.6" customHeight="1" outlineLevel="2">
      <c r="A631" s="64"/>
      <c r="B631" s="65" t="s">
        <v>408</v>
      </c>
      <c r="C631" s="121">
        <v>4</v>
      </c>
      <c r="D631" s="69" t="s">
        <v>3</v>
      </c>
      <c r="E631" s="57"/>
      <c r="F631" s="86"/>
      <c r="G631" s="57"/>
      <c r="H631" s="86"/>
      <c r="I631" s="86"/>
      <c r="J631" s="392"/>
      <c r="K631" s="432"/>
      <c r="L631" s="121" t="s">
        <v>2920</v>
      </c>
      <c r="M631" s="121" t="s">
        <v>2920</v>
      </c>
      <c r="O631" s="228" t="s">
        <v>2540</v>
      </c>
    </row>
    <row r="632" spans="1:82" ht="24.6" customHeight="1" outlineLevel="2">
      <c r="A632" s="64"/>
      <c r="B632" s="65" t="s">
        <v>409</v>
      </c>
      <c r="C632" s="121">
        <v>1</v>
      </c>
      <c r="D632" s="69" t="s">
        <v>3</v>
      </c>
      <c r="E632" s="57"/>
      <c r="F632" s="86"/>
      <c r="G632" s="57"/>
      <c r="H632" s="86"/>
      <c r="I632" s="86"/>
      <c r="J632" s="392"/>
      <c r="K632" s="432"/>
      <c r="L632" s="121" t="s">
        <v>2920</v>
      </c>
      <c r="M632" s="121" t="s">
        <v>2920</v>
      </c>
      <c r="O632" s="228" t="s">
        <v>2541</v>
      </c>
    </row>
    <row r="633" spans="1:82" ht="24.6" customHeight="1" outlineLevel="2">
      <c r="A633" s="64"/>
      <c r="B633" s="65" t="s">
        <v>410</v>
      </c>
      <c r="C633" s="121">
        <v>45</v>
      </c>
      <c r="D633" s="69" t="s">
        <v>3</v>
      </c>
      <c r="E633" s="57"/>
      <c r="F633" s="86"/>
      <c r="G633" s="57"/>
      <c r="H633" s="86"/>
      <c r="I633" s="86"/>
      <c r="J633" s="392"/>
      <c r="K633" s="432"/>
      <c r="L633" s="121" t="s">
        <v>2920</v>
      </c>
      <c r="M633" s="121" t="s">
        <v>2920</v>
      </c>
      <c r="O633" s="228" t="s">
        <v>2542</v>
      </c>
    </row>
    <row r="634" spans="1:82" ht="24.6" customHeight="1" outlineLevel="2">
      <c r="A634" s="64"/>
      <c r="B634" s="275" t="s">
        <v>411</v>
      </c>
      <c r="C634" s="121">
        <v>42</v>
      </c>
      <c r="D634" s="257" t="s">
        <v>3</v>
      </c>
      <c r="E634" s="57"/>
      <c r="F634" s="86"/>
      <c r="G634" s="57"/>
      <c r="H634" s="86"/>
      <c r="I634" s="86"/>
      <c r="J634" s="392"/>
      <c r="K634" s="432"/>
      <c r="L634" s="121" t="s">
        <v>2920</v>
      </c>
      <c r="M634" s="121" t="s">
        <v>2920</v>
      </c>
      <c r="O634" s="228" t="s">
        <v>2543</v>
      </c>
    </row>
    <row r="635" spans="1:82" ht="24.6" customHeight="1" outlineLevel="2">
      <c r="A635" s="64"/>
      <c r="B635" s="275" t="s">
        <v>423</v>
      </c>
      <c r="C635" s="121">
        <v>13</v>
      </c>
      <c r="D635" s="257" t="s">
        <v>3</v>
      </c>
      <c r="E635" s="57"/>
      <c r="F635" s="86"/>
      <c r="G635" s="57"/>
      <c r="H635" s="86"/>
      <c r="I635" s="86"/>
      <c r="J635" s="392"/>
      <c r="K635" s="432"/>
      <c r="L635" s="121" t="s">
        <v>2920</v>
      </c>
      <c r="M635" s="121" t="s">
        <v>2920</v>
      </c>
      <c r="O635" s="228" t="s">
        <v>2544</v>
      </c>
    </row>
    <row r="636" spans="1:82" ht="24.6" customHeight="1" outlineLevel="2">
      <c r="A636" s="64"/>
      <c r="B636" s="275"/>
      <c r="C636" s="67"/>
      <c r="D636" s="276"/>
      <c r="E636" s="351"/>
      <c r="F636" s="68"/>
      <c r="G636" s="351"/>
      <c r="H636" s="68"/>
      <c r="I636" s="55"/>
      <c r="J636" s="247"/>
      <c r="L636" s="87"/>
      <c r="M636" s="87"/>
      <c r="O636" s="228"/>
    </row>
    <row r="637" spans="1:82" ht="24.6" customHeight="1" outlineLevel="1">
      <c r="A637" s="709"/>
      <c r="B637" s="710" t="s">
        <v>415</v>
      </c>
      <c r="C637" s="640"/>
      <c r="D637" s="711"/>
      <c r="E637" s="712"/>
      <c r="F637" s="713"/>
      <c r="G637" s="712"/>
      <c r="H637" s="713"/>
      <c r="I637" s="713"/>
      <c r="J637" s="714"/>
      <c r="K637" s="393"/>
      <c r="L637" s="715"/>
      <c r="M637" s="716"/>
      <c r="N637" s="393"/>
      <c r="O637" s="717"/>
      <c r="P637" s="393"/>
      <c r="Q637" s="393"/>
      <c r="R637" s="393"/>
      <c r="S637" s="393"/>
      <c r="T637" s="393"/>
      <c r="U637" s="393"/>
      <c r="V637" s="393"/>
      <c r="W637" s="393"/>
      <c r="X637" s="393"/>
      <c r="Y637" s="393"/>
      <c r="Z637" s="393"/>
      <c r="AA637" s="393"/>
      <c r="AB637" s="393"/>
      <c r="AC637" s="393"/>
      <c r="AD637" s="393"/>
      <c r="AE637" s="393"/>
      <c r="AF637" s="393"/>
      <c r="AG637" s="393"/>
      <c r="AH637" s="393"/>
      <c r="AI637" s="393"/>
      <c r="AJ637" s="393"/>
      <c r="AK637" s="393"/>
      <c r="AL637" s="393"/>
      <c r="AM637" s="393"/>
      <c r="AN637" s="393"/>
      <c r="AO637" s="393"/>
      <c r="AP637" s="393"/>
      <c r="AQ637" s="393"/>
      <c r="AR637" s="393"/>
      <c r="AS637" s="393"/>
      <c r="AT637" s="393"/>
      <c r="AU637" s="393"/>
      <c r="AV637" s="393"/>
      <c r="AW637" s="393"/>
      <c r="AX637" s="393"/>
      <c r="AY637" s="393"/>
      <c r="AZ637" s="393"/>
      <c r="BA637" s="393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  <c r="BW637" s="393"/>
      <c r="BX637" s="393"/>
      <c r="BY637" s="393"/>
      <c r="BZ637" s="393"/>
      <c r="CA637" s="393"/>
      <c r="CB637" s="393"/>
      <c r="CC637" s="393"/>
      <c r="CD637" s="393"/>
    </row>
    <row r="638" spans="1:82" ht="24.6" customHeight="1" outlineLevel="1">
      <c r="A638" s="255">
        <v>5.3</v>
      </c>
      <c r="B638" s="241" t="s">
        <v>180</v>
      </c>
      <c r="C638" s="130"/>
      <c r="D638" s="245"/>
      <c r="E638" s="350"/>
      <c r="F638" s="129"/>
      <c r="G638" s="350"/>
      <c r="H638" s="129"/>
      <c r="I638" s="129"/>
      <c r="J638" s="243"/>
      <c r="L638" s="128"/>
      <c r="M638" s="254"/>
      <c r="O638" s="229"/>
    </row>
    <row r="639" spans="1:82" ht="24.6" customHeight="1" outlineLevel="2">
      <c r="A639" s="64"/>
      <c r="B639" s="65" t="s">
        <v>387</v>
      </c>
      <c r="C639" s="121">
        <v>27</v>
      </c>
      <c r="D639" s="69" t="s">
        <v>3</v>
      </c>
      <c r="E639" s="57"/>
      <c r="F639" s="86"/>
      <c r="G639" s="57"/>
      <c r="H639" s="86"/>
      <c r="I639" s="86"/>
      <c r="J639" s="392"/>
      <c r="K639" s="432"/>
      <c r="L639" s="121" t="e">
        <f>VLOOKUP($O639,#REF!,6,FALSE)</f>
        <v>#REF!</v>
      </c>
      <c r="M639" s="121" t="e">
        <f>VLOOKUP($O639,#REF!,7,FALSE)</f>
        <v>#REF!</v>
      </c>
      <c r="O639" s="228" t="s">
        <v>2551</v>
      </c>
    </row>
    <row r="640" spans="1:82" ht="24.6" customHeight="1" outlineLevel="2">
      <c r="A640" s="64"/>
      <c r="B640" s="65" t="s">
        <v>388</v>
      </c>
      <c r="C640" s="121">
        <v>69</v>
      </c>
      <c r="D640" s="69" t="s">
        <v>3</v>
      </c>
      <c r="E640" s="57"/>
      <c r="F640" s="86"/>
      <c r="G640" s="57"/>
      <c r="H640" s="86"/>
      <c r="I640" s="86"/>
      <c r="J640" s="392"/>
      <c r="K640" s="432"/>
      <c r="L640" s="121" t="e">
        <f>VLOOKUP($O640,#REF!,6,FALSE)</f>
        <v>#REF!</v>
      </c>
      <c r="M640" s="121" t="e">
        <f>VLOOKUP($O640,#REF!,7,FALSE)</f>
        <v>#REF!</v>
      </c>
      <c r="O640" s="228" t="s">
        <v>2552</v>
      </c>
    </row>
    <row r="641" spans="1:15" ht="24.6" customHeight="1" outlineLevel="2">
      <c r="A641" s="64"/>
      <c r="B641" s="65" t="s">
        <v>389</v>
      </c>
      <c r="C641" s="121">
        <v>23</v>
      </c>
      <c r="D641" s="69" t="s">
        <v>3</v>
      </c>
      <c r="E641" s="57"/>
      <c r="F641" s="86"/>
      <c r="G641" s="57"/>
      <c r="H641" s="86"/>
      <c r="I641" s="86"/>
      <c r="J641" s="392"/>
      <c r="K641" s="432"/>
      <c r="L641" s="121" t="e">
        <f>VLOOKUP($O641,#REF!,6,FALSE)</f>
        <v>#REF!</v>
      </c>
      <c r="M641" s="121" t="e">
        <f>VLOOKUP($O641,#REF!,7,FALSE)</f>
        <v>#REF!</v>
      </c>
      <c r="O641" s="228" t="s">
        <v>2553</v>
      </c>
    </row>
    <row r="642" spans="1:15" ht="24.6" customHeight="1" outlineLevel="2">
      <c r="A642" s="64"/>
      <c r="B642" s="65" t="s">
        <v>390</v>
      </c>
      <c r="C642" s="121">
        <v>2</v>
      </c>
      <c r="D642" s="69" t="s">
        <v>3</v>
      </c>
      <c r="E642" s="57"/>
      <c r="F642" s="86"/>
      <c r="G642" s="57"/>
      <c r="H642" s="86"/>
      <c r="I642" s="86"/>
      <c r="J642" s="392"/>
      <c r="K642" s="432"/>
      <c r="L642" s="121" t="e">
        <f>VLOOKUP($O642,#REF!,6,FALSE)</f>
        <v>#REF!</v>
      </c>
      <c r="M642" s="121" t="e">
        <f>VLOOKUP($O642,#REF!,7,FALSE)</f>
        <v>#REF!</v>
      </c>
      <c r="O642" s="228" t="s">
        <v>2554</v>
      </c>
    </row>
    <row r="643" spans="1:15" ht="24.6" customHeight="1" outlineLevel="2">
      <c r="A643" s="64"/>
      <c r="B643" s="65" t="s">
        <v>391</v>
      </c>
      <c r="C643" s="121">
        <v>71</v>
      </c>
      <c r="D643" s="69" t="s">
        <v>3</v>
      </c>
      <c r="E643" s="57"/>
      <c r="F643" s="86"/>
      <c r="G643" s="57"/>
      <c r="H643" s="86"/>
      <c r="I643" s="86"/>
      <c r="J643" s="392"/>
      <c r="K643" s="432"/>
      <c r="L643" s="121" t="e">
        <f>VLOOKUP($O643,#REF!,6,FALSE)</f>
        <v>#REF!</v>
      </c>
      <c r="M643" s="121" t="e">
        <f>VLOOKUP($O643,#REF!,7,FALSE)</f>
        <v>#REF!</v>
      </c>
      <c r="O643" s="228" t="s">
        <v>2555</v>
      </c>
    </row>
    <row r="644" spans="1:15" ht="24.6" customHeight="1" outlineLevel="2">
      <c r="A644" s="64"/>
      <c r="B644" s="65" t="s">
        <v>403</v>
      </c>
      <c r="C644" s="121">
        <v>2</v>
      </c>
      <c r="D644" s="69" t="s">
        <v>3</v>
      </c>
      <c r="E644" s="57"/>
      <c r="F644" s="86"/>
      <c r="G644" s="57"/>
      <c r="H644" s="86"/>
      <c r="I644" s="86"/>
      <c r="J644" s="392"/>
      <c r="K644" s="432"/>
      <c r="L644" s="121" t="e">
        <f>VLOOKUP($O644,#REF!,6,FALSE)</f>
        <v>#REF!</v>
      </c>
      <c r="M644" s="121" t="e">
        <f>VLOOKUP($O644,#REF!,7,FALSE)</f>
        <v>#REF!</v>
      </c>
      <c r="O644" s="228" t="s">
        <v>2545</v>
      </c>
    </row>
    <row r="645" spans="1:15" ht="24.6" customHeight="1" outlineLevel="2">
      <c r="A645" s="64"/>
      <c r="B645" s="65" t="s">
        <v>404</v>
      </c>
      <c r="C645" s="121">
        <v>1</v>
      </c>
      <c r="D645" s="69" t="s">
        <v>3</v>
      </c>
      <c r="E645" s="57"/>
      <c r="F645" s="86"/>
      <c r="G645" s="57"/>
      <c r="H645" s="86"/>
      <c r="I645" s="86"/>
      <c r="J645" s="392"/>
      <c r="K645" s="432"/>
      <c r="L645" s="121" t="e">
        <f>VLOOKUP($O645,#REF!,6,FALSE)</f>
        <v>#REF!</v>
      </c>
      <c r="M645" s="121" t="e">
        <f>VLOOKUP($O645,#REF!,7,FALSE)</f>
        <v>#REF!</v>
      </c>
      <c r="O645" s="228" t="s">
        <v>2556</v>
      </c>
    </row>
    <row r="646" spans="1:15" ht="24.6" customHeight="1" outlineLevel="2">
      <c r="A646" s="64"/>
      <c r="B646" s="65" t="s">
        <v>405</v>
      </c>
      <c r="C646" s="121">
        <v>2</v>
      </c>
      <c r="D646" s="69" t="s">
        <v>3</v>
      </c>
      <c r="E646" s="57"/>
      <c r="F646" s="86"/>
      <c r="G646" s="57"/>
      <c r="H646" s="86"/>
      <c r="I646" s="86"/>
      <c r="J646" s="392"/>
      <c r="K646" s="432"/>
      <c r="L646" s="121" t="e">
        <f>VLOOKUP($O646,#REF!,6,FALSE)</f>
        <v>#REF!</v>
      </c>
      <c r="M646" s="121" t="e">
        <f>VLOOKUP($O646,#REF!,7,FALSE)</f>
        <v>#REF!</v>
      </c>
      <c r="O646" s="228" t="s">
        <v>2547</v>
      </c>
    </row>
    <row r="647" spans="1:15" ht="24.6" customHeight="1" outlineLevel="2">
      <c r="A647" s="64"/>
      <c r="B647" s="65" t="s">
        <v>412</v>
      </c>
      <c r="C647" s="121">
        <v>85</v>
      </c>
      <c r="D647" s="69" t="s">
        <v>3</v>
      </c>
      <c r="E647" s="57"/>
      <c r="F647" s="86"/>
      <c r="G647" s="57"/>
      <c r="H647" s="86"/>
      <c r="I647" s="86"/>
      <c r="J647" s="392"/>
      <c r="K647" s="432"/>
      <c r="L647" s="121" t="e">
        <f>VLOOKUP($O647,#REF!,6,FALSE)</f>
        <v>#REF!</v>
      </c>
      <c r="M647" s="121" t="e">
        <f>VLOOKUP($O647,#REF!,7,FALSE)</f>
        <v>#REF!</v>
      </c>
      <c r="O647" s="228" t="s">
        <v>2539</v>
      </c>
    </row>
    <row r="648" spans="1:15" ht="24.6" customHeight="1" outlineLevel="2">
      <c r="A648" s="64"/>
      <c r="B648" s="65" t="s">
        <v>413</v>
      </c>
      <c r="C648" s="121">
        <v>2</v>
      </c>
      <c r="D648" s="69" t="s">
        <v>3</v>
      </c>
      <c r="E648" s="57"/>
      <c r="F648" s="86"/>
      <c r="G648" s="57"/>
      <c r="H648" s="86"/>
      <c r="I648" s="86"/>
      <c r="J648" s="392"/>
      <c r="K648" s="432"/>
      <c r="L648" s="121" t="e">
        <f>VLOOKUP($O648,#REF!,6,FALSE)</f>
        <v>#REF!</v>
      </c>
      <c r="M648" s="121" t="s">
        <v>2921</v>
      </c>
      <c r="O648" s="228" t="s">
        <v>2557</v>
      </c>
    </row>
    <row r="649" spans="1:15" ht="24.6" customHeight="1" outlineLevel="2">
      <c r="A649" s="64"/>
      <c r="B649" s="65" t="s">
        <v>424</v>
      </c>
      <c r="C649" s="121">
        <v>4</v>
      </c>
      <c r="D649" s="69" t="s">
        <v>3</v>
      </c>
      <c r="E649" s="57"/>
      <c r="F649" s="86"/>
      <c r="G649" s="57"/>
      <c r="H649" s="86"/>
      <c r="I649" s="86"/>
      <c r="J649" s="392"/>
      <c r="K649" s="432"/>
      <c r="L649" s="121" t="e">
        <f>VLOOKUP($O649,#REF!,6,FALSE)</f>
        <v>#REF!</v>
      </c>
      <c r="M649" s="121" t="s">
        <v>2921</v>
      </c>
      <c r="O649" s="228" t="s">
        <v>2550</v>
      </c>
    </row>
    <row r="650" spans="1:15" ht="24.6" customHeight="1" outlineLevel="2">
      <c r="A650" s="64"/>
      <c r="B650" s="66" t="s">
        <v>406</v>
      </c>
      <c r="C650" s="121">
        <v>21</v>
      </c>
      <c r="D650" s="71" t="s">
        <v>15</v>
      </c>
      <c r="E650" s="57"/>
      <c r="F650" s="86"/>
      <c r="G650" s="57"/>
      <c r="H650" s="86"/>
      <c r="I650" s="86"/>
      <c r="J650" s="392"/>
      <c r="K650" s="432"/>
      <c r="L650" s="121" t="e">
        <f>VLOOKUP($O650,#REF!,6,FALSE)</f>
        <v>#REF!</v>
      </c>
      <c r="M650" s="121" t="s">
        <v>2921</v>
      </c>
      <c r="O650" s="227" t="s">
        <v>2558</v>
      </c>
    </row>
    <row r="651" spans="1:15" ht="24.6" customHeight="1" outlineLevel="2">
      <c r="A651" s="64"/>
      <c r="B651" s="275" t="s">
        <v>407</v>
      </c>
      <c r="C651" s="121">
        <v>5</v>
      </c>
      <c r="D651" s="257" t="s">
        <v>3</v>
      </c>
      <c r="E651" s="57"/>
      <c r="F651" s="86"/>
      <c r="G651" s="57"/>
      <c r="H651" s="86"/>
      <c r="I651" s="86"/>
      <c r="J651" s="392"/>
      <c r="K651" s="432"/>
      <c r="L651" s="121" t="e">
        <f>VLOOKUP($O651,#REF!,6,FALSE)</f>
        <v>#REF!</v>
      </c>
      <c r="M651" s="121" t="s">
        <v>2921</v>
      </c>
      <c r="O651" s="228" t="s">
        <v>2559</v>
      </c>
    </row>
    <row r="652" spans="1:15" ht="24.6" customHeight="1" outlineLevel="2">
      <c r="A652" s="64"/>
      <c r="B652" s="65" t="s">
        <v>408</v>
      </c>
      <c r="C652" s="121">
        <v>4</v>
      </c>
      <c r="D652" s="69" t="s">
        <v>3</v>
      </c>
      <c r="E652" s="57"/>
      <c r="F652" s="86"/>
      <c r="G652" s="57"/>
      <c r="H652" s="86"/>
      <c r="I652" s="86"/>
      <c r="J652" s="392"/>
      <c r="K652" s="432"/>
      <c r="L652" s="121" t="s">
        <v>2921</v>
      </c>
      <c r="M652" s="121" t="s">
        <v>2921</v>
      </c>
      <c r="O652" s="228" t="s">
        <v>2540</v>
      </c>
    </row>
    <row r="653" spans="1:15" ht="24.6" customHeight="1" outlineLevel="2">
      <c r="A653" s="64"/>
      <c r="B653" s="65" t="s">
        <v>409</v>
      </c>
      <c r="C653" s="121">
        <v>1</v>
      </c>
      <c r="D653" s="69" t="s">
        <v>3</v>
      </c>
      <c r="E653" s="57"/>
      <c r="F653" s="86"/>
      <c r="G653" s="57"/>
      <c r="H653" s="86"/>
      <c r="I653" s="86"/>
      <c r="J653" s="392"/>
      <c r="K653" s="432"/>
      <c r="L653" s="121" t="s">
        <v>2921</v>
      </c>
      <c r="M653" s="121" t="s">
        <v>2921</v>
      </c>
      <c r="O653" s="228" t="s">
        <v>2541</v>
      </c>
    </row>
    <row r="654" spans="1:15" ht="24.6" customHeight="1" outlineLevel="2">
      <c r="A654" s="64"/>
      <c r="B654" s="65" t="s">
        <v>410</v>
      </c>
      <c r="C654" s="121">
        <v>43</v>
      </c>
      <c r="D654" s="69" t="s">
        <v>3</v>
      </c>
      <c r="E654" s="57"/>
      <c r="F654" s="86"/>
      <c r="G654" s="57"/>
      <c r="H654" s="86"/>
      <c r="I654" s="86"/>
      <c r="J654" s="392"/>
      <c r="K654" s="432"/>
      <c r="L654" s="121" t="s">
        <v>2921</v>
      </c>
      <c r="M654" s="121" t="s">
        <v>2921</v>
      </c>
      <c r="O654" s="228" t="s">
        <v>2542</v>
      </c>
    </row>
    <row r="655" spans="1:15" ht="24.6" customHeight="1" outlineLevel="2">
      <c r="A655" s="64"/>
      <c r="B655" s="275" t="s">
        <v>411</v>
      </c>
      <c r="C655" s="121">
        <v>38</v>
      </c>
      <c r="D655" s="257" t="s">
        <v>3</v>
      </c>
      <c r="E655" s="57"/>
      <c r="F655" s="86"/>
      <c r="G655" s="57"/>
      <c r="H655" s="86"/>
      <c r="I655" s="86"/>
      <c r="J655" s="392"/>
      <c r="K655" s="432"/>
      <c r="L655" s="121" t="s">
        <v>2921</v>
      </c>
      <c r="M655" s="121" t="s">
        <v>2921</v>
      </c>
      <c r="O655" s="228" t="s">
        <v>2543</v>
      </c>
    </row>
    <row r="656" spans="1:15" ht="24.6" customHeight="1" outlineLevel="2">
      <c r="A656" s="64"/>
      <c r="B656" s="275" t="s">
        <v>423</v>
      </c>
      <c r="C656" s="121">
        <v>13</v>
      </c>
      <c r="D656" s="257" t="s">
        <v>3</v>
      </c>
      <c r="E656" s="57"/>
      <c r="F656" s="86"/>
      <c r="G656" s="57"/>
      <c r="H656" s="86"/>
      <c r="I656" s="86"/>
      <c r="J656" s="392"/>
      <c r="K656" s="432"/>
      <c r="L656" s="121" t="s">
        <v>2921</v>
      </c>
      <c r="M656" s="121" t="s">
        <v>2921</v>
      </c>
      <c r="O656" s="228" t="s">
        <v>2544</v>
      </c>
    </row>
    <row r="657" spans="1:82" ht="24.6" customHeight="1" outlineLevel="2">
      <c r="A657" s="64"/>
      <c r="B657" s="65" t="s">
        <v>392</v>
      </c>
      <c r="C657" s="121">
        <v>9</v>
      </c>
      <c r="D657" s="69" t="s">
        <v>3</v>
      </c>
      <c r="E657" s="57"/>
      <c r="F657" s="86"/>
      <c r="G657" s="57"/>
      <c r="H657" s="86"/>
      <c r="I657" s="86"/>
      <c r="J657" s="392"/>
      <c r="K657" s="432"/>
      <c r="L657" s="121" t="e">
        <f>VLOOKUP($O657,#REF!,6,FALSE)</f>
        <v>#REF!</v>
      </c>
      <c r="M657" s="121" t="e">
        <f>VLOOKUP($O657,#REF!,7,FALSE)</f>
        <v>#REF!</v>
      </c>
      <c r="O657" s="228" t="s">
        <v>2528</v>
      </c>
    </row>
    <row r="658" spans="1:82" ht="24.6" customHeight="1" outlineLevel="2">
      <c r="A658" s="64"/>
      <c r="B658" s="275"/>
      <c r="C658" s="67"/>
      <c r="D658" s="276"/>
      <c r="E658" s="351"/>
      <c r="F658" s="68"/>
      <c r="G658" s="351"/>
      <c r="H658" s="68"/>
      <c r="I658" s="55"/>
      <c r="J658" s="247"/>
      <c r="L658" s="87"/>
      <c r="M658" s="87"/>
      <c r="O658" s="228"/>
    </row>
    <row r="659" spans="1:82" ht="24.6" customHeight="1" outlineLevel="1">
      <c r="A659" s="709"/>
      <c r="B659" s="710" t="s">
        <v>416</v>
      </c>
      <c r="C659" s="640"/>
      <c r="D659" s="711"/>
      <c r="E659" s="712"/>
      <c r="F659" s="713"/>
      <c r="G659" s="712"/>
      <c r="H659" s="713"/>
      <c r="I659" s="713"/>
      <c r="J659" s="714"/>
      <c r="K659" s="393"/>
      <c r="L659" s="715"/>
      <c r="M659" s="716"/>
      <c r="N659" s="393"/>
      <c r="O659" s="717"/>
      <c r="P659" s="393"/>
      <c r="Q659" s="393"/>
      <c r="R659" s="393"/>
      <c r="S659" s="393"/>
      <c r="T659" s="393"/>
      <c r="U659" s="393"/>
      <c r="V659" s="393"/>
      <c r="W659" s="393"/>
      <c r="X659" s="393"/>
      <c r="Y659" s="393"/>
      <c r="Z659" s="393"/>
      <c r="AA659" s="393"/>
      <c r="AB659" s="393"/>
      <c r="AC659" s="393"/>
      <c r="AD659" s="393"/>
      <c r="AE659" s="393"/>
      <c r="AF659" s="393"/>
      <c r="AG659" s="393"/>
      <c r="AH659" s="393"/>
      <c r="AI659" s="393"/>
      <c r="AJ659" s="393"/>
      <c r="AK659" s="393"/>
      <c r="AL659" s="393"/>
      <c r="AM659" s="393"/>
      <c r="AN659" s="393"/>
      <c r="AO659" s="393"/>
      <c r="AP659" s="393"/>
      <c r="AQ659" s="393"/>
      <c r="AR659" s="393"/>
      <c r="AS659" s="393"/>
      <c r="AT659" s="393"/>
      <c r="AU659" s="393"/>
      <c r="AV659" s="393"/>
      <c r="AW659" s="393"/>
      <c r="AX659" s="393"/>
      <c r="AY659" s="393"/>
      <c r="AZ659" s="393"/>
      <c r="BA659" s="393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  <c r="BW659" s="393"/>
      <c r="BX659" s="393"/>
      <c r="BY659" s="393"/>
      <c r="BZ659" s="393"/>
      <c r="CA659" s="393"/>
      <c r="CB659" s="393"/>
      <c r="CC659" s="393"/>
      <c r="CD659" s="393"/>
    </row>
    <row r="660" spans="1:82" ht="24.6" customHeight="1" outlineLevel="1">
      <c r="A660" s="255">
        <v>5.4</v>
      </c>
      <c r="B660" s="241" t="s">
        <v>182</v>
      </c>
      <c r="C660" s="130"/>
      <c r="D660" s="245"/>
      <c r="E660" s="350"/>
      <c r="F660" s="129"/>
      <c r="G660" s="350"/>
      <c r="H660" s="129"/>
      <c r="I660" s="129"/>
      <c r="J660" s="243"/>
      <c r="L660" s="128"/>
      <c r="M660" s="254"/>
      <c r="O660" s="229"/>
    </row>
    <row r="661" spans="1:82" ht="24.6" customHeight="1" outlineLevel="2">
      <c r="A661" s="64"/>
      <c r="B661" s="65" t="s">
        <v>387</v>
      </c>
      <c r="C661" s="121">
        <v>4</v>
      </c>
      <c r="D661" s="69" t="s">
        <v>3</v>
      </c>
      <c r="E661" s="57"/>
      <c r="F661" s="86"/>
      <c r="G661" s="57"/>
      <c r="H661" s="86"/>
      <c r="I661" s="86"/>
      <c r="J661" s="392"/>
      <c r="K661" s="432"/>
      <c r="L661" s="121" t="e">
        <f>VLOOKUP($O661,#REF!,6,FALSE)</f>
        <v>#REF!</v>
      </c>
      <c r="M661" s="121" t="e">
        <f>VLOOKUP($O661,#REF!,7,FALSE)</f>
        <v>#REF!</v>
      </c>
      <c r="O661" s="228" t="s">
        <v>2551</v>
      </c>
    </row>
    <row r="662" spans="1:82" ht="24.6" customHeight="1" outlineLevel="2">
      <c r="A662" s="64"/>
      <c r="B662" s="65" t="s">
        <v>388</v>
      </c>
      <c r="C662" s="121">
        <v>4</v>
      </c>
      <c r="D662" s="69" t="s">
        <v>3</v>
      </c>
      <c r="E662" s="57"/>
      <c r="F662" s="86"/>
      <c r="G662" s="57"/>
      <c r="H662" s="86"/>
      <c r="I662" s="86"/>
      <c r="J662" s="392"/>
      <c r="K662" s="432"/>
      <c r="L662" s="121" t="e">
        <f>VLOOKUP($O662,#REF!,6,FALSE)</f>
        <v>#REF!</v>
      </c>
      <c r="M662" s="121" t="e">
        <f>VLOOKUP($O662,#REF!,7,FALSE)</f>
        <v>#REF!</v>
      </c>
      <c r="O662" s="228" t="s">
        <v>2552</v>
      </c>
    </row>
    <row r="663" spans="1:82" ht="24.6" customHeight="1" outlineLevel="2">
      <c r="A663" s="64"/>
      <c r="B663" s="65" t="s">
        <v>404</v>
      </c>
      <c r="C663" s="121">
        <v>1</v>
      </c>
      <c r="D663" s="69" t="s">
        <v>3</v>
      </c>
      <c r="E663" s="57"/>
      <c r="F663" s="86"/>
      <c r="G663" s="57"/>
      <c r="H663" s="86"/>
      <c r="I663" s="86"/>
      <c r="J663" s="392"/>
      <c r="K663" s="432"/>
      <c r="L663" s="121" t="e">
        <f>VLOOKUP($O663,#REF!,6,FALSE)</f>
        <v>#REF!</v>
      </c>
      <c r="M663" s="121" t="e">
        <f>VLOOKUP($O663,#REF!,7,FALSE)</f>
        <v>#REF!</v>
      </c>
      <c r="O663" s="228" t="s">
        <v>2556</v>
      </c>
    </row>
    <row r="664" spans="1:82" ht="24.6" customHeight="1" outlineLevel="2">
      <c r="A664" s="64"/>
      <c r="B664" s="65" t="s">
        <v>405</v>
      </c>
      <c r="C664" s="121">
        <v>2</v>
      </c>
      <c r="D664" s="69" t="s">
        <v>3</v>
      </c>
      <c r="E664" s="57"/>
      <c r="F664" s="86"/>
      <c r="G664" s="57"/>
      <c r="H664" s="86"/>
      <c r="I664" s="86"/>
      <c r="J664" s="392"/>
      <c r="K664" s="432"/>
      <c r="L664" s="121" t="e">
        <f>VLOOKUP($O664,#REF!,6,FALSE)</f>
        <v>#REF!</v>
      </c>
      <c r="M664" s="121" t="e">
        <f>VLOOKUP($O664,#REF!,7,FALSE)</f>
        <v>#REF!</v>
      </c>
      <c r="O664" s="228" t="s">
        <v>2547</v>
      </c>
    </row>
    <row r="665" spans="1:82" ht="24.6" customHeight="1" outlineLevel="2">
      <c r="A665" s="64"/>
      <c r="B665" s="65" t="s">
        <v>412</v>
      </c>
      <c r="C665" s="121">
        <v>49</v>
      </c>
      <c r="D665" s="69" t="s">
        <v>3</v>
      </c>
      <c r="E665" s="57"/>
      <c r="F665" s="86"/>
      <c r="G665" s="57"/>
      <c r="H665" s="86"/>
      <c r="I665" s="86"/>
      <c r="J665" s="392"/>
      <c r="K665" s="432"/>
      <c r="L665" s="121" t="e">
        <f>VLOOKUP($O665,#REF!,6,FALSE)</f>
        <v>#REF!</v>
      </c>
      <c r="M665" s="121" t="e">
        <f>VLOOKUP($O665,#REF!,7,FALSE)</f>
        <v>#REF!</v>
      </c>
      <c r="O665" s="228" t="s">
        <v>2539</v>
      </c>
    </row>
    <row r="666" spans="1:82" ht="24.6" customHeight="1" outlineLevel="2">
      <c r="A666" s="64"/>
      <c r="B666" s="65" t="s">
        <v>413</v>
      </c>
      <c r="C666" s="121">
        <v>2</v>
      </c>
      <c r="D666" s="69" t="s">
        <v>3</v>
      </c>
      <c r="E666" s="57"/>
      <c r="F666" s="86"/>
      <c r="G666" s="57"/>
      <c r="H666" s="86"/>
      <c r="I666" s="86"/>
      <c r="J666" s="392"/>
      <c r="K666" s="432"/>
      <c r="L666" s="121" t="e">
        <f>VLOOKUP($O666,#REF!,6,FALSE)</f>
        <v>#REF!</v>
      </c>
      <c r="M666" s="121" t="s">
        <v>2921</v>
      </c>
      <c r="O666" s="228" t="s">
        <v>2557</v>
      </c>
    </row>
    <row r="667" spans="1:82" ht="24.6" customHeight="1" outlineLevel="2">
      <c r="A667" s="64"/>
      <c r="B667" s="65" t="s">
        <v>424</v>
      </c>
      <c r="C667" s="121">
        <v>2</v>
      </c>
      <c r="D667" s="69" t="s">
        <v>3</v>
      </c>
      <c r="E667" s="57"/>
      <c r="F667" s="86"/>
      <c r="G667" s="57"/>
      <c r="H667" s="86"/>
      <c r="I667" s="86"/>
      <c r="J667" s="392"/>
      <c r="K667" s="432"/>
      <c r="L667" s="121" t="e">
        <f>VLOOKUP($O667,#REF!,6,FALSE)</f>
        <v>#REF!</v>
      </c>
      <c r="M667" s="121" t="s">
        <v>2921</v>
      </c>
      <c r="O667" s="228" t="s">
        <v>2550</v>
      </c>
    </row>
    <row r="668" spans="1:82" ht="24.6" customHeight="1" outlineLevel="2">
      <c r="A668" s="64"/>
      <c r="B668" s="65" t="s">
        <v>408</v>
      </c>
      <c r="C668" s="121">
        <v>3</v>
      </c>
      <c r="D668" s="69" t="s">
        <v>3</v>
      </c>
      <c r="E668" s="57"/>
      <c r="F668" s="86"/>
      <c r="G668" s="57"/>
      <c r="H668" s="86"/>
      <c r="I668" s="86"/>
      <c r="J668" s="392"/>
      <c r="K668" s="432"/>
      <c r="L668" s="121" t="s">
        <v>2921</v>
      </c>
      <c r="M668" s="121" t="s">
        <v>2921</v>
      </c>
      <c r="O668" s="228" t="s">
        <v>2540</v>
      </c>
    </row>
    <row r="669" spans="1:82" ht="24.6" customHeight="1" outlineLevel="2">
      <c r="A669" s="64"/>
      <c r="B669" s="65" t="s">
        <v>409</v>
      </c>
      <c r="C669" s="121">
        <v>1</v>
      </c>
      <c r="D669" s="69" t="s">
        <v>3</v>
      </c>
      <c r="E669" s="57"/>
      <c r="F669" s="86"/>
      <c r="G669" s="57"/>
      <c r="H669" s="86"/>
      <c r="I669" s="86"/>
      <c r="J669" s="392"/>
      <c r="K669" s="432"/>
      <c r="L669" s="121" t="s">
        <v>2921</v>
      </c>
      <c r="M669" s="121" t="s">
        <v>2921</v>
      </c>
      <c r="O669" s="228" t="s">
        <v>2541</v>
      </c>
    </row>
    <row r="670" spans="1:82" ht="24.6" customHeight="1" outlineLevel="2">
      <c r="A670" s="64"/>
      <c r="B670" s="65" t="s">
        <v>410</v>
      </c>
      <c r="C670" s="121">
        <v>8</v>
      </c>
      <c r="D670" s="69" t="s">
        <v>3</v>
      </c>
      <c r="E670" s="57"/>
      <c r="F670" s="86"/>
      <c r="G670" s="57"/>
      <c r="H670" s="86"/>
      <c r="I670" s="86"/>
      <c r="J670" s="392"/>
      <c r="K670" s="432"/>
      <c r="L670" s="121" t="s">
        <v>2921</v>
      </c>
      <c r="M670" s="121" t="s">
        <v>2921</v>
      </c>
      <c r="O670" s="228" t="s">
        <v>2542</v>
      </c>
    </row>
    <row r="671" spans="1:82" ht="24.6" customHeight="1" outlineLevel="2">
      <c r="A671" s="64"/>
      <c r="B671" s="65" t="s">
        <v>411</v>
      </c>
      <c r="C671" s="121">
        <v>8</v>
      </c>
      <c r="D671" s="69" t="s">
        <v>3</v>
      </c>
      <c r="E671" s="57"/>
      <c r="F671" s="86"/>
      <c r="G671" s="57"/>
      <c r="H671" s="86"/>
      <c r="I671" s="86"/>
      <c r="J671" s="392"/>
      <c r="K671" s="432"/>
      <c r="L671" s="121" t="s">
        <v>2921</v>
      </c>
      <c r="M671" s="121" t="s">
        <v>2921</v>
      </c>
      <c r="O671" s="228" t="s">
        <v>2543</v>
      </c>
    </row>
    <row r="672" spans="1:82" ht="24.6" customHeight="1" outlineLevel="2">
      <c r="A672" s="64"/>
      <c r="B672" s="65" t="s">
        <v>423</v>
      </c>
      <c r="C672" s="121">
        <v>8</v>
      </c>
      <c r="D672" s="69" t="s">
        <v>3</v>
      </c>
      <c r="E672" s="57"/>
      <c r="F672" s="86"/>
      <c r="G672" s="57"/>
      <c r="H672" s="86"/>
      <c r="I672" s="86"/>
      <c r="J672" s="392"/>
      <c r="K672" s="432"/>
      <c r="L672" s="121" t="s">
        <v>2921</v>
      </c>
      <c r="M672" s="121" t="s">
        <v>2921</v>
      </c>
      <c r="O672" s="228" t="s">
        <v>2544</v>
      </c>
    </row>
    <row r="673" spans="1:82" ht="24.6" customHeight="1" outlineLevel="2">
      <c r="A673" s="258"/>
      <c r="B673" s="65"/>
      <c r="C673" s="137"/>
      <c r="D673" s="74"/>
      <c r="E673" s="356"/>
      <c r="F673" s="132"/>
      <c r="G673" s="353"/>
      <c r="H673" s="68"/>
      <c r="I673" s="68"/>
      <c r="J673" s="247"/>
      <c r="L673" s="169"/>
      <c r="M673" s="171"/>
      <c r="O673" s="227"/>
    </row>
    <row r="674" spans="1:82" ht="24.6" customHeight="1" outlineLevel="1">
      <c r="A674" s="709"/>
      <c r="B674" s="710" t="s">
        <v>417</v>
      </c>
      <c r="C674" s="640"/>
      <c r="D674" s="711"/>
      <c r="E674" s="712"/>
      <c r="F674" s="713"/>
      <c r="G674" s="712"/>
      <c r="H674" s="713"/>
      <c r="I674" s="713"/>
      <c r="J674" s="714"/>
      <c r="K674" s="393"/>
      <c r="L674" s="715"/>
      <c r="M674" s="716"/>
      <c r="N674" s="393"/>
      <c r="O674" s="717"/>
      <c r="P674" s="393"/>
      <c r="Q674" s="393"/>
      <c r="R674" s="393"/>
      <c r="S674" s="393"/>
      <c r="T674" s="393"/>
      <c r="U674" s="393"/>
      <c r="V674" s="393"/>
      <c r="W674" s="393"/>
      <c r="X674" s="393"/>
      <c r="Y674" s="393"/>
      <c r="Z674" s="393"/>
      <c r="AA674" s="393"/>
      <c r="AB674" s="393"/>
      <c r="AC674" s="393"/>
      <c r="AD674" s="393"/>
      <c r="AE674" s="393"/>
      <c r="AF674" s="393"/>
      <c r="AG674" s="393"/>
      <c r="AH674" s="393"/>
      <c r="AI674" s="393"/>
      <c r="AJ674" s="393"/>
      <c r="AK674" s="393"/>
      <c r="AL674" s="393"/>
      <c r="AM674" s="393"/>
      <c r="AN674" s="393"/>
      <c r="AO674" s="393"/>
      <c r="AP674" s="393"/>
      <c r="AQ674" s="393"/>
      <c r="AR674" s="393"/>
      <c r="AS674" s="393"/>
      <c r="AT674" s="393"/>
      <c r="AU674" s="393"/>
      <c r="AV674" s="393"/>
      <c r="AW674" s="393"/>
      <c r="AX674" s="393"/>
      <c r="AY674" s="393"/>
      <c r="AZ674" s="393"/>
      <c r="BA674" s="393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  <c r="BW674" s="393"/>
      <c r="BX674" s="393"/>
      <c r="BY674" s="393"/>
      <c r="BZ674" s="393"/>
      <c r="CA674" s="393"/>
      <c r="CB674" s="393"/>
      <c r="CC674" s="393"/>
      <c r="CD674" s="393"/>
    </row>
    <row r="675" spans="1:82" ht="24.6" customHeight="1" outlineLevel="1">
      <c r="A675" s="255">
        <v>5.5</v>
      </c>
      <c r="B675" s="241" t="s">
        <v>184</v>
      </c>
      <c r="C675" s="130"/>
      <c r="D675" s="245"/>
      <c r="E675" s="350"/>
      <c r="F675" s="129"/>
      <c r="G675" s="350"/>
      <c r="H675" s="129"/>
      <c r="I675" s="129"/>
      <c r="J675" s="243"/>
      <c r="L675" s="128"/>
      <c r="M675" s="254"/>
      <c r="O675" s="229"/>
    </row>
    <row r="676" spans="1:82" ht="24.6" customHeight="1" outlineLevel="2">
      <c r="A676" s="64"/>
      <c r="B676" s="65" t="s">
        <v>387</v>
      </c>
      <c r="C676" s="121">
        <v>4</v>
      </c>
      <c r="D676" s="69" t="s">
        <v>3</v>
      </c>
      <c r="E676" s="57"/>
      <c r="F676" s="86"/>
      <c r="G676" s="57"/>
      <c r="H676" s="86"/>
      <c r="I676" s="86"/>
      <c r="J676" s="392"/>
      <c r="K676" s="432"/>
      <c r="L676" s="121" t="s">
        <v>2844</v>
      </c>
      <c r="M676" s="121" t="s">
        <v>2844</v>
      </c>
      <c r="O676" s="228" t="s">
        <v>2551</v>
      </c>
    </row>
    <row r="677" spans="1:82" ht="24.6" customHeight="1" outlineLevel="2">
      <c r="A677" s="64"/>
      <c r="B677" s="65" t="s">
        <v>388</v>
      </c>
      <c r="C677" s="121">
        <v>4</v>
      </c>
      <c r="D677" s="69" t="s">
        <v>3</v>
      </c>
      <c r="E677" s="57"/>
      <c r="F677" s="86"/>
      <c r="G677" s="57"/>
      <c r="H677" s="86"/>
      <c r="I677" s="86"/>
      <c r="J677" s="392"/>
      <c r="K677" s="432"/>
      <c r="L677" s="121" t="s">
        <v>2844</v>
      </c>
      <c r="M677" s="121" t="s">
        <v>2844</v>
      </c>
      <c r="O677" s="228" t="s">
        <v>2552</v>
      </c>
    </row>
    <row r="678" spans="1:82" ht="24.6" customHeight="1" outlineLevel="2">
      <c r="A678" s="64"/>
      <c r="B678" s="65" t="s">
        <v>404</v>
      </c>
      <c r="C678" s="121">
        <v>1</v>
      </c>
      <c r="D678" s="69" t="s">
        <v>3</v>
      </c>
      <c r="E678" s="57"/>
      <c r="F678" s="86"/>
      <c r="G678" s="57"/>
      <c r="H678" s="86"/>
      <c r="I678" s="86"/>
      <c r="J678" s="392"/>
      <c r="K678" s="432"/>
      <c r="L678" s="121" t="s">
        <v>2844</v>
      </c>
      <c r="M678" s="121" t="s">
        <v>2844</v>
      </c>
      <c r="O678" s="228" t="s">
        <v>2556</v>
      </c>
    </row>
    <row r="679" spans="1:82" ht="24.6" customHeight="1" outlineLevel="2">
      <c r="A679" s="64"/>
      <c r="B679" s="65" t="s">
        <v>405</v>
      </c>
      <c r="C679" s="121">
        <v>2</v>
      </c>
      <c r="D679" s="69" t="s">
        <v>3</v>
      </c>
      <c r="E679" s="57"/>
      <c r="F679" s="86"/>
      <c r="G679" s="57"/>
      <c r="H679" s="86"/>
      <c r="I679" s="86"/>
      <c r="J679" s="392"/>
      <c r="K679" s="432"/>
      <c r="L679" s="121" t="s">
        <v>2844</v>
      </c>
      <c r="M679" s="121" t="s">
        <v>2844</v>
      </c>
      <c r="O679" s="228" t="s">
        <v>2547</v>
      </c>
    </row>
    <row r="680" spans="1:82" ht="24.6" customHeight="1" outlineLevel="2">
      <c r="A680" s="64"/>
      <c r="B680" s="65" t="s">
        <v>412</v>
      </c>
      <c r="C680" s="121">
        <v>49</v>
      </c>
      <c r="D680" s="69" t="s">
        <v>3</v>
      </c>
      <c r="E680" s="57"/>
      <c r="F680" s="86"/>
      <c r="G680" s="57"/>
      <c r="H680" s="86"/>
      <c r="I680" s="86"/>
      <c r="J680" s="392"/>
      <c r="K680" s="432"/>
      <c r="L680" s="121" t="s">
        <v>2844</v>
      </c>
      <c r="M680" s="121" t="s">
        <v>2844</v>
      </c>
      <c r="O680" s="228" t="s">
        <v>2539</v>
      </c>
    </row>
    <row r="681" spans="1:82" ht="24.6" customHeight="1" outlineLevel="2">
      <c r="A681" s="64"/>
      <c r="B681" s="65" t="s">
        <v>413</v>
      </c>
      <c r="C681" s="121">
        <v>2</v>
      </c>
      <c r="D681" s="69" t="s">
        <v>3</v>
      </c>
      <c r="E681" s="57"/>
      <c r="F681" s="86"/>
      <c r="G681" s="57"/>
      <c r="H681" s="86"/>
      <c r="I681" s="86"/>
      <c r="J681" s="392"/>
      <c r="K681" s="432"/>
      <c r="L681" s="121" t="s">
        <v>2844</v>
      </c>
      <c r="M681" s="121" t="s">
        <v>2844</v>
      </c>
      <c r="O681" s="228" t="s">
        <v>2557</v>
      </c>
    </row>
    <row r="682" spans="1:82" ht="24.6" customHeight="1" outlineLevel="2">
      <c r="A682" s="64"/>
      <c r="B682" s="65" t="s">
        <v>424</v>
      </c>
      <c r="C682" s="121">
        <v>2</v>
      </c>
      <c r="D682" s="69" t="s">
        <v>3</v>
      </c>
      <c r="E682" s="57"/>
      <c r="F682" s="86"/>
      <c r="G682" s="57"/>
      <c r="H682" s="86"/>
      <c r="I682" s="86"/>
      <c r="J682" s="392"/>
      <c r="K682" s="432"/>
      <c r="L682" s="121" t="s">
        <v>2844</v>
      </c>
      <c r="M682" s="121" t="s">
        <v>2844</v>
      </c>
      <c r="O682" s="228" t="s">
        <v>2550</v>
      </c>
    </row>
    <row r="683" spans="1:82" ht="24.6" customHeight="1" outlineLevel="2">
      <c r="A683" s="64"/>
      <c r="B683" s="65" t="s">
        <v>408</v>
      </c>
      <c r="C683" s="121">
        <v>3</v>
      </c>
      <c r="D683" s="69" t="s">
        <v>3</v>
      </c>
      <c r="E683" s="57"/>
      <c r="F683" s="86"/>
      <c r="G683" s="57"/>
      <c r="H683" s="86"/>
      <c r="I683" s="86"/>
      <c r="J683" s="392"/>
      <c r="K683" s="432"/>
      <c r="L683" s="121" t="s">
        <v>2844</v>
      </c>
      <c r="M683" s="121" t="s">
        <v>2844</v>
      </c>
      <c r="O683" s="228" t="s">
        <v>2540</v>
      </c>
    </row>
    <row r="684" spans="1:82" ht="24.6" customHeight="1" outlineLevel="2">
      <c r="A684" s="64"/>
      <c r="B684" s="65" t="s">
        <v>409</v>
      </c>
      <c r="C684" s="121">
        <v>1</v>
      </c>
      <c r="D684" s="69" t="s">
        <v>3</v>
      </c>
      <c r="E684" s="57"/>
      <c r="F684" s="86"/>
      <c r="G684" s="57"/>
      <c r="H684" s="86"/>
      <c r="I684" s="86"/>
      <c r="J684" s="392"/>
      <c r="K684" s="432"/>
      <c r="L684" s="121" t="s">
        <v>2844</v>
      </c>
      <c r="M684" s="121" t="s">
        <v>2844</v>
      </c>
      <c r="O684" s="228" t="s">
        <v>2541</v>
      </c>
    </row>
    <row r="685" spans="1:82" ht="24.6" customHeight="1" outlineLevel="2">
      <c r="A685" s="64"/>
      <c r="B685" s="65" t="s">
        <v>410</v>
      </c>
      <c r="C685" s="121">
        <v>8</v>
      </c>
      <c r="D685" s="69" t="s">
        <v>3</v>
      </c>
      <c r="E685" s="57"/>
      <c r="F685" s="86"/>
      <c r="G685" s="57"/>
      <c r="H685" s="86"/>
      <c r="I685" s="86"/>
      <c r="J685" s="392"/>
      <c r="K685" s="432"/>
      <c r="L685" s="121" t="s">
        <v>2844</v>
      </c>
      <c r="M685" s="121" t="s">
        <v>2844</v>
      </c>
      <c r="O685" s="228" t="s">
        <v>2542</v>
      </c>
    </row>
    <row r="686" spans="1:82" ht="24.6" customHeight="1" outlineLevel="2">
      <c r="A686" s="64"/>
      <c r="B686" s="65" t="s">
        <v>411</v>
      </c>
      <c r="C686" s="121">
        <v>5</v>
      </c>
      <c r="D686" s="69" t="s">
        <v>3</v>
      </c>
      <c r="E686" s="57"/>
      <c r="F686" s="86"/>
      <c r="G686" s="57"/>
      <c r="H686" s="86"/>
      <c r="I686" s="86"/>
      <c r="J686" s="392"/>
      <c r="K686" s="432"/>
      <c r="L686" s="121" t="s">
        <v>2844</v>
      </c>
      <c r="M686" s="121" t="s">
        <v>2844</v>
      </c>
      <c r="O686" s="228" t="s">
        <v>2543</v>
      </c>
    </row>
    <row r="687" spans="1:82" ht="24.6" customHeight="1" outlineLevel="2">
      <c r="A687" s="64"/>
      <c r="B687" s="65" t="s">
        <v>423</v>
      </c>
      <c r="C687" s="121">
        <v>8</v>
      </c>
      <c r="D687" s="69" t="s">
        <v>3</v>
      </c>
      <c r="E687" s="57"/>
      <c r="F687" s="86"/>
      <c r="G687" s="57"/>
      <c r="H687" s="86"/>
      <c r="I687" s="86"/>
      <c r="J687" s="392"/>
      <c r="K687" s="432"/>
      <c r="L687" s="121" t="s">
        <v>2844</v>
      </c>
      <c r="M687" s="121" t="s">
        <v>2844</v>
      </c>
      <c r="O687" s="228" t="s">
        <v>2544</v>
      </c>
    </row>
    <row r="688" spans="1:82" ht="24.6" customHeight="1" outlineLevel="2">
      <c r="A688" s="64"/>
      <c r="B688" s="65"/>
      <c r="C688" s="55"/>
      <c r="D688" s="69"/>
      <c r="E688" s="353"/>
      <c r="F688" s="55"/>
      <c r="G688" s="353"/>
      <c r="H688" s="68"/>
      <c r="I688" s="68"/>
      <c r="J688" s="247"/>
      <c r="L688" s="169"/>
      <c r="M688" s="171"/>
      <c r="O688" s="227"/>
    </row>
    <row r="689" spans="1:82" ht="24.6" customHeight="1" outlineLevel="1">
      <c r="A689" s="709"/>
      <c r="B689" s="710" t="s">
        <v>418</v>
      </c>
      <c r="C689" s="640"/>
      <c r="D689" s="711"/>
      <c r="E689" s="712"/>
      <c r="F689" s="713"/>
      <c r="G689" s="712"/>
      <c r="H689" s="713"/>
      <c r="I689" s="713"/>
      <c r="J689" s="714"/>
      <c r="K689" s="393"/>
      <c r="L689" s="715"/>
      <c r="M689" s="716"/>
      <c r="N689" s="393"/>
      <c r="O689" s="717"/>
      <c r="P689" s="393"/>
      <c r="Q689" s="393"/>
      <c r="R689" s="393"/>
      <c r="S689" s="393"/>
      <c r="T689" s="393"/>
      <c r="U689" s="393"/>
      <c r="V689" s="393"/>
      <c r="W689" s="393"/>
      <c r="X689" s="393"/>
      <c r="Y689" s="393"/>
      <c r="Z689" s="393"/>
      <c r="AA689" s="393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  <c r="BW689" s="393"/>
      <c r="BX689" s="393"/>
      <c r="BY689" s="393"/>
      <c r="BZ689" s="393"/>
      <c r="CA689" s="393"/>
      <c r="CB689" s="393"/>
      <c r="CC689" s="393"/>
      <c r="CD689" s="393"/>
    </row>
    <row r="690" spans="1:82" ht="24.6" customHeight="1" outlineLevel="1">
      <c r="A690" s="255">
        <v>5.6</v>
      </c>
      <c r="B690" s="241" t="s">
        <v>419</v>
      </c>
      <c r="C690" s="130"/>
      <c r="D690" s="245"/>
      <c r="E690" s="350"/>
      <c r="F690" s="129"/>
      <c r="G690" s="350"/>
      <c r="H690" s="129"/>
      <c r="I690" s="129"/>
      <c r="J690" s="243"/>
      <c r="L690" s="128"/>
      <c r="M690" s="254"/>
      <c r="O690" s="229"/>
    </row>
    <row r="691" spans="1:82" ht="24.6" customHeight="1" outlineLevel="2">
      <c r="A691" s="64"/>
      <c r="B691" s="65" t="s">
        <v>387</v>
      </c>
      <c r="C691" s="121">
        <v>4</v>
      </c>
      <c r="D691" s="69" t="s">
        <v>3</v>
      </c>
      <c r="E691" s="57"/>
      <c r="F691" s="86"/>
      <c r="G691" s="57"/>
      <c r="H691" s="86"/>
      <c r="I691" s="86"/>
      <c r="J691" s="392"/>
      <c r="K691" s="432"/>
      <c r="L691" s="121" t="s">
        <v>2844</v>
      </c>
      <c r="M691" s="121" t="s">
        <v>2844</v>
      </c>
      <c r="O691" s="228" t="s">
        <v>2551</v>
      </c>
    </row>
    <row r="692" spans="1:82" ht="24.6" customHeight="1" outlineLevel="2">
      <c r="A692" s="64"/>
      <c r="B692" s="65" t="s">
        <v>388</v>
      </c>
      <c r="C692" s="121">
        <v>4</v>
      </c>
      <c r="D692" s="69" t="s">
        <v>3</v>
      </c>
      <c r="E692" s="57"/>
      <c r="F692" s="86"/>
      <c r="G692" s="57"/>
      <c r="H692" s="86"/>
      <c r="I692" s="86"/>
      <c r="J692" s="392"/>
      <c r="K692" s="432"/>
      <c r="L692" s="121" t="s">
        <v>2844</v>
      </c>
      <c r="M692" s="121" t="s">
        <v>2844</v>
      </c>
      <c r="O692" s="228" t="s">
        <v>2552</v>
      </c>
    </row>
    <row r="693" spans="1:82" ht="24.6" customHeight="1" outlineLevel="2">
      <c r="A693" s="64"/>
      <c r="B693" s="65" t="s">
        <v>404</v>
      </c>
      <c r="C693" s="121">
        <v>1</v>
      </c>
      <c r="D693" s="69" t="s">
        <v>3</v>
      </c>
      <c r="E693" s="57"/>
      <c r="F693" s="86"/>
      <c r="G693" s="57"/>
      <c r="H693" s="86"/>
      <c r="I693" s="86"/>
      <c r="J693" s="392"/>
      <c r="K693" s="432"/>
      <c r="L693" s="121" t="s">
        <v>2844</v>
      </c>
      <c r="M693" s="121" t="s">
        <v>2844</v>
      </c>
      <c r="O693" s="228" t="s">
        <v>2556</v>
      </c>
    </row>
    <row r="694" spans="1:82" ht="24.6" customHeight="1" outlineLevel="2">
      <c r="A694" s="64"/>
      <c r="B694" s="65" t="s">
        <v>405</v>
      </c>
      <c r="C694" s="121">
        <v>2</v>
      </c>
      <c r="D694" s="69" t="s">
        <v>3</v>
      </c>
      <c r="E694" s="57"/>
      <c r="F694" s="86"/>
      <c r="G694" s="57"/>
      <c r="H694" s="86"/>
      <c r="I694" s="86"/>
      <c r="J694" s="392"/>
      <c r="K694" s="432"/>
      <c r="L694" s="121" t="s">
        <v>2844</v>
      </c>
      <c r="M694" s="121" t="s">
        <v>2844</v>
      </c>
      <c r="O694" s="228" t="s">
        <v>2547</v>
      </c>
    </row>
    <row r="695" spans="1:82" ht="24.6" customHeight="1" outlineLevel="2">
      <c r="A695" s="64"/>
      <c r="B695" s="65" t="s">
        <v>412</v>
      </c>
      <c r="C695" s="121">
        <v>49</v>
      </c>
      <c r="D695" s="69" t="s">
        <v>3</v>
      </c>
      <c r="E695" s="57"/>
      <c r="F695" s="86"/>
      <c r="G695" s="57"/>
      <c r="H695" s="86"/>
      <c r="I695" s="86"/>
      <c r="J695" s="392"/>
      <c r="K695" s="432"/>
      <c r="L695" s="121" t="s">
        <v>2844</v>
      </c>
      <c r="M695" s="121" t="s">
        <v>2844</v>
      </c>
      <c r="O695" s="228" t="s">
        <v>2539</v>
      </c>
    </row>
    <row r="696" spans="1:82" ht="24.6" customHeight="1" outlineLevel="2">
      <c r="A696" s="64"/>
      <c r="B696" s="65" t="s">
        <v>413</v>
      </c>
      <c r="C696" s="121">
        <v>2</v>
      </c>
      <c r="D696" s="69" t="s">
        <v>3</v>
      </c>
      <c r="E696" s="57"/>
      <c r="F696" s="86"/>
      <c r="G696" s="57"/>
      <c r="H696" s="86"/>
      <c r="I696" s="86"/>
      <c r="J696" s="392"/>
      <c r="K696" s="432"/>
      <c r="L696" s="121" t="s">
        <v>2844</v>
      </c>
      <c r="M696" s="121" t="s">
        <v>2844</v>
      </c>
      <c r="O696" s="228" t="s">
        <v>2557</v>
      </c>
    </row>
    <row r="697" spans="1:82" ht="24.6" customHeight="1" outlineLevel="2">
      <c r="A697" s="64"/>
      <c r="B697" s="65" t="s">
        <v>424</v>
      </c>
      <c r="C697" s="121">
        <v>2</v>
      </c>
      <c r="D697" s="69" t="s">
        <v>3</v>
      </c>
      <c r="E697" s="57"/>
      <c r="F697" s="86"/>
      <c r="G697" s="57"/>
      <c r="H697" s="86"/>
      <c r="I697" s="86"/>
      <c r="J697" s="392"/>
      <c r="K697" s="432"/>
      <c r="L697" s="121" t="s">
        <v>2844</v>
      </c>
      <c r="M697" s="121" t="s">
        <v>2844</v>
      </c>
      <c r="O697" s="228" t="s">
        <v>2550</v>
      </c>
    </row>
    <row r="698" spans="1:82" ht="24.6" customHeight="1" outlineLevel="2">
      <c r="A698" s="64"/>
      <c r="B698" s="65" t="s">
        <v>408</v>
      </c>
      <c r="C698" s="121">
        <v>3</v>
      </c>
      <c r="D698" s="69" t="s">
        <v>3</v>
      </c>
      <c r="E698" s="57"/>
      <c r="F698" s="86"/>
      <c r="G698" s="57"/>
      <c r="H698" s="86"/>
      <c r="I698" s="86"/>
      <c r="J698" s="392"/>
      <c r="K698" s="432"/>
      <c r="L698" s="121" t="s">
        <v>2844</v>
      </c>
      <c r="M698" s="121" t="s">
        <v>2844</v>
      </c>
      <c r="O698" s="228" t="s">
        <v>2540</v>
      </c>
    </row>
    <row r="699" spans="1:82" ht="24.6" customHeight="1" outlineLevel="2">
      <c r="A699" s="64"/>
      <c r="B699" s="65" t="s">
        <v>409</v>
      </c>
      <c r="C699" s="121">
        <v>1</v>
      </c>
      <c r="D699" s="69" t="s">
        <v>3</v>
      </c>
      <c r="E699" s="57"/>
      <c r="F699" s="86"/>
      <c r="G699" s="57"/>
      <c r="H699" s="86"/>
      <c r="I699" s="86"/>
      <c r="J699" s="392"/>
      <c r="K699" s="432"/>
      <c r="L699" s="121" t="s">
        <v>2844</v>
      </c>
      <c r="M699" s="121" t="s">
        <v>2844</v>
      </c>
      <c r="O699" s="228" t="s">
        <v>2541</v>
      </c>
    </row>
    <row r="700" spans="1:82" ht="24.6" customHeight="1" outlineLevel="2">
      <c r="A700" s="64"/>
      <c r="B700" s="65" t="s">
        <v>410</v>
      </c>
      <c r="C700" s="121">
        <v>8</v>
      </c>
      <c r="D700" s="69" t="s">
        <v>3</v>
      </c>
      <c r="E700" s="57"/>
      <c r="F700" s="86"/>
      <c r="G700" s="57"/>
      <c r="H700" s="86"/>
      <c r="I700" s="86"/>
      <c r="J700" s="392"/>
      <c r="K700" s="432"/>
      <c r="L700" s="121" t="s">
        <v>2844</v>
      </c>
      <c r="M700" s="121" t="s">
        <v>2844</v>
      </c>
      <c r="O700" s="228" t="s">
        <v>2542</v>
      </c>
    </row>
    <row r="701" spans="1:82" ht="24.6" customHeight="1" outlineLevel="2">
      <c r="A701" s="64"/>
      <c r="B701" s="65" t="s">
        <v>411</v>
      </c>
      <c r="C701" s="121">
        <v>5</v>
      </c>
      <c r="D701" s="69" t="s">
        <v>3</v>
      </c>
      <c r="E701" s="57"/>
      <c r="F701" s="86"/>
      <c r="G701" s="57"/>
      <c r="H701" s="86"/>
      <c r="I701" s="86"/>
      <c r="J701" s="392"/>
      <c r="K701" s="432"/>
      <c r="L701" s="121" t="s">
        <v>2844</v>
      </c>
      <c r="M701" s="121" t="s">
        <v>2844</v>
      </c>
      <c r="O701" s="228" t="s">
        <v>2543</v>
      </c>
    </row>
    <row r="702" spans="1:82" ht="24.6" customHeight="1" outlineLevel="2">
      <c r="A702" s="64"/>
      <c r="B702" s="65" t="s">
        <v>423</v>
      </c>
      <c r="C702" s="121">
        <v>8</v>
      </c>
      <c r="D702" s="69" t="s">
        <v>3</v>
      </c>
      <c r="E702" s="57"/>
      <c r="F702" s="86"/>
      <c r="G702" s="57"/>
      <c r="H702" s="86"/>
      <c r="I702" s="86"/>
      <c r="J702" s="392"/>
      <c r="K702" s="432"/>
      <c r="L702" s="121" t="s">
        <v>2844</v>
      </c>
      <c r="M702" s="121" t="s">
        <v>2844</v>
      </c>
      <c r="O702" s="228" t="s">
        <v>2544</v>
      </c>
    </row>
    <row r="703" spans="1:82" ht="24.6" customHeight="1" outlineLevel="2">
      <c r="A703" s="64"/>
      <c r="B703" s="65"/>
      <c r="C703" s="55"/>
      <c r="D703" s="69"/>
      <c r="E703" s="353"/>
      <c r="F703" s="55"/>
      <c r="G703" s="353"/>
      <c r="H703" s="68"/>
      <c r="I703" s="68"/>
      <c r="J703" s="247"/>
      <c r="L703" s="169"/>
      <c r="M703" s="171"/>
      <c r="O703" s="227"/>
    </row>
    <row r="704" spans="1:82" ht="24.6" customHeight="1" outlineLevel="1">
      <c r="A704" s="709"/>
      <c r="B704" s="710" t="s">
        <v>1516</v>
      </c>
      <c r="C704" s="640"/>
      <c r="D704" s="711"/>
      <c r="E704" s="712"/>
      <c r="F704" s="713"/>
      <c r="G704" s="712"/>
      <c r="H704" s="713"/>
      <c r="I704" s="713"/>
      <c r="J704" s="714"/>
      <c r="K704" s="393"/>
      <c r="L704" s="715"/>
      <c r="M704" s="716"/>
      <c r="N704" s="393"/>
      <c r="O704" s="717"/>
      <c r="P704" s="393"/>
      <c r="Q704" s="393"/>
      <c r="R704" s="393"/>
      <c r="S704" s="393"/>
      <c r="T704" s="393"/>
      <c r="U704" s="393"/>
      <c r="V704" s="393"/>
      <c r="W704" s="393"/>
      <c r="X704" s="393"/>
      <c r="Y704" s="393"/>
      <c r="Z704" s="393"/>
      <c r="AA704" s="393"/>
      <c r="AB704" s="393"/>
      <c r="AC704" s="393"/>
      <c r="AD704" s="393"/>
      <c r="AE704" s="393"/>
      <c r="AF704" s="393"/>
      <c r="AG704" s="393"/>
      <c r="AH704" s="393"/>
      <c r="AI704" s="393"/>
      <c r="AJ704" s="393"/>
      <c r="AK704" s="393"/>
      <c r="AL704" s="393"/>
      <c r="AM704" s="393"/>
      <c r="AN704" s="393"/>
      <c r="AO704" s="393"/>
      <c r="AP704" s="393"/>
      <c r="AQ704" s="393"/>
      <c r="AR704" s="393"/>
      <c r="AS704" s="393"/>
      <c r="AT704" s="393"/>
      <c r="AU704" s="393"/>
      <c r="AV704" s="393"/>
      <c r="AW704" s="393"/>
      <c r="AX704" s="393"/>
      <c r="AY704" s="393"/>
      <c r="AZ704" s="393"/>
      <c r="BA704" s="393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  <c r="BW704" s="393"/>
      <c r="BX704" s="393"/>
      <c r="BY704" s="393"/>
      <c r="BZ704" s="393"/>
      <c r="CA704" s="393"/>
      <c r="CB704" s="393"/>
      <c r="CC704" s="393"/>
      <c r="CD704" s="393"/>
    </row>
    <row r="705" spans="1:82" ht="24.6" customHeight="1" outlineLevel="1">
      <c r="A705" s="255">
        <v>5.7</v>
      </c>
      <c r="B705" s="241" t="s">
        <v>420</v>
      </c>
      <c r="C705" s="130"/>
      <c r="D705" s="245"/>
      <c r="E705" s="350"/>
      <c r="F705" s="129"/>
      <c r="G705" s="350"/>
      <c r="H705" s="129"/>
      <c r="I705" s="129"/>
      <c r="J705" s="243"/>
      <c r="L705" s="128"/>
      <c r="M705" s="254"/>
      <c r="O705" s="229"/>
    </row>
    <row r="706" spans="1:82" ht="24.6" customHeight="1" outlineLevel="2">
      <c r="A706" s="64"/>
      <c r="B706" s="65" t="s">
        <v>387</v>
      </c>
      <c r="C706" s="121">
        <v>4</v>
      </c>
      <c r="D706" s="69" t="s">
        <v>3</v>
      </c>
      <c r="E706" s="57"/>
      <c r="F706" s="86"/>
      <c r="G706" s="57"/>
      <c r="H706" s="86"/>
      <c r="I706" s="86"/>
      <c r="J706" s="392"/>
      <c r="K706" s="432"/>
      <c r="L706" s="121" t="s">
        <v>2844</v>
      </c>
      <c r="M706" s="121" t="s">
        <v>2844</v>
      </c>
      <c r="O706" s="228" t="s">
        <v>2551</v>
      </c>
    </row>
    <row r="707" spans="1:82" ht="24.6" customHeight="1" outlineLevel="2">
      <c r="A707" s="64"/>
      <c r="B707" s="65" t="s">
        <v>388</v>
      </c>
      <c r="C707" s="121">
        <v>4</v>
      </c>
      <c r="D707" s="69" t="s">
        <v>3</v>
      </c>
      <c r="E707" s="57"/>
      <c r="F707" s="86"/>
      <c r="G707" s="57"/>
      <c r="H707" s="86"/>
      <c r="I707" s="86"/>
      <c r="J707" s="392"/>
      <c r="K707" s="432"/>
      <c r="L707" s="121" t="s">
        <v>2844</v>
      </c>
      <c r="M707" s="121" t="s">
        <v>2844</v>
      </c>
      <c r="O707" s="228" t="s">
        <v>2552</v>
      </c>
    </row>
    <row r="708" spans="1:82" ht="24.6" customHeight="1" outlineLevel="2">
      <c r="A708" s="64"/>
      <c r="B708" s="65" t="s">
        <v>404</v>
      </c>
      <c r="C708" s="121">
        <v>1</v>
      </c>
      <c r="D708" s="69" t="s">
        <v>3</v>
      </c>
      <c r="E708" s="57"/>
      <c r="F708" s="86"/>
      <c r="G708" s="57"/>
      <c r="H708" s="86"/>
      <c r="I708" s="86"/>
      <c r="J708" s="392"/>
      <c r="K708" s="432"/>
      <c r="L708" s="121" t="s">
        <v>2844</v>
      </c>
      <c r="M708" s="121" t="s">
        <v>2844</v>
      </c>
      <c r="O708" s="228" t="s">
        <v>2556</v>
      </c>
    </row>
    <row r="709" spans="1:82" ht="24.6" customHeight="1" outlineLevel="2">
      <c r="A709" s="64"/>
      <c r="B709" s="65" t="s">
        <v>405</v>
      </c>
      <c r="C709" s="121">
        <v>2</v>
      </c>
      <c r="D709" s="69" t="s">
        <v>3</v>
      </c>
      <c r="E709" s="57"/>
      <c r="F709" s="86"/>
      <c r="G709" s="57"/>
      <c r="H709" s="86"/>
      <c r="I709" s="86"/>
      <c r="J709" s="392"/>
      <c r="K709" s="432"/>
      <c r="L709" s="121" t="s">
        <v>2844</v>
      </c>
      <c r="M709" s="121" t="s">
        <v>2844</v>
      </c>
      <c r="O709" s="228" t="s">
        <v>2547</v>
      </c>
    </row>
    <row r="710" spans="1:82" ht="24.6" customHeight="1" outlineLevel="2">
      <c r="A710" s="64"/>
      <c r="B710" s="65" t="s">
        <v>412</v>
      </c>
      <c r="C710" s="121">
        <v>49</v>
      </c>
      <c r="D710" s="69" t="s">
        <v>3</v>
      </c>
      <c r="E710" s="57"/>
      <c r="F710" s="86"/>
      <c r="G710" s="57"/>
      <c r="H710" s="86"/>
      <c r="I710" s="86"/>
      <c r="J710" s="392"/>
      <c r="K710" s="432"/>
      <c r="L710" s="121" t="s">
        <v>2844</v>
      </c>
      <c r="M710" s="121" t="s">
        <v>2844</v>
      </c>
      <c r="O710" s="228" t="s">
        <v>2539</v>
      </c>
    </row>
    <row r="711" spans="1:82" ht="24.6" customHeight="1" outlineLevel="2">
      <c r="A711" s="64"/>
      <c r="B711" s="65" t="s">
        <v>413</v>
      </c>
      <c r="C711" s="121">
        <v>2</v>
      </c>
      <c r="D711" s="69" t="s">
        <v>3</v>
      </c>
      <c r="E711" s="57"/>
      <c r="F711" s="86"/>
      <c r="G711" s="57"/>
      <c r="H711" s="86"/>
      <c r="I711" s="86"/>
      <c r="J711" s="392"/>
      <c r="K711" s="432"/>
      <c r="L711" s="121" t="s">
        <v>2844</v>
      </c>
      <c r="M711" s="121" t="s">
        <v>2844</v>
      </c>
      <c r="O711" s="228" t="s">
        <v>2557</v>
      </c>
    </row>
    <row r="712" spans="1:82" ht="24.6" customHeight="1" outlineLevel="2">
      <c r="A712" s="64"/>
      <c r="B712" s="65" t="s">
        <v>424</v>
      </c>
      <c r="C712" s="121">
        <v>2</v>
      </c>
      <c r="D712" s="69" t="s">
        <v>3</v>
      </c>
      <c r="E712" s="57"/>
      <c r="F712" s="86"/>
      <c r="G712" s="57"/>
      <c r="H712" s="86"/>
      <c r="I712" s="86"/>
      <c r="J712" s="392"/>
      <c r="K712" s="432"/>
      <c r="L712" s="121" t="s">
        <v>2844</v>
      </c>
      <c r="M712" s="121" t="s">
        <v>2844</v>
      </c>
      <c r="O712" s="228" t="s">
        <v>2550</v>
      </c>
    </row>
    <row r="713" spans="1:82" ht="24.6" customHeight="1" outlineLevel="2">
      <c r="A713" s="64"/>
      <c r="B713" s="65" t="s">
        <v>408</v>
      </c>
      <c r="C713" s="121">
        <v>3</v>
      </c>
      <c r="D713" s="69" t="s">
        <v>3</v>
      </c>
      <c r="E713" s="57"/>
      <c r="F713" s="86"/>
      <c r="G713" s="57"/>
      <c r="H713" s="86"/>
      <c r="I713" s="86"/>
      <c r="J713" s="392"/>
      <c r="K713" s="432"/>
      <c r="L713" s="121" t="s">
        <v>2844</v>
      </c>
      <c r="M713" s="121" t="s">
        <v>2844</v>
      </c>
      <c r="O713" s="228" t="s">
        <v>2540</v>
      </c>
    </row>
    <row r="714" spans="1:82" ht="24.6" customHeight="1" outlineLevel="2">
      <c r="A714" s="64"/>
      <c r="B714" s="65" t="s">
        <v>409</v>
      </c>
      <c r="C714" s="121">
        <v>1</v>
      </c>
      <c r="D714" s="69" t="s">
        <v>3</v>
      </c>
      <c r="E714" s="57"/>
      <c r="F714" s="86"/>
      <c r="G714" s="57"/>
      <c r="H714" s="86"/>
      <c r="I714" s="86"/>
      <c r="J714" s="392"/>
      <c r="K714" s="432"/>
      <c r="L714" s="121" t="s">
        <v>2844</v>
      </c>
      <c r="M714" s="121" t="s">
        <v>2844</v>
      </c>
      <c r="O714" s="228" t="s">
        <v>2541</v>
      </c>
    </row>
    <row r="715" spans="1:82" ht="24.6" customHeight="1" outlineLevel="2">
      <c r="A715" s="64"/>
      <c r="B715" s="65" t="s">
        <v>410</v>
      </c>
      <c r="C715" s="121">
        <v>8</v>
      </c>
      <c r="D715" s="69" t="s">
        <v>3</v>
      </c>
      <c r="E715" s="57"/>
      <c r="F715" s="86"/>
      <c r="G715" s="57"/>
      <c r="H715" s="86"/>
      <c r="I715" s="86"/>
      <c r="J715" s="392"/>
      <c r="K715" s="432"/>
      <c r="L715" s="121" t="s">
        <v>2844</v>
      </c>
      <c r="M715" s="121" t="s">
        <v>2844</v>
      </c>
      <c r="O715" s="228" t="s">
        <v>2542</v>
      </c>
    </row>
    <row r="716" spans="1:82" ht="24.6" customHeight="1" outlineLevel="2">
      <c r="A716" s="64"/>
      <c r="B716" s="65" t="s">
        <v>411</v>
      </c>
      <c r="C716" s="121">
        <v>5</v>
      </c>
      <c r="D716" s="69" t="s">
        <v>3</v>
      </c>
      <c r="E716" s="57"/>
      <c r="F716" s="86"/>
      <c r="G716" s="57"/>
      <c r="H716" s="86"/>
      <c r="I716" s="86"/>
      <c r="J716" s="392"/>
      <c r="K716" s="432"/>
      <c r="L716" s="121" t="s">
        <v>2844</v>
      </c>
      <c r="M716" s="121" t="s">
        <v>2844</v>
      </c>
      <c r="O716" s="228" t="s">
        <v>2543</v>
      </c>
    </row>
    <row r="717" spans="1:82" ht="24.6" customHeight="1" outlineLevel="2">
      <c r="A717" s="64"/>
      <c r="B717" s="65" t="s">
        <v>423</v>
      </c>
      <c r="C717" s="121">
        <v>8</v>
      </c>
      <c r="D717" s="69" t="s">
        <v>3</v>
      </c>
      <c r="E717" s="57"/>
      <c r="F717" s="86"/>
      <c r="G717" s="57"/>
      <c r="H717" s="86"/>
      <c r="I717" s="86"/>
      <c r="J717" s="392"/>
      <c r="K717" s="432"/>
      <c r="L717" s="121" t="s">
        <v>2844</v>
      </c>
      <c r="M717" s="121" t="s">
        <v>2844</v>
      </c>
      <c r="O717" s="228" t="s">
        <v>2544</v>
      </c>
    </row>
    <row r="718" spans="1:82" ht="24.6" customHeight="1" outlineLevel="2">
      <c r="A718" s="266"/>
      <c r="B718" s="267"/>
      <c r="C718" s="139"/>
      <c r="D718" s="268"/>
      <c r="E718" s="355"/>
      <c r="F718" s="136"/>
      <c r="G718" s="355"/>
      <c r="H718" s="136"/>
      <c r="I718" s="136"/>
      <c r="J718" s="269"/>
      <c r="L718" s="162"/>
      <c r="M718" s="270"/>
      <c r="O718" s="271"/>
    </row>
    <row r="719" spans="1:82" ht="24.6" customHeight="1" outlineLevel="1">
      <c r="A719" s="709"/>
      <c r="B719" s="710" t="s">
        <v>421</v>
      </c>
      <c r="C719" s="640"/>
      <c r="D719" s="711"/>
      <c r="E719" s="712"/>
      <c r="F719" s="713"/>
      <c r="G719" s="712"/>
      <c r="H719" s="713"/>
      <c r="I719" s="713"/>
      <c r="J719" s="714"/>
      <c r="K719" s="393"/>
      <c r="L719" s="715"/>
      <c r="M719" s="716"/>
      <c r="N719" s="393"/>
      <c r="O719" s="717"/>
      <c r="P719" s="393"/>
      <c r="Q719" s="393"/>
      <c r="R719" s="393"/>
      <c r="S719" s="393"/>
      <c r="T719" s="393"/>
      <c r="U719" s="393"/>
      <c r="V719" s="393"/>
      <c r="W719" s="393"/>
      <c r="X719" s="393"/>
      <c r="Y719" s="393"/>
      <c r="Z719" s="393"/>
      <c r="AA719" s="393"/>
      <c r="AB719" s="393"/>
      <c r="AC719" s="393"/>
      <c r="AD719" s="393"/>
      <c r="AE719" s="393"/>
      <c r="AF719" s="393"/>
      <c r="AG719" s="393"/>
      <c r="AH719" s="393"/>
      <c r="AI719" s="393"/>
      <c r="AJ719" s="393"/>
      <c r="AK719" s="393"/>
      <c r="AL719" s="393"/>
      <c r="AM719" s="393"/>
      <c r="AN719" s="393"/>
      <c r="AO719" s="393"/>
      <c r="AP719" s="393"/>
      <c r="AQ719" s="393"/>
      <c r="AR719" s="393"/>
      <c r="AS719" s="393"/>
      <c r="AT719" s="393"/>
      <c r="AU719" s="393"/>
      <c r="AV719" s="393"/>
      <c r="AW719" s="393"/>
      <c r="AX719" s="393"/>
      <c r="AY719" s="393"/>
      <c r="AZ719" s="393"/>
      <c r="BA719" s="393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  <c r="BW719" s="393"/>
      <c r="BX719" s="393"/>
      <c r="BY719" s="393"/>
      <c r="BZ719" s="393"/>
      <c r="CA719" s="393"/>
      <c r="CB719" s="393"/>
      <c r="CC719" s="393"/>
      <c r="CD719" s="393"/>
    </row>
    <row r="720" spans="1:82" ht="24.6" customHeight="1" outlineLevel="1">
      <c r="A720" s="255">
        <v>5.8</v>
      </c>
      <c r="B720" s="241" t="s">
        <v>425</v>
      </c>
      <c r="C720" s="130"/>
      <c r="D720" s="245"/>
      <c r="E720" s="350"/>
      <c r="F720" s="129"/>
      <c r="G720" s="350"/>
      <c r="H720" s="129"/>
      <c r="I720" s="129"/>
      <c r="J720" s="243"/>
      <c r="L720" s="261"/>
      <c r="M720" s="254"/>
      <c r="O720" s="229"/>
    </row>
    <row r="721" spans="1:82" ht="24.6" customHeight="1" outlineLevel="2">
      <c r="A721" s="64"/>
      <c r="B721" s="65" t="s">
        <v>405</v>
      </c>
      <c r="C721" s="121">
        <v>3</v>
      </c>
      <c r="D721" s="69" t="s">
        <v>3</v>
      </c>
      <c r="E721" s="57"/>
      <c r="F721" s="86"/>
      <c r="G721" s="57"/>
      <c r="H721" s="86"/>
      <c r="I721" s="86"/>
      <c r="J721" s="392"/>
      <c r="K721" s="432"/>
      <c r="L721" s="121" t="e">
        <f>VLOOKUP($O721,#REF!,6,FALSE)</f>
        <v>#REF!</v>
      </c>
      <c r="M721" s="121" t="e">
        <f>VLOOKUP($O721,#REF!,7,FALSE)</f>
        <v>#REF!</v>
      </c>
      <c r="O721" s="228" t="s">
        <v>2547</v>
      </c>
    </row>
    <row r="722" spans="1:82" ht="24.6" customHeight="1" outlineLevel="2">
      <c r="A722" s="64"/>
      <c r="B722" s="65" t="s">
        <v>426</v>
      </c>
      <c r="C722" s="121">
        <v>1</v>
      </c>
      <c r="D722" s="69" t="s">
        <v>3</v>
      </c>
      <c r="E722" s="57"/>
      <c r="F722" s="86"/>
      <c r="G722" s="57"/>
      <c r="H722" s="86"/>
      <c r="I722" s="86"/>
      <c r="J722" s="392"/>
      <c r="K722" s="432"/>
      <c r="L722" s="121" t="e">
        <f>VLOOKUP($O722,#REF!,6,FALSE)</f>
        <v>#REF!</v>
      </c>
      <c r="M722" s="121" t="e">
        <f>VLOOKUP($O722,#REF!,7,FALSE)</f>
        <v>#REF!</v>
      </c>
      <c r="O722" s="228" t="s">
        <v>2548</v>
      </c>
    </row>
    <row r="723" spans="1:82" ht="24.6" customHeight="1" outlineLevel="2">
      <c r="A723" s="64"/>
      <c r="B723" s="65" t="s">
        <v>403</v>
      </c>
      <c r="C723" s="121">
        <v>34</v>
      </c>
      <c r="D723" s="69" t="s">
        <v>3</v>
      </c>
      <c r="E723" s="57"/>
      <c r="F723" s="86"/>
      <c r="G723" s="57"/>
      <c r="H723" s="86"/>
      <c r="I723" s="86"/>
      <c r="J723" s="392"/>
      <c r="K723" s="432"/>
      <c r="L723" s="121" t="e">
        <f>VLOOKUP($O723,#REF!,6,FALSE)</f>
        <v>#REF!</v>
      </c>
      <c r="M723" s="121" t="e">
        <f>VLOOKUP($O723,#REF!,7,FALSE)</f>
        <v>#REF!</v>
      </c>
      <c r="O723" s="228" t="s">
        <v>2545</v>
      </c>
    </row>
    <row r="724" spans="1:82" ht="24.6" customHeight="1" outlineLevel="2">
      <c r="A724" s="64"/>
      <c r="B724" s="65" t="s">
        <v>408</v>
      </c>
      <c r="C724" s="121">
        <v>19</v>
      </c>
      <c r="D724" s="69" t="s">
        <v>3</v>
      </c>
      <c r="E724" s="57"/>
      <c r="F724" s="86"/>
      <c r="G724" s="57"/>
      <c r="H724" s="86"/>
      <c r="I724" s="86"/>
      <c r="J724" s="392"/>
      <c r="K724" s="432"/>
      <c r="L724" s="121" t="s">
        <v>2921</v>
      </c>
      <c r="M724" s="121" t="s">
        <v>2921</v>
      </c>
      <c r="O724" s="228" t="s">
        <v>2540</v>
      </c>
    </row>
    <row r="725" spans="1:82" ht="24.6" customHeight="1" outlineLevel="2">
      <c r="A725" s="64"/>
      <c r="B725" s="66"/>
      <c r="C725" s="89"/>
      <c r="D725" s="71"/>
      <c r="E725" s="351"/>
      <c r="F725" s="68"/>
      <c r="G725" s="351"/>
      <c r="H725" s="68"/>
      <c r="I725" s="68"/>
      <c r="J725" s="247"/>
      <c r="L725" s="232"/>
      <c r="M725" s="171"/>
      <c r="O725" s="227"/>
    </row>
    <row r="726" spans="1:82" ht="24.6" customHeight="1" outlineLevel="1">
      <c r="A726" s="709"/>
      <c r="B726" s="710" t="s">
        <v>422</v>
      </c>
      <c r="C726" s="640"/>
      <c r="D726" s="711"/>
      <c r="E726" s="712"/>
      <c r="F726" s="713"/>
      <c r="G726" s="712"/>
      <c r="H726" s="713"/>
      <c r="I726" s="713"/>
      <c r="J726" s="714"/>
      <c r="K726" s="393"/>
      <c r="L726" s="715"/>
      <c r="M726" s="716"/>
      <c r="N726" s="393"/>
      <c r="O726" s="717"/>
      <c r="P726" s="393"/>
      <c r="Q726" s="393"/>
      <c r="R726" s="393"/>
      <c r="S726" s="393"/>
      <c r="T726" s="393"/>
      <c r="U726" s="393"/>
      <c r="V726" s="393"/>
      <c r="W726" s="393"/>
      <c r="X726" s="393"/>
      <c r="Y726" s="393"/>
      <c r="Z726" s="393"/>
      <c r="AA726" s="393"/>
      <c r="AB726" s="393"/>
      <c r="AC726" s="393"/>
      <c r="AD726" s="393"/>
      <c r="AE726" s="393"/>
      <c r="AF726" s="393"/>
      <c r="AG726" s="393"/>
      <c r="AH726" s="393"/>
      <c r="AI726" s="393"/>
      <c r="AJ726" s="393"/>
      <c r="AK726" s="393"/>
      <c r="AL726" s="393"/>
      <c r="AM726" s="393"/>
      <c r="AN726" s="393"/>
      <c r="AO726" s="393"/>
      <c r="AP726" s="393"/>
      <c r="AQ726" s="393"/>
      <c r="AR726" s="393"/>
      <c r="AS726" s="393"/>
      <c r="AT726" s="393"/>
      <c r="AU726" s="393"/>
      <c r="AV726" s="393"/>
      <c r="AW726" s="393"/>
      <c r="AX726" s="393"/>
      <c r="AY726" s="393"/>
      <c r="AZ726" s="393"/>
      <c r="BA726" s="393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  <c r="BW726" s="393"/>
      <c r="BX726" s="393"/>
      <c r="BY726" s="393"/>
      <c r="BZ726" s="393"/>
      <c r="CA726" s="393"/>
      <c r="CB726" s="393"/>
      <c r="CC726" s="393"/>
      <c r="CD726" s="393"/>
    </row>
    <row r="727" spans="1:82" ht="24.6" customHeight="1">
      <c r="A727" s="709"/>
      <c r="B727" s="710" t="s">
        <v>1517</v>
      </c>
      <c r="C727" s="640"/>
      <c r="D727" s="711"/>
      <c r="E727" s="712"/>
      <c r="F727" s="640"/>
      <c r="G727" s="712"/>
      <c r="H727" s="640"/>
      <c r="I727" s="640"/>
      <c r="J727" s="714"/>
      <c r="L727" s="715"/>
      <c r="M727" s="715"/>
      <c r="O727" s="717"/>
    </row>
    <row r="728" spans="1:82" ht="24.6" customHeight="1">
      <c r="A728" s="244">
        <v>6</v>
      </c>
      <c r="B728" s="262" t="s">
        <v>23</v>
      </c>
      <c r="C728" s="130"/>
      <c r="D728" s="264"/>
      <c r="E728" s="350"/>
      <c r="F728" s="129"/>
      <c r="G728" s="350"/>
      <c r="H728" s="129"/>
      <c r="I728" s="130"/>
      <c r="J728" s="260"/>
      <c r="L728" s="261"/>
      <c r="M728" s="261"/>
      <c r="O728" s="277"/>
    </row>
    <row r="729" spans="1:82" ht="24.6" customHeight="1" outlineLevel="1">
      <c r="A729" s="278">
        <v>6.1</v>
      </c>
      <c r="B729" s="241" t="s">
        <v>1867</v>
      </c>
      <c r="C729" s="130"/>
      <c r="D729" s="245"/>
      <c r="E729" s="350"/>
      <c r="F729" s="129"/>
      <c r="G729" s="350"/>
      <c r="H729" s="129"/>
      <c r="I729" s="129"/>
      <c r="J729" s="243"/>
      <c r="L729" s="128"/>
      <c r="M729" s="254"/>
      <c r="O729" s="229"/>
    </row>
    <row r="730" spans="1:82" ht="24.6" customHeight="1" outlineLevel="2">
      <c r="A730" s="64"/>
      <c r="B730" s="65" t="s">
        <v>61</v>
      </c>
      <c r="C730" s="121">
        <v>42</v>
      </c>
      <c r="D730" s="69" t="s">
        <v>3</v>
      </c>
      <c r="E730" s="57"/>
      <c r="F730" s="86"/>
      <c r="G730" s="57"/>
      <c r="H730" s="86"/>
      <c r="I730" s="86"/>
      <c r="J730" s="392"/>
      <c r="K730" s="432"/>
      <c r="L730" s="121" t="e">
        <f>VLOOKUP($O730,#REF!,6,FALSE)</f>
        <v>#REF!</v>
      </c>
      <c r="M730" s="121" t="e">
        <f>VLOOKUP($O730,#REF!,7,FALSE)</f>
        <v>#REF!</v>
      </c>
      <c r="O730" s="228" t="s">
        <v>2560</v>
      </c>
    </row>
    <row r="731" spans="1:82" ht="24.6" customHeight="1" outlineLevel="2">
      <c r="A731" s="64"/>
      <c r="B731" s="65" t="s">
        <v>62</v>
      </c>
      <c r="C731" s="121">
        <v>9</v>
      </c>
      <c r="D731" s="69" t="s">
        <v>3</v>
      </c>
      <c r="E731" s="57"/>
      <c r="F731" s="86"/>
      <c r="G731" s="57"/>
      <c r="H731" s="86"/>
      <c r="I731" s="86"/>
      <c r="J731" s="392"/>
      <c r="K731" s="432"/>
      <c r="L731" s="121" t="s">
        <v>2921</v>
      </c>
      <c r="M731" s="121" t="e">
        <f>VLOOKUP($O731,#REF!,7,FALSE)</f>
        <v>#REF!</v>
      </c>
      <c r="O731" s="228" t="s">
        <v>2561</v>
      </c>
    </row>
    <row r="732" spans="1:82" ht="24.6" customHeight="1" outlineLevel="2">
      <c r="A732" s="64"/>
      <c r="B732" s="65" t="s">
        <v>63</v>
      </c>
      <c r="C732" s="121">
        <v>36</v>
      </c>
      <c r="D732" s="69" t="s">
        <v>3</v>
      </c>
      <c r="E732" s="57"/>
      <c r="F732" s="86"/>
      <c r="G732" s="57"/>
      <c r="H732" s="86"/>
      <c r="I732" s="86"/>
      <c r="J732" s="392"/>
      <c r="K732" s="432"/>
      <c r="L732" s="121" t="s">
        <v>2921</v>
      </c>
      <c r="M732" s="121" t="e">
        <f>VLOOKUP($O732,#REF!,7,FALSE)</f>
        <v>#REF!</v>
      </c>
      <c r="O732" s="228" t="s">
        <v>2562</v>
      </c>
    </row>
    <row r="733" spans="1:82" ht="24.6" customHeight="1" outlineLevel="2">
      <c r="A733" s="64"/>
      <c r="B733" s="65" t="s">
        <v>66</v>
      </c>
      <c r="C733" s="121">
        <v>1</v>
      </c>
      <c r="D733" s="69" t="s">
        <v>3</v>
      </c>
      <c r="E733" s="57"/>
      <c r="F733" s="86"/>
      <c r="G733" s="57"/>
      <c r="H733" s="86"/>
      <c r="I733" s="86"/>
      <c r="J733" s="392"/>
      <c r="K733" s="432"/>
      <c r="L733" s="121" t="s">
        <v>2921</v>
      </c>
      <c r="M733" s="121" t="e">
        <f>VLOOKUP($O733,#REF!,7,FALSE)</f>
        <v>#REF!</v>
      </c>
      <c r="O733" s="228" t="s">
        <v>2563</v>
      </c>
    </row>
    <row r="734" spans="1:82" ht="24.6" customHeight="1" outlineLevel="2">
      <c r="A734" s="64"/>
      <c r="B734" s="65" t="s">
        <v>64</v>
      </c>
      <c r="C734" s="121">
        <v>17</v>
      </c>
      <c r="D734" s="69" t="s">
        <v>3</v>
      </c>
      <c r="E734" s="57"/>
      <c r="F734" s="86"/>
      <c r="G734" s="57"/>
      <c r="H734" s="86"/>
      <c r="I734" s="86"/>
      <c r="J734" s="392"/>
      <c r="K734" s="432"/>
      <c r="L734" s="121" t="e">
        <f>VLOOKUP($O734,#REF!,6,FALSE)</f>
        <v>#REF!</v>
      </c>
      <c r="M734" s="121" t="e">
        <f>VLOOKUP($O734,#REF!,7,FALSE)</f>
        <v>#REF!</v>
      </c>
      <c r="O734" s="228" t="s">
        <v>2564</v>
      </c>
    </row>
    <row r="735" spans="1:82" ht="24.6" customHeight="1" outlineLevel="2">
      <c r="A735" s="64"/>
      <c r="B735" s="65" t="s">
        <v>65</v>
      </c>
      <c r="C735" s="121">
        <v>74</v>
      </c>
      <c r="D735" s="69" t="s">
        <v>3</v>
      </c>
      <c r="E735" s="57"/>
      <c r="F735" s="86"/>
      <c r="G735" s="57"/>
      <c r="H735" s="86"/>
      <c r="I735" s="86"/>
      <c r="J735" s="392"/>
      <c r="K735" s="432"/>
      <c r="L735" s="121" t="e">
        <f>VLOOKUP($O735,#REF!,6,FALSE)</f>
        <v>#REF!</v>
      </c>
      <c r="M735" s="121" t="e">
        <f>VLOOKUP($O735,#REF!,7,FALSE)</f>
        <v>#REF!</v>
      </c>
      <c r="O735" s="228" t="s">
        <v>2565</v>
      </c>
    </row>
    <row r="736" spans="1:82" ht="24.6" customHeight="1" outlineLevel="2">
      <c r="A736" s="64"/>
      <c r="B736" s="65" t="s">
        <v>427</v>
      </c>
      <c r="C736" s="121">
        <v>28</v>
      </c>
      <c r="D736" s="69" t="s">
        <v>3</v>
      </c>
      <c r="E736" s="57"/>
      <c r="F736" s="86"/>
      <c r="G736" s="57"/>
      <c r="H736" s="86"/>
      <c r="I736" s="86"/>
      <c r="J736" s="392"/>
      <c r="K736" s="432"/>
      <c r="L736" s="121" t="s">
        <v>2921</v>
      </c>
      <c r="M736" s="121" t="e">
        <f>VLOOKUP($O736,#REF!,7,FALSE)</f>
        <v>#REF!</v>
      </c>
      <c r="O736" s="228" t="s">
        <v>2566</v>
      </c>
    </row>
    <row r="737" spans="1:82" ht="24.6" customHeight="1" outlineLevel="2">
      <c r="A737" s="64"/>
      <c r="B737" s="65" t="s">
        <v>428</v>
      </c>
      <c r="C737" s="121">
        <v>26</v>
      </c>
      <c r="D737" s="69" t="s">
        <v>3</v>
      </c>
      <c r="E737" s="57"/>
      <c r="F737" s="86"/>
      <c r="G737" s="57"/>
      <c r="H737" s="86"/>
      <c r="I737" s="86"/>
      <c r="J737" s="392"/>
      <c r="K737" s="432"/>
      <c r="L737" s="121" t="s">
        <v>2921</v>
      </c>
      <c r="M737" s="121" t="e">
        <f>VLOOKUP($O737,#REF!,7,FALSE)</f>
        <v>#REF!</v>
      </c>
      <c r="O737" s="228" t="s">
        <v>2567</v>
      </c>
    </row>
    <row r="738" spans="1:82" ht="24.6" customHeight="1" outlineLevel="2">
      <c r="A738" s="64"/>
      <c r="B738" s="65" t="s">
        <v>430</v>
      </c>
      <c r="C738" s="121">
        <v>12</v>
      </c>
      <c r="D738" s="69" t="s">
        <v>3</v>
      </c>
      <c r="E738" s="57"/>
      <c r="F738" s="86"/>
      <c r="G738" s="57"/>
      <c r="H738" s="86"/>
      <c r="I738" s="86"/>
      <c r="J738" s="392"/>
      <c r="K738" s="432"/>
      <c r="L738" s="121" t="s">
        <v>2844</v>
      </c>
      <c r="M738" s="121" t="s">
        <v>2844</v>
      </c>
      <c r="O738" s="228" t="s">
        <v>2568</v>
      </c>
    </row>
    <row r="739" spans="1:82" ht="24.6" customHeight="1" outlineLevel="2">
      <c r="A739" s="64"/>
      <c r="B739" s="65" t="s">
        <v>430</v>
      </c>
      <c r="C739" s="121">
        <v>10</v>
      </c>
      <c r="D739" s="69" t="s">
        <v>3</v>
      </c>
      <c r="E739" s="57"/>
      <c r="F739" s="86"/>
      <c r="G739" s="57"/>
      <c r="H739" s="86"/>
      <c r="I739" s="86"/>
      <c r="J739" s="392"/>
      <c r="K739" s="432"/>
      <c r="L739" s="121" t="s">
        <v>2844</v>
      </c>
      <c r="M739" s="121" t="s">
        <v>2844</v>
      </c>
      <c r="O739" s="228" t="s">
        <v>2568</v>
      </c>
    </row>
    <row r="740" spans="1:82" ht="24.6" customHeight="1" outlineLevel="2">
      <c r="A740" s="64"/>
      <c r="B740" s="65"/>
      <c r="C740" s="121"/>
      <c r="D740" s="69"/>
      <c r="E740" s="57"/>
      <c r="F740" s="86"/>
      <c r="G740" s="57"/>
      <c r="H740" s="86"/>
      <c r="I740" s="86"/>
      <c r="J740" s="392"/>
      <c r="K740" s="432"/>
      <c r="L740" s="121" t="s">
        <v>2921</v>
      </c>
      <c r="M740" s="121" t="s">
        <v>2921</v>
      </c>
      <c r="O740" s="228" t="s">
        <v>2569</v>
      </c>
    </row>
    <row r="741" spans="1:82" ht="24.6" customHeight="1" outlineLevel="2">
      <c r="A741" s="64"/>
      <c r="B741" s="65"/>
      <c r="C741" s="121"/>
      <c r="D741" s="69"/>
      <c r="E741" s="57"/>
      <c r="F741" s="86"/>
      <c r="G741" s="57"/>
      <c r="H741" s="86"/>
      <c r="I741" s="86"/>
      <c r="J741" s="392"/>
      <c r="K741" s="432"/>
      <c r="L741" s="121" t="s">
        <v>2921</v>
      </c>
      <c r="M741" s="121" t="s">
        <v>2921</v>
      </c>
      <c r="O741" s="228" t="s">
        <v>2570</v>
      </c>
    </row>
    <row r="742" spans="1:82" ht="24.6" customHeight="1" outlineLevel="2">
      <c r="A742" s="64"/>
      <c r="B742" s="66"/>
      <c r="C742" s="67"/>
      <c r="D742" s="71"/>
      <c r="E742" s="351"/>
      <c r="F742" s="68"/>
      <c r="G742" s="351"/>
      <c r="H742" s="68"/>
      <c r="I742" s="68"/>
      <c r="J742" s="247"/>
      <c r="L742" s="169"/>
      <c r="M742" s="171"/>
      <c r="O742" s="227"/>
    </row>
    <row r="743" spans="1:82" ht="24.6" customHeight="1" outlineLevel="1">
      <c r="A743" s="709"/>
      <c r="B743" s="710" t="s">
        <v>175</v>
      </c>
      <c r="C743" s="640"/>
      <c r="D743" s="711"/>
      <c r="E743" s="712"/>
      <c r="F743" s="713"/>
      <c r="G743" s="712"/>
      <c r="H743" s="713"/>
      <c r="I743" s="713"/>
      <c r="J743" s="714"/>
      <c r="K743" s="393"/>
      <c r="L743" s="715"/>
      <c r="M743" s="716"/>
      <c r="N743" s="393"/>
      <c r="O743" s="717"/>
      <c r="P743" s="393"/>
      <c r="Q743" s="393"/>
      <c r="R743" s="393"/>
      <c r="S743" s="393"/>
      <c r="T743" s="393"/>
      <c r="U743" s="393"/>
      <c r="V743" s="393"/>
      <c r="W743" s="393"/>
      <c r="X743" s="393"/>
      <c r="Y743" s="393"/>
      <c r="Z743" s="393"/>
      <c r="AA743" s="393"/>
      <c r="AB743" s="393"/>
      <c r="AC743" s="393"/>
      <c r="AD743" s="393"/>
      <c r="AE743" s="393"/>
      <c r="AF743" s="393"/>
      <c r="AG743" s="393"/>
      <c r="AH743" s="393"/>
      <c r="AI743" s="393"/>
      <c r="AJ743" s="393"/>
      <c r="AK743" s="393"/>
      <c r="AL743" s="393"/>
      <c r="AM743" s="393"/>
      <c r="AN743" s="393"/>
      <c r="AO743" s="393"/>
      <c r="AP743" s="393"/>
      <c r="AQ743" s="393"/>
      <c r="AR743" s="393"/>
      <c r="AS743" s="393"/>
      <c r="AT743" s="393"/>
      <c r="AU743" s="393"/>
      <c r="AV743" s="393"/>
      <c r="AW743" s="393"/>
      <c r="AX743" s="393"/>
      <c r="AY743" s="393"/>
      <c r="AZ743" s="393"/>
      <c r="BA743" s="393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  <c r="BW743" s="393"/>
      <c r="BX743" s="393"/>
      <c r="BY743" s="393"/>
      <c r="BZ743" s="393"/>
      <c r="CA743" s="393"/>
      <c r="CB743" s="393"/>
      <c r="CC743" s="393"/>
      <c r="CD743" s="393"/>
    </row>
    <row r="744" spans="1:82" ht="24.6" customHeight="1" outlineLevel="1">
      <c r="A744" s="278">
        <v>6.2</v>
      </c>
      <c r="B744" s="241" t="s">
        <v>1868</v>
      </c>
      <c r="C744" s="130"/>
      <c r="D744" s="245"/>
      <c r="E744" s="350"/>
      <c r="F744" s="129"/>
      <c r="G744" s="350"/>
      <c r="H744" s="129"/>
      <c r="I744" s="129"/>
      <c r="J744" s="243"/>
      <c r="L744" s="128"/>
      <c r="M744" s="254"/>
      <c r="O744" s="229"/>
    </row>
    <row r="745" spans="1:82" ht="24.6" customHeight="1" outlineLevel="2">
      <c r="A745" s="64"/>
      <c r="B745" s="65" t="s">
        <v>61</v>
      </c>
      <c r="C745" s="121">
        <v>33</v>
      </c>
      <c r="D745" s="69" t="s">
        <v>3</v>
      </c>
      <c r="E745" s="57"/>
      <c r="F745" s="86"/>
      <c r="G745" s="57"/>
      <c r="H745" s="86"/>
      <c r="I745" s="86"/>
      <c r="J745" s="392"/>
      <c r="K745" s="432"/>
      <c r="L745" s="121" t="e">
        <f>VLOOKUP($O745,#REF!,6,FALSE)</f>
        <v>#REF!</v>
      </c>
      <c r="M745" s="121" t="e">
        <f>VLOOKUP($O745,#REF!,7,FALSE)</f>
        <v>#REF!</v>
      </c>
      <c r="O745" s="228" t="s">
        <v>2560</v>
      </c>
    </row>
    <row r="746" spans="1:82" ht="24.6" customHeight="1" outlineLevel="2">
      <c r="A746" s="64"/>
      <c r="B746" s="65" t="s">
        <v>62</v>
      </c>
      <c r="C746" s="121">
        <v>23</v>
      </c>
      <c r="D746" s="69" t="s">
        <v>3</v>
      </c>
      <c r="E746" s="57"/>
      <c r="F746" s="86"/>
      <c r="G746" s="57"/>
      <c r="H746" s="86"/>
      <c r="I746" s="86"/>
      <c r="J746" s="392"/>
      <c r="K746" s="432"/>
      <c r="L746" s="121" t="s">
        <v>2921</v>
      </c>
      <c r="M746" s="121" t="e">
        <f>VLOOKUP($O746,#REF!,7,FALSE)</f>
        <v>#REF!</v>
      </c>
      <c r="O746" s="228" t="s">
        <v>2561</v>
      </c>
    </row>
    <row r="747" spans="1:82" ht="24.6" customHeight="1" outlineLevel="2">
      <c r="A747" s="64"/>
      <c r="B747" s="65" t="s">
        <v>66</v>
      </c>
      <c r="C747" s="121">
        <v>6</v>
      </c>
      <c r="D747" s="69" t="s">
        <v>3</v>
      </c>
      <c r="E747" s="57"/>
      <c r="F747" s="86"/>
      <c r="G747" s="57"/>
      <c r="H747" s="86"/>
      <c r="I747" s="86"/>
      <c r="J747" s="392"/>
      <c r="K747" s="432"/>
      <c r="L747" s="121" t="s">
        <v>2921</v>
      </c>
      <c r="M747" s="121" t="e">
        <f>VLOOKUP($O747,#REF!,7,FALSE)</f>
        <v>#REF!</v>
      </c>
      <c r="O747" s="228" t="s">
        <v>2563</v>
      </c>
    </row>
    <row r="748" spans="1:82" ht="24.6" customHeight="1" outlineLevel="2">
      <c r="A748" s="64"/>
      <c r="B748" s="65" t="s">
        <v>64</v>
      </c>
      <c r="C748" s="121">
        <v>7</v>
      </c>
      <c r="D748" s="69" t="s">
        <v>3</v>
      </c>
      <c r="E748" s="57"/>
      <c r="F748" s="86"/>
      <c r="G748" s="57"/>
      <c r="H748" s="86"/>
      <c r="I748" s="86"/>
      <c r="J748" s="392"/>
      <c r="K748" s="432"/>
      <c r="L748" s="121" t="e">
        <f>VLOOKUP($O748,#REF!,6,FALSE)</f>
        <v>#REF!</v>
      </c>
      <c r="M748" s="121" t="e">
        <f>VLOOKUP($O748,#REF!,7,FALSE)</f>
        <v>#REF!</v>
      </c>
      <c r="O748" s="228" t="s">
        <v>2564</v>
      </c>
    </row>
    <row r="749" spans="1:82" ht="24.6" customHeight="1" outlineLevel="2">
      <c r="A749" s="64"/>
      <c r="B749" s="65" t="s">
        <v>65</v>
      </c>
      <c r="C749" s="121">
        <v>110</v>
      </c>
      <c r="D749" s="69" t="s">
        <v>3</v>
      </c>
      <c r="E749" s="57"/>
      <c r="F749" s="86"/>
      <c r="G749" s="57"/>
      <c r="H749" s="86"/>
      <c r="I749" s="86"/>
      <c r="J749" s="392"/>
      <c r="K749" s="432"/>
      <c r="L749" s="121" t="e">
        <f>VLOOKUP($O749,#REF!,6,FALSE)</f>
        <v>#REF!</v>
      </c>
      <c r="M749" s="121" t="e">
        <f>VLOOKUP($O749,#REF!,7,FALSE)</f>
        <v>#REF!</v>
      </c>
      <c r="O749" s="228" t="s">
        <v>2565</v>
      </c>
    </row>
    <row r="750" spans="1:82" ht="24.6" customHeight="1" outlineLevel="2">
      <c r="A750" s="64"/>
      <c r="B750" s="65" t="s">
        <v>427</v>
      </c>
      <c r="C750" s="121">
        <v>24</v>
      </c>
      <c r="D750" s="69" t="s">
        <v>3</v>
      </c>
      <c r="E750" s="57"/>
      <c r="F750" s="86"/>
      <c r="G750" s="57"/>
      <c r="H750" s="86"/>
      <c r="I750" s="86"/>
      <c r="J750" s="392"/>
      <c r="K750" s="432"/>
      <c r="L750" s="121" t="s">
        <v>2921</v>
      </c>
      <c r="M750" s="121" t="e">
        <f>VLOOKUP($O750,#REF!,7,FALSE)</f>
        <v>#REF!</v>
      </c>
      <c r="O750" s="228" t="s">
        <v>2566</v>
      </c>
    </row>
    <row r="751" spans="1:82" ht="24.6" customHeight="1" outlineLevel="2">
      <c r="A751" s="64"/>
      <c r="B751" s="65" t="s">
        <v>429</v>
      </c>
      <c r="C751" s="121">
        <v>1</v>
      </c>
      <c r="D751" s="69" t="s">
        <v>3</v>
      </c>
      <c r="E751" s="57"/>
      <c r="F751" s="86"/>
      <c r="G751" s="57"/>
      <c r="H751" s="86"/>
      <c r="I751" s="86"/>
      <c r="J751" s="392"/>
      <c r="K751" s="432"/>
      <c r="L751" s="121" t="s">
        <v>2844</v>
      </c>
      <c r="M751" s="121" t="s">
        <v>2844</v>
      </c>
      <c r="O751" s="228" t="s">
        <v>2571</v>
      </c>
    </row>
    <row r="752" spans="1:82" ht="24.6" customHeight="1" outlineLevel="2">
      <c r="A752" s="64"/>
      <c r="B752" s="65" t="s">
        <v>430</v>
      </c>
      <c r="C752" s="121">
        <v>2</v>
      </c>
      <c r="D752" s="69" t="s">
        <v>3</v>
      </c>
      <c r="E752" s="57"/>
      <c r="F752" s="86"/>
      <c r="G752" s="57"/>
      <c r="H752" s="86"/>
      <c r="I752" s="86"/>
      <c r="J752" s="392"/>
      <c r="K752" s="432"/>
      <c r="L752" s="121" t="s">
        <v>2844</v>
      </c>
      <c r="M752" s="121" t="s">
        <v>2844</v>
      </c>
      <c r="O752" s="228" t="s">
        <v>2568</v>
      </c>
    </row>
    <row r="753" spans="1:82" ht="24.6" customHeight="1" outlineLevel="2">
      <c r="A753" s="64"/>
      <c r="B753" s="65" t="s">
        <v>431</v>
      </c>
      <c r="C753" s="121">
        <v>18</v>
      </c>
      <c r="D753" s="69" t="s">
        <v>3</v>
      </c>
      <c r="E753" s="57"/>
      <c r="F753" s="86"/>
      <c r="G753" s="57"/>
      <c r="H753" s="86"/>
      <c r="I753" s="86"/>
      <c r="J753" s="392"/>
      <c r="K753" s="432"/>
      <c r="L753" s="121" t="s">
        <v>2921</v>
      </c>
      <c r="M753" s="121" t="s">
        <v>2921</v>
      </c>
      <c r="O753" s="228" t="s">
        <v>2569</v>
      </c>
    </row>
    <row r="754" spans="1:82" ht="24.6" customHeight="1" outlineLevel="2">
      <c r="A754" s="64"/>
      <c r="B754" s="65" t="s">
        <v>432</v>
      </c>
      <c r="C754" s="121">
        <v>2</v>
      </c>
      <c r="D754" s="69" t="s">
        <v>3</v>
      </c>
      <c r="E754" s="57"/>
      <c r="F754" s="86"/>
      <c r="G754" s="57"/>
      <c r="H754" s="86"/>
      <c r="I754" s="86"/>
      <c r="J754" s="392"/>
      <c r="K754" s="432"/>
      <c r="L754" s="121" t="s">
        <v>2844</v>
      </c>
      <c r="M754" s="121" t="s">
        <v>2844</v>
      </c>
      <c r="O754" s="228" t="s">
        <v>2572</v>
      </c>
    </row>
    <row r="755" spans="1:82" ht="24.6" customHeight="1" outlineLevel="2">
      <c r="A755" s="64"/>
      <c r="B755" s="65"/>
      <c r="C755" s="121"/>
      <c r="D755" s="69"/>
      <c r="E755" s="57"/>
      <c r="F755" s="86"/>
      <c r="G755" s="57"/>
      <c r="H755" s="86"/>
      <c r="I755" s="86"/>
      <c r="J755" s="392"/>
      <c r="K755" s="432"/>
      <c r="L755" s="121" t="s">
        <v>2921</v>
      </c>
      <c r="M755" s="121" t="s">
        <v>2921</v>
      </c>
      <c r="O755" s="228" t="s">
        <v>2573</v>
      </c>
    </row>
    <row r="756" spans="1:82" ht="24.6" customHeight="1" outlineLevel="2">
      <c r="A756" s="64"/>
      <c r="B756" s="65"/>
      <c r="C756" s="121"/>
      <c r="D756" s="69"/>
      <c r="E756" s="57"/>
      <c r="F756" s="86"/>
      <c r="G756" s="57"/>
      <c r="H756" s="86"/>
      <c r="I756" s="86"/>
      <c r="J756" s="392"/>
      <c r="K756" s="432"/>
      <c r="L756" s="121" t="s">
        <v>2921</v>
      </c>
      <c r="M756" s="121" t="s">
        <v>2921</v>
      </c>
      <c r="O756" s="228" t="s">
        <v>2574</v>
      </c>
    </row>
    <row r="757" spans="1:82" ht="24.6" customHeight="1" outlineLevel="2">
      <c r="A757" s="64"/>
      <c r="B757" s="65"/>
      <c r="C757" s="121"/>
      <c r="D757" s="69"/>
      <c r="E757" s="57"/>
      <c r="F757" s="86"/>
      <c r="G757" s="57"/>
      <c r="H757" s="86"/>
      <c r="I757" s="86"/>
      <c r="J757" s="392"/>
      <c r="K757" s="432"/>
      <c r="L757" s="121" t="s">
        <v>2921</v>
      </c>
      <c r="M757" s="121" t="s">
        <v>2921</v>
      </c>
      <c r="O757" s="228" t="s">
        <v>2570</v>
      </c>
    </row>
    <row r="758" spans="1:82" ht="24.6" customHeight="1" outlineLevel="2">
      <c r="A758" s="64"/>
      <c r="B758" s="66"/>
      <c r="C758" s="67"/>
      <c r="D758" s="71"/>
      <c r="E758" s="351"/>
      <c r="F758" s="68"/>
      <c r="G758" s="351"/>
      <c r="H758" s="68"/>
      <c r="I758" s="68"/>
      <c r="J758" s="247"/>
      <c r="L758" s="169"/>
      <c r="M758" s="171"/>
      <c r="O758" s="227"/>
    </row>
    <row r="759" spans="1:82" ht="24.6" customHeight="1" outlineLevel="1">
      <c r="A759" s="709"/>
      <c r="B759" s="710" t="s">
        <v>177</v>
      </c>
      <c r="C759" s="640"/>
      <c r="D759" s="711"/>
      <c r="E759" s="712"/>
      <c r="F759" s="713"/>
      <c r="G759" s="712"/>
      <c r="H759" s="713"/>
      <c r="I759" s="713"/>
      <c r="J759" s="714"/>
      <c r="K759" s="393"/>
      <c r="L759" s="715"/>
      <c r="M759" s="716"/>
      <c r="N759" s="393"/>
      <c r="O759" s="717"/>
      <c r="P759" s="393"/>
      <c r="Q759" s="393"/>
      <c r="R759" s="393"/>
      <c r="S759" s="393"/>
      <c r="T759" s="393"/>
      <c r="U759" s="393"/>
      <c r="V759" s="393"/>
      <c r="W759" s="393"/>
      <c r="X759" s="393"/>
      <c r="Y759" s="393"/>
      <c r="Z759" s="393"/>
      <c r="AA759" s="393"/>
      <c r="AB759" s="393"/>
      <c r="AC759" s="393"/>
      <c r="AD759" s="393"/>
      <c r="AE759" s="393"/>
      <c r="AF759" s="393"/>
      <c r="AG759" s="393"/>
      <c r="AH759" s="393"/>
      <c r="AI759" s="393"/>
      <c r="AJ759" s="393"/>
      <c r="AK759" s="393"/>
      <c r="AL759" s="393"/>
      <c r="AM759" s="393"/>
      <c r="AN759" s="393"/>
      <c r="AO759" s="393"/>
      <c r="AP759" s="393"/>
      <c r="AQ759" s="393"/>
      <c r="AR759" s="393"/>
      <c r="AS759" s="393"/>
      <c r="AT759" s="393"/>
      <c r="AU759" s="393"/>
      <c r="AV759" s="393"/>
      <c r="AW759" s="393"/>
      <c r="AX759" s="393"/>
      <c r="AY759" s="393"/>
      <c r="AZ759" s="393"/>
      <c r="BA759" s="393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  <c r="BW759" s="393"/>
      <c r="BX759" s="393"/>
      <c r="BY759" s="393"/>
      <c r="BZ759" s="393"/>
      <c r="CA759" s="393"/>
      <c r="CB759" s="393"/>
      <c r="CC759" s="393"/>
      <c r="CD759" s="393"/>
    </row>
    <row r="760" spans="1:82" ht="24.6" customHeight="1" outlineLevel="1">
      <c r="A760" s="278">
        <v>6.3</v>
      </c>
      <c r="B760" s="241" t="s">
        <v>1869</v>
      </c>
      <c r="C760" s="130"/>
      <c r="D760" s="245"/>
      <c r="E760" s="350"/>
      <c r="F760" s="129"/>
      <c r="G760" s="350"/>
      <c r="H760" s="129"/>
      <c r="I760" s="129"/>
      <c r="J760" s="243"/>
      <c r="L760" s="128"/>
      <c r="M760" s="254"/>
      <c r="O760" s="229"/>
    </row>
    <row r="761" spans="1:82" ht="24.6" customHeight="1" outlineLevel="2">
      <c r="A761" s="64"/>
      <c r="B761" s="65" t="s">
        <v>61</v>
      </c>
      <c r="C761" s="121">
        <v>41</v>
      </c>
      <c r="D761" s="69" t="s">
        <v>3</v>
      </c>
      <c r="E761" s="57"/>
      <c r="F761" s="86"/>
      <c r="G761" s="57"/>
      <c r="H761" s="86"/>
      <c r="I761" s="86"/>
      <c r="J761" s="392"/>
      <c r="K761" s="432"/>
      <c r="L761" s="121" t="e">
        <f>VLOOKUP($O761,#REF!,6,FALSE)</f>
        <v>#REF!</v>
      </c>
      <c r="M761" s="121" t="e">
        <f>VLOOKUP($O761,#REF!,7,FALSE)</f>
        <v>#REF!</v>
      </c>
      <c r="O761" s="228" t="s">
        <v>2560</v>
      </c>
    </row>
    <row r="762" spans="1:82" ht="24.6" customHeight="1" outlineLevel="2">
      <c r="A762" s="64"/>
      <c r="B762" s="65" t="s">
        <v>62</v>
      </c>
      <c r="C762" s="121">
        <v>18</v>
      </c>
      <c r="D762" s="69" t="s">
        <v>3</v>
      </c>
      <c r="E762" s="57"/>
      <c r="F762" s="86"/>
      <c r="G762" s="57"/>
      <c r="H762" s="86"/>
      <c r="I762" s="86"/>
      <c r="J762" s="392"/>
      <c r="K762" s="432"/>
      <c r="L762" s="121" t="s">
        <v>2921</v>
      </c>
      <c r="M762" s="121" t="e">
        <f>VLOOKUP($O762,#REF!,7,FALSE)</f>
        <v>#REF!</v>
      </c>
      <c r="O762" s="228" t="s">
        <v>2561</v>
      </c>
    </row>
    <row r="763" spans="1:82" ht="24.6" customHeight="1" outlineLevel="2">
      <c r="A763" s="64"/>
      <c r="B763" s="65" t="s">
        <v>66</v>
      </c>
      <c r="C763" s="121">
        <v>6</v>
      </c>
      <c r="D763" s="69" t="s">
        <v>3</v>
      </c>
      <c r="E763" s="57"/>
      <c r="F763" s="86"/>
      <c r="G763" s="57"/>
      <c r="H763" s="86"/>
      <c r="I763" s="86"/>
      <c r="J763" s="392"/>
      <c r="K763" s="432"/>
      <c r="L763" s="121" t="s">
        <v>2921</v>
      </c>
      <c r="M763" s="121" t="e">
        <f>VLOOKUP($O763,#REF!,7,FALSE)</f>
        <v>#REF!</v>
      </c>
      <c r="O763" s="228" t="s">
        <v>2563</v>
      </c>
    </row>
    <row r="764" spans="1:82" ht="24.6" customHeight="1" outlineLevel="2">
      <c r="A764" s="64"/>
      <c r="B764" s="65" t="s">
        <v>64</v>
      </c>
      <c r="C764" s="121">
        <v>7</v>
      </c>
      <c r="D764" s="69" t="s">
        <v>3</v>
      </c>
      <c r="E764" s="57"/>
      <c r="F764" s="86"/>
      <c r="G764" s="57"/>
      <c r="H764" s="86"/>
      <c r="I764" s="86"/>
      <c r="J764" s="392"/>
      <c r="K764" s="432"/>
      <c r="L764" s="121" t="e">
        <f>VLOOKUP($O764,#REF!,6,FALSE)</f>
        <v>#REF!</v>
      </c>
      <c r="M764" s="121" t="e">
        <f>VLOOKUP($O764,#REF!,7,FALSE)</f>
        <v>#REF!</v>
      </c>
      <c r="O764" s="228" t="s">
        <v>2564</v>
      </c>
    </row>
    <row r="765" spans="1:82" ht="24.6" customHeight="1" outlineLevel="2">
      <c r="A765" s="64"/>
      <c r="B765" s="65" t="s">
        <v>65</v>
      </c>
      <c r="C765" s="121">
        <v>100</v>
      </c>
      <c r="D765" s="69" t="s">
        <v>3</v>
      </c>
      <c r="E765" s="57"/>
      <c r="F765" s="86"/>
      <c r="G765" s="57"/>
      <c r="H765" s="86"/>
      <c r="I765" s="86"/>
      <c r="J765" s="392"/>
      <c r="K765" s="432"/>
      <c r="L765" s="121" t="e">
        <f>VLOOKUP($O765,#REF!,6,FALSE)</f>
        <v>#REF!</v>
      </c>
      <c r="M765" s="121" t="e">
        <f>VLOOKUP($O765,#REF!,7,FALSE)</f>
        <v>#REF!</v>
      </c>
      <c r="O765" s="228" t="s">
        <v>2565</v>
      </c>
    </row>
    <row r="766" spans="1:82" ht="24.6" customHeight="1" outlineLevel="2">
      <c r="A766" s="64"/>
      <c r="B766" s="65" t="s">
        <v>427</v>
      </c>
      <c r="C766" s="121">
        <v>17</v>
      </c>
      <c r="D766" s="69" t="s">
        <v>3</v>
      </c>
      <c r="E766" s="57"/>
      <c r="F766" s="86"/>
      <c r="G766" s="57"/>
      <c r="H766" s="86"/>
      <c r="I766" s="86"/>
      <c r="J766" s="392"/>
      <c r="K766" s="432"/>
      <c r="L766" s="121" t="s">
        <v>2921</v>
      </c>
      <c r="M766" s="121" t="e">
        <f>VLOOKUP($O766,#REF!,7,FALSE)</f>
        <v>#REF!</v>
      </c>
      <c r="O766" s="228" t="s">
        <v>2566</v>
      </c>
    </row>
    <row r="767" spans="1:82" ht="24.6" customHeight="1" outlineLevel="2">
      <c r="A767" s="64"/>
      <c r="B767" s="65" t="s">
        <v>429</v>
      </c>
      <c r="C767" s="121">
        <v>2</v>
      </c>
      <c r="D767" s="69" t="s">
        <v>3</v>
      </c>
      <c r="E767" s="57"/>
      <c r="F767" s="86"/>
      <c r="G767" s="57"/>
      <c r="H767" s="86"/>
      <c r="I767" s="86"/>
      <c r="J767" s="392"/>
      <c r="K767" s="432"/>
      <c r="L767" s="121" t="s">
        <v>2844</v>
      </c>
      <c r="M767" s="121" t="s">
        <v>2844</v>
      </c>
      <c r="O767" s="228" t="s">
        <v>2571</v>
      </c>
    </row>
    <row r="768" spans="1:82" ht="24.6" customHeight="1" outlineLevel="2">
      <c r="A768" s="64"/>
      <c r="B768" s="65" t="s">
        <v>430</v>
      </c>
      <c r="C768" s="121">
        <v>4</v>
      </c>
      <c r="D768" s="69" t="s">
        <v>3</v>
      </c>
      <c r="E768" s="57"/>
      <c r="F768" s="86"/>
      <c r="G768" s="57"/>
      <c r="H768" s="86"/>
      <c r="I768" s="86"/>
      <c r="J768" s="392"/>
      <c r="K768" s="432"/>
      <c r="L768" s="121" t="s">
        <v>2844</v>
      </c>
      <c r="M768" s="121" t="s">
        <v>2844</v>
      </c>
      <c r="O768" s="228" t="s">
        <v>2568</v>
      </c>
    </row>
    <row r="769" spans="1:82" ht="24.6" customHeight="1" outlineLevel="2">
      <c r="A769" s="64"/>
      <c r="B769" s="65" t="s">
        <v>431</v>
      </c>
      <c r="C769" s="121">
        <v>16</v>
      </c>
      <c r="D769" s="69" t="s">
        <v>3</v>
      </c>
      <c r="E769" s="57"/>
      <c r="F769" s="86"/>
      <c r="G769" s="57"/>
      <c r="H769" s="86"/>
      <c r="I769" s="86"/>
      <c r="J769" s="392"/>
      <c r="K769" s="432"/>
      <c r="L769" s="121" t="s">
        <v>2921</v>
      </c>
      <c r="M769" s="121" t="s">
        <v>2921</v>
      </c>
      <c r="O769" s="228" t="s">
        <v>2569</v>
      </c>
    </row>
    <row r="770" spans="1:82" ht="24.6" customHeight="1" outlineLevel="2">
      <c r="A770" s="64"/>
      <c r="B770" s="65"/>
      <c r="C770" s="121"/>
      <c r="D770" s="69"/>
      <c r="E770" s="57"/>
      <c r="F770" s="86"/>
      <c r="G770" s="57"/>
      <c r="H770" s="86"/>
      <c r="I770" s="86"/>
      <c r="J770" s="392"/>
      <c r="K770" s="432"/>
      <c r="L770" s="121" t="s">
        <v>2921</v>
      </c>
      <c r="M770" s="121" t="s">
        <v>2921</v>
      </c>
      <c r="O770" s="228" t="s">
        <v>2570</v>
      </c>
    </row>
    <row r="771" spans="1:82" ht="24.6" customHeight="1" outlineLevel="2">
      <c r="A771" s="64"/>
      <c r="B771" s="66"/>
      <c r="C771" s="67"/>
      <c r="D771" s="71"/>
      <c r="E771" s="351"/>
      <c r="F771" s="68"/>
      <c r="G771" s="351"/>
      <c r="H771" s="68"/>
      <c r="I771" s="68"/>
      <c r="J771" s="247"/>
      <c r="L771" s="169"/>
      <c r="M771" s="171"/>
      <c r="O771" s="227"/>
    </row>
    <row r="772" spans="1:82" ht="24.6" customHeight="1" outlineLevel="1">
      <c r="A772" s="709"/>
      <c r="B772" s="710" t="s">
        <v>179</v>
      </c>
      <c r="C772" s="640"/>
      <c r="D772" s="711"/>
      <c r="E772" s="712"/>
      <c r="F772" s="713"/>
      <c r="G772" s="712"/>
      <c r="H772" s="713"/>
      <c r="I772" s="713"/>
      <c r="J772" s="714"/>
      <c r="K772" s="393"/>
      <c r="L772" s="715"/>
      <c r="M772" s="716"/>
      <c r="N772" s="393"/>
      <c r="O772" s="717"/>
      <c r="P772" s="393"/>
      <c r="Q772" s="393"/>
      <c r="R772" s="393"/>
      <c r="S772" s="393"/>
      <c r="T772" s="393"/>
      <c r="U772" s="393"/>
      <c r="V772" s="393"/>
      <c r="W772" s="393"/>
      <c r="X772" s="393"/>
      <c r="Y772" s="393"/>
      <c r="Z772" s="393"/>
      <c r="AA772" s="393"/>
      <c r="AB772" s="393"/>
      <c r="AC772" s="393"/>
      <c r="AD772" s="393"/>
      <c r="AE772" s="393"/>
      <c r="AF772" s="393"/>
      <c r="AG772" s="393"/>
      <c r="AH772" s="393"/>
      <c r="AI772" s="393"/>
      <c r="AJ772" s="393"/>
      <c r="AK772" s="393"/>
      <c r="AL772" s="393"/>
      <c r="AM772" s="393"/>
      <c r="AN772" s="393"/>
      <c r="AO772" s="393"/>
      <c r="AP772" s="393"/>
      <c r="AQ772" s="393"/>
      <c r="AR772" s="393"/>
      <c r="AS772" s="393"/>
      <c r="AT772" s="393"/>
      <c r="AU772" s="393"/>
      <c r="AV772" s="393"/>
      <c r="AW772" s="393"/>
      <c r="AX772" s="393"/>
      <c r="AY772" s="393"/>
      <c r="AZ772" s="393"/>
      <c r="BA772" s="393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  <c r="BW772" s="393"/>
      <c r="BX772" s="393"/>
      <c r="BY772" s="393"/>
      <c r="BZ772" s="393"/>
      <c r="CA772" s="393"/>
      <c r="CB772" s="393"/>
      <c r="CC772" s="393"/>
      <c r="CD772" s="393"/>
    </row>
    <row r="773" spans="1:82" ht="24.6" customHeight="1" outlineLevel="1">
      <c r="A773" s="278">
        <v>6.4</v>
      </c>
      <c r="B773" s="241" t="s">
        <v>1870</v>
      </c>
      <c r="C773" s="130"/>
      <c r="D773" s="245"/>
      <c r="E773" s="350"/>
      <c r="F773" s="129"/>
      <c r="G773" s="350"/>
      <c r="H773" s="129"/>
      <c r="I773" s="129"/>
      <c r="J773" s="243"/>
      <c r="L773" s="128"/>
      <c r="M773" s="254"/>
      <c r="O773" s="229"/>
    </row>
    <row r="774" spans="1:82" ht="24.6" customHeight="1" outlineLevel="2">
      <c r="A774" s="64"/>
      <c r="B774" s="65" t="s">
        <v>61</v>
      </c>
      <c r="C774" s="121">
        <v>7</v>
      </c>
      <c r="D774" s="69" t="s">
        <v>3</v>
      </c>
      <c r="E774" s="57"/>
      <c r="F774" s="86"/>
      <c r="G774" s="57"/>
      <c r="H774" s="86"/>
      <c r="I774" s="86"/>
      <c r="J774" s="392"/>
      <c r="K774" s="432"/>
      <c r="L774" s="121" t="e">
        <f>VLOOKUP($O774,#REF!,6,FALSE)</f>
        <v>#REF!</v>
      </c>
      <c r="M774" s="121" t="e">
        <f>VLOOKUP($O774,#REF!,7,FALSE)</f>
        <v>#REF!</v>
      </c>
      <c r="O774" s="228" t="s">
        <v>2560</v>
      </c>
    </row>
    <row r="775" spans="1:82" ht="24.6" customHeight="1" outlineLevel="2">
      <c r="A775" s="64"/>
      <c r="B775" s="65" t="s">
        <v>62</v>
      </c>
      <c r="C775" s="121">
        <v>1</v>
      </c>
      <c r="D775" s="69" t="s">
        <v>3</v>
      </c>
      <c r="E775" s="57"/>
      <c r="F775" s="86"/>
      <c r="G775" s="57"/>
      <c r="H775" s="86"/>
      <c r="I775" s="86"/>
      <c r="J775" s="392"/>
      <c r="K775" s="432"/>
      <c r="L775" s="121" t="s">
        <v>2922</v>
      </c>
      <c r="M775" s="121" t="e">
        <f>VLOOKUP($O775,#REF!,7,FALSE)</f>
        <v>#REF!</v>
      </c>
      <c r="O775" s="228" t="s">
        <v>2561</v>
      </c>
    </row>
    <row r="776" spans="1:82" ht="24.6" customHeight="1" outlineLevel="2">
      <c r="A776" s="64"/>
      <c r="B776" s="65" t="s">
        <v>64</v>
      </c>
      <c r="C776" s="121">
        <v>4</v>
      </c>
      <c r="D776" s="69" t="s">
        <v>3</v>
      </c>
      <c r="E776" s="57"/>
      <c r="F776" s="86"/>
      <c r="G776" s="57"/>
      <c r="H776" s="86"/>
      <c r="I776" s="86"/>
      <c r="J776" s="392"/>
      <c r="K776" s="432"/>
      <c r="L776" s="121" t="e">
        <f>VLOOKUP($O776,#REF!,6,FALSE)</f>
        <v>#REF!</v>
      </c>
      <c r="M776" s="121" t="e">
        <f>VLOOKUP($O776,#REF!,7,FALSE)</f>
        <v>#REF!</v>
      </c>
      <c r="O776" s="228" t="s">
        <v>2564</v>
      </c>
    </row>
    <row r="777" spans="1:82" ht="24.6" customHeight="1" outlineLevel="2">
      <c r="A777" s="64"/>
      <c r="B777" s="65" t="s">
        <v>65</v>
      </c>
      <c r="C777" s="121">
        <v>13</v>
      </c>
      <c r="D777" s="69" t="s">
        <v>3</v>
      </c>
      <c r="E777" s="57"/>
      <c r="F777" s="86"/>
      <c r="G777" s="57"/>
      <c r="H777" s="86"/>
      <c r="I777" s="86"/>
      <c r="J777" s="392"/>
      <c r="K777" s="432"/>
      <c r="L777" s="121" t="e">
        <f>VLOOKUP($O777,#REF!,6,FALSE)</f>
        <v>#REF!</v>
      </c>
      <c r="M777" s="121" t="e">
        <f>VLOOKUP($O777,#REF!,7,FALSE)</f>
        <v>#REF!</v>
      </c>
      <c r="O777" s="228" t="s">
        <v>2565</v>
      </c>
    </row>
    <row r="778" spans="1:82" ht="24.6" customHeight="1" outlineLevel="2">
      <c r="A778" s="64"/>
      <c r="B778" s="65" t="s">
        <v>427</v>
      </c>
      <c r="C778" s="121">
        <v>6</v>
      </c>
      <c r="D778" s="69" t="s">
        <v>3</v>
      </c>
      <c r="E778" s="57"/>
      <c r="F778" s="86"/>
      <c r="G778" s="57"/>
      <c r="H778" s="86"/>
      <c r="I778" s="86"/>
      <c r="J778" s="392"/>
      <c r="K778" s="432"/>
      <c r="L778" s="121" t="s">
        <v>2922</v>
      </c>
      <c r="M778" s="121" t="e">
        <f>VLOOKUP($O778,#REF!,7,FALSE)</f>
        <v>#REF!</v>
      </c>
      <c r="O778" s="228" t="s">
        <v>2566</v>
      </c>
    </row>
    <row r="779" spans="1:82" ht="24.6" customHeight="1" outlineLevel="2">
      <c r="A779" s="64"/>
      <c r="B779" s="65" t="s">
        <v>429</v>
      </c>
      <c r="C779" s="121">
        <v>1</v>
      </c>
      <c r="D779" s="69" t="s">
        <v>3</v>
      </c>
      <c r="E779" s="57"/>
      <c r="F779" s="86"/>
      <c r="G779" s="57"/>
      <c r="H779" s="86"/>
      <c r="I779" s="86"/>
      <c r="J779" s="392"/>
      <c r="K779" s="432"/>
      <c r="L779" s="121" t="s">
        <v>2844</v>
      </c>
      <c r="M779" s="121" t="s">
        <v>2844</v>
      </c>
      <c r="O779" s="228" t="s">
        <v>2571</v>
      </c>
    </row>
    <row r="780" spans="1:82" ht="24.6" customHeight="1" outlineLevel="2">
      <c r="A780" s="64"/>
      <c r="B780" s="65"/>
      <c r="C780" s="121"/>
      <c r="D780" s="69"/>
      <c r="E780" s="57"/>
      <c r="F780" s="86"/>
      <c r="G780" s="57"/>
      <c r="H780" s="86"/>
      <c r="I780" s="86"/>
      <c r="J780" s="392"/>
      <c r="K780" s="432"/>
      <c r="L780" s="121" t="s">
        <v>2922</v>
      </c>
      <c r="M780" s="121" t="s">
        <v>2922</v>
      </c>
      <c r="O780" s="228" t="s">
        <v>2569</v>
      </c>
    </row>
    <row r="781" spans="1:82" ht="24.6" customHeight="1" outlineLevel="2">
      <c r="A781" s="64"/>
      <c r="B781" s="65"/>
      <c r="C781" s="121"/>
      <c r="D781" s="69"/>
      <c r="E781" s="57"/>
      <c r="F781" s="86"/>
      <c r="G781" s="57"/>
      <c r="H781" s="86"/>
      <c r="I781" s="86"/>
      <c r="J781" s="392"/>
      <c r="K781" s="432"/>
      <c r="L781" s="121" t="s">
        <v>2922</v>
      </c>
      <c r="M781" s="121" t="s">
        <v>2922</v>
      </c>
      <c r="O781" s="228" t="s">
        <v>2570</v>
      </c>
    </row>
    <row r="782" spans="1:82" ht="24.6" customHeight="1" outlineLevel="2">
      <c r="A782" s="64"/>
      <c r="B782" s="66"/>
      <c r="C782" s="67"/>
      <c r="D782" s="71"/>
      <c r="E782" s="351"/>
      <c r="F782" s="68"/>
      <c r="G782" s="351"/>
      <c r="H782" s="68"/>
      <c r="I782" s="68"/>
      <c r="J782" s="247"/>
      <c r="L782" s="169"/>
      <c r="M782" s="171"/>
      <c r="O782" s="227"/>
    </row>
    <row r="783" spans="1:82" ht="24.6" customHeight="1" outlineLevel="1">
      <c r="A783" s="709"/>
      <c r="B783" s="710" t="s">
        <v>181</v>
      </c>
      <c r="C783" s="640"/>
      <c r="D783" s="711"/>
      <c r="E783" s="712"/>
      <c r="F783" s="713"/>
      <c r="G783" s="712"/>
      <c r="H783" s="713"/>
      <c r="I783" s="713"/>
      <c r="J783" s="714"/>
      <c r="K783" s="393"/>
      <c r="L783" s="715"/>
      <c r="M783" s="716"/>
      <c r="N783" s="393"/>
      <c r="O783" s="717"/>
      <c r="P783" s="393"/>
      <c r="Q783" s="393"/>
      <c r="R783" s="393"/>
      <c r="S783" s="393"/>
      <c r="T783" s="393"/>
      <c r="U783" s="393"/>
      <c r="V783" s="393"/>
      <c r="W783" s="393"/>
      <c r="X783" s="393"/>
      <c r="Y783" s="393"/>
      <c r="Z783" s="393"/>
      <c r="AA783" s="393"/>
      <c r="AB783" s="393"/>
      <c r="AC783" s="393"/>
      <c r="AD783" s="393"/>
      <c r="AE783" s="393"/>
      <c r="AF783" s="393"/>
      <c r="AG783" s="393"/>
      <c r="AH783" s="393"/>
      <c r="AI783" s="393"/>
      <c r="AJ783" s="393"/>
      <c r="AK783" s="393"/>
      <c r="AL783" s="393"/>
      <c r="AM783" s="393"/>
      <c r="AN783" s="393"/>
      <c r="AO783" s="393"/>
      <c r="AP783" s="393"/>
      <c r="AQ783" s="393"/>
      <c r="AR783" s="393"/>
      <c r="AS783" s="393"/>
      <c r="AT783" s="393"/>
      <c r="AU783" s="393"/>
      <c r="AV783" s="393"/>
      <c r="AW783" s="393"/>
      <c r="AX783" s="393"/>
      <c r="AY783" s="393"/>
      <c r="AZ783" s="393"/>
      <c r="BA783" s="393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  <c r="BW783" s="393"/>
      <c r="BX783" s="393"/>
      <c r="BY783" s="393"/>
      <c r="BZ783" s="393"/>
      <c r="CA783" s="393"/>
      <c r="CB783" s="393"/>
      <c r="CC783" s="393"/>
      <c r="CD783" s="393"/>
    </row>
    <row r="784" spans="1:82" ht="24.6" customHeight="1" outlineLevel="1">
      <c r="A784" s="278">
        <v>6.5</v>
      </c>
      <c r="B784" s="241" t="s">
        <v>1871</v>
      </c>
      <c r="C784" s="130"/>
      <c r="D784" s="245"/>
      <c r="E784" s="350"/>
      <c r="F784" s="129"/>
      <c r="G784" s="350"/>
      <c r="H784" s="129"/>
      <c r="I784" s="129"/>
      <c r="J784" s="243"/>
      <c r="L784" s="128"/>
      <c r="M784" s="254"/>
      <c r="O784" s="229"/>
    </row>
    <row r="785" spans="1:82" ht="24.6" customHeight="1" outlineLevel="2">
      <c r="A785" s="64"/>
      <c r="B785" s="65" t="s">
        <v>61</v>
      </c>
      <c r="C785" s="389">
        <v>7</v>
      </c>
      <c r="D785" s="69" t="s">
        <v>3</v>
      </c>
      <c r="E785" s="57"/>
      <c r="F785" s="86"/>
      <c r="G785" s="57"/>
      <c r="H785" s="86"/>
      <c r="I785" s="86"/>
      <c r="J785" s="392"/>
      <c r="K785" s="432"/>
      <c r="L785" s="121" t="s">
        <v>2844</v>
      </c>
      <c r="M785" s="121" t="s">
        <v>2844</v>
      </c>
      <c r="O785" s="228" t="s">
        <v>2560</v>
      </c>
    </row>
    <row r="786" spans="1:82" ht="24.6" customHeight="1" outlineLevel="2">
      <c r="A786" s="64"/>
      <c r="B786" s="65" t="s">
        <v>62</v>
      </c>
      <c r="C786" s="389">
        <v>1</v>
      </c>
      <c r="D786" s="69" t="s">
        <v>3</v>
      </c>
      <c r="E786" s="57"/>
      <c r="F786" s="86"/>
      <c r="G786" s="57"/>
      <c r="H786" s="86"/>
      <c r="I786" s="86"/>
      <c r="J786" s="392"/>
      <c r="K786" s="432"/>
      <c r="L786" s="121" t="s">
        <v>2844</v>
      </c>
      <c r="M786" s="121" t="s">
        <v>2844</v>
      </c>
      <c r="O786" s="228" t="s">
        <v>2561</v>
      </c>
    </row>
    <row r="787" spans="1:82" ht="24.6" customHeight="1" outlineLevel="2">
      <c r="A787" s="64"/>
      <c r="B787" s="65" t="s">
        <v>64</v>
      </c>
      <c r="C787" s="389">
        <v>4</v>
      </c>
      <c r="D787" s="69" t="s">
        <v>3</v>
      </c>
      <c r="E787" s="57"/>
      <c r="F787" s="86"/>
      <c r="G787" s="57"/>
      <c r="H787" s="86"/>
      <c r="I787" s="86"/>
      <c r="J787" s="392"/>
      <c r="K787" s="432"/>
      <c r="L787" s="121" t="s">
        <v>2844</v>
      </c>
      <c r="M787" s="121" t="s">
        <v>2844</v>
      </c>
      <c r="O787" s="228" t="s">
        <v>2564</v>
      </c>
    </row>
    <row r="788" spans="1:82" ht="24.6" customHeight="1" outlineLevel="2">
      <c r="A788" s="64"/>
      <c r="B788" s="65" t="s">
        <v>65</v>
      </c>
      <c r="C788" s="389">
        <v>13</v>
      </c>
      <c r="D788" s="69" t="s">
        <v>3</v>
      </c>
      <c r="E788" s="57"/>
      <c r="F788" s="86"/>
      <c r="G788" s="57"/>
      <c r="H788" s="86"/>
      <c r="I788" s="86"/>
      <c r="J788" s="392"/>
      <c r="K788" s="432"/>
      <c r="L788" s="121" t="s">
        <v>2844</v>
      </c>
      <c r="M788" s="121" t="s">
        <v>2844</v>
      </c>
      <c r="O788" s="228" t="s">
        <v>2565</v>
      </c>
    </row>
    <row r="789" spans="1:82" ht="24.6" customHeight="1" outlineLevel="2">
      <c r="A789" s="64"/>
      <c r="B789" s="65" t="s">
        <v>427</v>
      </c>
      <c r="C789" s="389">
        <v>6</v>
      </c>
      <c r="D789" s="69" t="s">
        <v>3</v>
      </c>
      <c r="E789" s="57"/>
      <c r="F789" s="86"/>
      <c r="G789" s="57"/>
      <c r="H789" s="86"/>
      <c r="I789" s="86"/>
      <c r="J789" s="392"/>
      <c r="K789" s="432"/>
      <c r="L789" s="121" t="s">
        <v>2844</v>
      </c>
      <c r="M789" s="121" t="s">
        <v>2844</v>
      </c>
      <c r="O789" s="228" t="s">
        <v>2566</v>
      </c>
    </row>
    <row r="790" spans="1:82" ht="24.6" customHeight="1" outlineLevel="2">
      <c r="A790" s="64"/>
      <c r="B790" s="65" t="s">
        <v>429</v>
      </c>
      <c r="C790" s="389">
        <v>1</v>
      </c>
      <c r="D790" s="69" t="s">
        <v>3</v>
      </c>
      <c r="E790" s="57"/>
      <c r="F790" s="86"/>
      <c r="G790" s="57"/>
      <c r="H790" s="86"/>
      <c r="I790" s="86"/>
      <c r="J790" s="392"/>
      <c r="K790" s="432"/>
      <c r="L790" s="121" t="s">
        <v>2844</v>
      </c>
      <c r="M790" s="121" t="s">
        <v>2844</v>
      </c>
      <c r="O790" s="228" t="s">
        <v>2571</v>
      </c>
    </row>
    <row r="791" spans="1:82" ht="24.6" customHeight="1" outlineLevel="2">
      <c r="A791" s="64"/>
      <c r="B791" s="65"/>
      <c r="C791" s="121"/>
      <c r="D791" s="69"/>
      <c r="E791" s="57"/>
      <c r="F791" s="86"/>
      <c r="G791" s="57"/>
      <c r="H791" s="86"/>
      <c r="I791" s="86"/>
      <c r="J791" s="392"/>
      <c r="K791" s="432"/>
      <c r="L791" s="121" t="s">
        <v>2844</v>
      </c>
      <c r="M791" s="121" t="s">
        <v>2844</v>
      </c>
      <c r="O791" s="228" t="s">
        <v>2569</v>
      </c>
    </row>
    <row r="792" spans="1:82" ht="24.6" customHeight="1" outlineLevel="2">
      <c r="A792" s="64"/>
      <c r="B792" s="65"/>
      <c r="C792" s="121"/>
      <c r="D792" s="69"/>
      <c r="E792" s="57"/>
      <c r="F792" s="86"/>
      <c r="G792" s="57"/>
      <c r="H792" s="86"/>
      <c r="I792" s="86"/>
      <c r="J792" s="392"/>
      <c r="K792" s="432"/>
      <c r="L792" s="121" t="s">
        <v>2844</v>
      </c>
      <c r="M792" s="121" t="s">
        <v>2844</v>
      </c>
      <c r="O792" s="228" t="s">
        <v>2570</v>
      </c>
    </row>
    <row r="793" spans="1:82" ht="24.6" customHeight="1" outlineLevel="2">
      <c r="A793" s="64"/>
      <c r="B793" s="66"/>
      <c r="C793" s="67"/>
      <c r="D793" s="71"/>
      <c r="E793" s="351"/>
      <c r="F793" s="68"/>
      <c r="G793" s="351"/>
      <c r="H793" s="68"/>
      <c r="I793" s="68"/>
      <c r="J793" s="247"/>
      <c r="L793" s="169"/>
      <c r="M793" s="171"/>
      <c r="O793" s="227"/>
    </row>
    <row r="794" spans="1:82" ht="24.6" customHeight="1" outlineLevel="1">
      <c r="A794" s="709"/>
      <c r="B794" s="710" t="s">
        <v>183</v>
      </c>
      <c r="C794" s="640"/>
      <c r="D794" s="711"/>
      <c r="E794" s="712"/>
      <c r="F794" s="713"/>
      <c r="G794" s="712"/>
      <c r="H794" s="713"/>
      <c r="I794" s="713"/>
      <c r="J794" s="714"/>
      <c r="K794" s="393"/>
      <c r="L794" s="715"/>
      <c r="M794" s="716"/>
      <c r="N794" s="393"/>
      <c r="O794" s="717"/>
      <c r="P794" s="393"/>
      <c r="Q794" s="393"/>
      <c r="R794" s="393"/>
      <c r="S794" s="393"/>
      <c r="T794" s="393"/>
      <c r="U794" s="393"/>
      <c r="V794" s="393"/>
      <c r="W794" s="393"/>
      <c r="X794" s="393"/>
      <c r="Y794" s="393"/>
      <c r="Z794" s="393"/>
      <c r="AA794" s="393"/>
      <c r="AB794" s="393"/>
      <c r="AC794" s="393"/>
      <c r="AD794" s="393"/>
      <c r="AE794" s="393"/>
      <c r="AF794" s="393"/>
      <c r="AG794" s="393"/>
      <c r="AH794" s="393"/>
      <c r="AI794" s="393"/>
      <c r="AJ794" s="393"/>
      <c r="AK794" s="393"/>
      <c r="AL794" s="393"/>
      <c r="AM794" s="393"/>
      <c r="AN794" s="393"/>
      <c r="AO794" s="393"/>
      <c r="AP794" s="393"/>
      <c r="AQ794" s="393"/>
      <c r="AR794" s="393"/>
      <c r="AS794" s="393"/>
      <c r="AT794" s="393"/>
      <c r="AU794" s="393"/>
      <c r="AV794" s="393"/>
      <c r="AW794" s="393"/>
      <c r="AX794" s="393"/>
      <c r="AY794" s="393"/>
      <c r="AZ794" s="393"/>
      <c r="BA794" s="393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  <c r="BW794" s="393"/>
      <c r="BX794" s="393"/>
      <c r="BY794" s="393"/>
      <c r="BZ794" s="393"/>
      <c r="CA794" s="393"/>
      <c r="CB794" s="393"/>
      <c r="CC794" s="393"/>
      <c r="CD794" s="393"/>
    </row>
    <row r="795" spans="1:82" ht="24.6" customHeight="1" outlineLevel="1">
      <c r="A795" s="278">
        <v>6.6</v>
      </c>
      <c r="B795" s="241" t="s">
        <v>1872</v>
      </c>
      <c r="C795" s="130"/>
      <c r="D795" s="245"/>
      <c r="E795" s="350"/>
      <c r="F795" s="129"/>
      <c r="G795" s="350"/>
      <c r="H795" s="129"/>
      <c r="I795" s="129"/>
      <c r="J795" s="243"/>
      <c r="L795" s="128"/>
      <c r="M795" s="254"/>
      <c r="O795" s="229"/>
    </row>
    <row r="796" spans="1:82" ht="24.6" customHeight="1" outlineLevel="2">
      <c r="A796" s="64"/>
      <c r="B796" s="65" t="s">
        <v>61</v>
      </c>
      <c r="C796" s="389">
        <v>7</v>
      </c>
      <c r="D796" s="69" t="s">
        <v>3</v>
      </c>
      <c r="E796" s="57"/>
      <c r="F796" s="86"/>
      <c r="G796" s="57"/>
      <c r="H796" s="86"/>
      <c r="I796" s="86"/>
      <c r="J796" s="392"/>
      <c r="K796" s="432"/>
      <c r="L796" s="121" t="s">
        <v>2844</v>
      </c>
      <c r="M796" s="121" t="s">
        <v>2844</v>
      </c>
      <c r="O796" s="228" t="s">
        <v>2560</v>
      </c>
    </row>
    <row r="797" spans="1:82" ht="24.6" customHeight="1" outlineLevel="2">
      <c r="A797" s="64"/>
      <c r="B797" s="65" t="s">
        <v>62</v>
      </c>
      <c r="C797" s="389">
        <v>1</v>
      </c>
      <c r="D797" s="69" t="s">
        <v>3</v>
      </c>
      <c r="E797" s="57"/>
      <c r="F797" s="86"/>
      <c r="G797" s="57"/>
      <c r="H797" s="86"/>
      <c r="I797" s="86"/>
      <c r="J797" s="392"/>
      <c r="K797" s="432"/>
      <c r="L797" s="121" t="s">
        <v>2844</v>
      </c>
      <c r="M797" s="121" t="s">
        <v>2844</v>
      </c>
      <c r="O797" s="228" t="s">
        <v>2561</v>
      </c>
    </row>
    <row r="798" spans="1:82" ht="24.6" customHeight="1" outlineLevel="2">
      <c r="A798" s="64"/>
      <c r="B798" s="65" t="s">
        <v>64</v>
      </c>
      <c r="C798" s="389">
        <v>4</v>
      </c>
      <c r="D798" s="69" t="s">
        <v>3</v>
      </c>
      <c r="E798" s="57"/>
      <c r="F798" s="86"/>
      <c r="G798" s="57"/>
      <c r="H798" s="86"/>
      <c r="I798" s="86"/>
      <c r="J798" s="392"/>
      <c r="K798" s="432"/>
      <c r="L798" s="121" t="s">
        <v>2844</v>
      </c>
      <c r="M798" s="121" t="s">
        <v>2844</v>
      </c>
      <c r="O798" s="228" t="s">
        <v>2564</v>
      </c>
    </row>
    <row r="799" spans="1:82" ht="24.6" customHeight="1" outlineLevel="2">
      <c r="A799" s="64"/>
      <c r="B799" s="65" t="s">
        <v>65</v>
      </c>
      <c r="C799" s="389">
        <v>13</v>
      </c>
      <c r="D799" s="69" t="s">
        <v>3</v>
      </c>
      <c r="E799" s="57"/>
      <c r="F799" s="86"/>
      <c r="G799" s="57"/>
      <c r="H799" s="86"/>
      <c r="I799" s="86"/>
      <c r="J799" s="392"/>
      <c r="K799" s="432"/>
      <c r="L799" s="121" t="s">
        <v>2844</v>
      </c>
      <c r="M799" s="121" t="s">
        <v>2844</v>
      </c>
      <c r="O799" s="228" t="s">
        <v>2565</v>
      </c>
    </row>
    <row r="800" spans="1:82" ht="24.6" customHeight="1" outlineLevel="2">
      <c r="A800" s="64"/>
      <c r="B800" s="65" t="s">
        <v>427</v>
      </c>
      <c r="C800" s="389">
        <v>6</v>
      </c>
      <c r="D800" s="69" t="s">
        <v>3</v>
      </c>
      <c r="E800" s="57"/>
      <c r="F800" s="86"/>
      <c r="G800" s="57"/>
      <c r="H800" s="86"/>
      <c r="I800" s="86"/>
      <c r="J800" s="392"/>
      <c r="K800" s="432"/>
      <c r="L800" s="121" t="s">
        <v>2844</v>
      </c>
      <c r="M800" s="121" t="s">
        <v>2844</v>
      </c>
      <c r="O800" s="228" t="s">
        <v>2566</v>
      </c>
    </row>
    <row r="801" spans="1:82" ht="24.6" customHeight="1" outlineLevel="2">
      <c r="A801" s="64"/>
      <c r="B801" s="65" t="s">
        <v>429</v>
      </c>
      <c r="C801" s="389">
        <v>1</v>
      </c>
      <c r="D801" s="69" t="s">
        <v>3</v>
      </c>
      <c r="E801" s="57"/>
      <c r="F801" s="86"/>
      <c r="G801" s="57"/>
      <c r="H801" s="86"/>
      <c r="I801" s="86"/>
      <c r="J801" s="392"/>
      <c r="K801" s="432"/>
      <c r="L801" s="121" t="s">
        <v>2844</v>
      </c>
      <c r="M801" s="121" t="s">
        <v>2844</v>
      </c>
      <c r="O801" s="228" t="s">
        <v>2571</v>
      </c>
    </row>
    <row r="802" spans="1:82" ht="24.6" customHeight="1" outlineLevel="2">
      <c r="A802" s="64"/>
      <c r="B802" s="65"/>
      <c r="C802" s="121"/>
      <c r="D802" s="69"/>
      <c r="E802" s="57"/>
      <c r="F802" s="86"/>
      <c r="G802" s="57"/>
      <c r="H802" s="86"/>
      <c r="I802" s="86"/>
      <c r="J802" s="392"/>
      <c r="K802" s="432"/>
      <c r="L802" s="121" t="s">
        <v>2844</v>
      </c>
      <c r="M802" s="121" t="s">
        <v>2844</v>
      </c>
      <c r="O802" s="228" t="s">
        <v>2569</v>
      </c>
    </row>
    <row r="803" spans="1:82" ht="24.6" customHeight="1" outlineLevel="2">
      <c r="A803" s="64"/>
      <c r="B803" s="65"/>
      <c r="C803" s="121"/>
      <c r="D803" s="69"/>
      <c r="E803" s="57"/>
      <c r="F803" s="86"/>
      <c r="G803" s="57"/>
      <c r="H803" s="86"/>
      <c r="I803" s="86"/>
      <c r="J803" s="392"/>
      <c r="K803" s="432"/>
      <c r="L803" s="121" t="s">
        <v>2844</v>
      </c>
      <c r="M803" s="121" t="s">
        <v>2844</v>
      </c>
      <c r="O803" s="228" t="s">
        <v>2570</v>
      </c>
    </row>
    <row r="804" spans="1:82" ht="24.6" customHeight="1" outlineLevel="2">
      <c r="A804" s="64"/>
      <c r="B804" s="66"/>
      <c r="C804" s="67"/>
      <c r="D804" s="71"/>
      <c r="E804" s="351"/>
      <c r="F804" s="68"/>
      <c r="G804" s="351"/>
      <c r="H804" s="68"/>
      <c r="I804" s="68"/>
      <c r="J804" s="247"/>
      <c r="L804" s="169"/>
      <c r="M804" s="171"/>
      <c r="O804" s="227"/>
    </row>
    <row r="805" spans="1:82" ht="24.6" customHeight="1" outlineLevel="1">
      <c r="A805" s="709"/>
      <c r="B805" s="710" t="s">
        <v>185</v>
      </c>
      <c r="C805" s="640"/>
      <c r="D805" s="711"/>
      <c r="E805" s="712"/>
      <c r="F805" s="713"/>
      <c r="G805" s="712"/>
      <c r="H805" s="713"/>
      <c r="I805" s="713"/>
      <c r="J805" s="714"/>
      <c r="K805" s="393"/>
      <c r="L805" s="715"/>
      <c r="M805" s="716"/>
      <c r="N805" s="393"/>
      <c r="O805" s="717"/>
      <c r="P805" s="393"/>
      <c r="Q805" s="393"/>
      <c r="R805" s="393"/>
      <c r="S805" s="393"/>
      <c r="T805" s="393"/>
      <c r="U805" s="393"/>
      <c r="V805" s="393"/>
      <c r="W805" s="393"/>
      <c r="X805" s="393"/>
      <c r="Y805" s="393"/>
      <c r="Z805" s="393"/>
      <c r="AA805" s="393"/>
      <c r="AB805" s="393"/>
      <c r="AC805" s="393"/>
      <c r="AD805" s="393"/>
      <c r="AE805" s="393"/>
      <c r="AF805" s="393"/>
      <c r="AG805" s="393"/>
      <c r="AH805" s="393"/>
      <c r="AI805" s="393"/>
      <c r="AJ805" s="393"/>
      <c r="AK805" s="393"/>
      <c r="AL805" s="393"/>
      <c r="AM805" s="393"/>
      <c r="AN805" s="393"/>
      <c r="AO805" s="393"/>
      <c r="AP805" s="393"/>
      <c r="AQ805" s="393"/>
      <c r="AR805" s="393"/>
      <c r="AS805" s="393"/>
      <c r="AT805" s="393"/>
      <c r="AU805" s="393"/>
      <c r="AV805" s="393"/>
      <c r="AW805" s="393"/>
      <c r="AX805" s="393"/>
      <c r="AY805" s="393"/>
      <c r="AZ805" s="393"/>
      <c r="BA805" s="393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  <c r="BW805" s="393"/>
      <c r="BX805" s="393"/>
      <c r="BY805" s="393"/>
      <c r="BZ805" s="393"/>
      <c r="CA805" s="393"/>
      <c r="CB805" s="393"/>
      <c r="CC805" s="393"/>
      <c r="CD805" s="393"/>
    </row>
    <row r="806" spans="1:82" ht="24.6" customHeight="1" outlineLevel="1">
      <c r="A806" s="278">
        <v>6.7</v>
      </c>
      <c r="B806" s="241" t="s">
        <v>1873</v>
      </c>
      <c r="C806" s="130"/>
      <c r="D806" s="245"/>
      <c r="E806" s="350"/>
      <c r="F806" s="129"/>
      <c r="G806" s="350"/>
      <c r="H806" s="129"/>
      <c r="I806" s="129"/>
      <c r="J806" s="243"/>
      <c r="L806" s="128"/>
      <c r="M806" s="254"/>
      <c r="O806" s="229"/>
    </row>
    <row r="807" spans="1:82" ht="24.6" customHeight="1" outlineLevel="2">
      <c r="A807" s="64"/>
      <c r="B807" s="65" t="s">
        <v>61</v>
      </c>
      <c r="C807" s="389">
        <v>7</v>
      </c>
      <c r="D807" s="69" t="s">
        <v>3</v>
      </c>
      <c r="E807" s="57"/>
      <c r="F807" s="86"/>
      <c r="G807" s="57"/>
      <c r="H807" s="86"/>
      <c r="I807" s="86"/>
      <c r="J807" s="392"/>
      <c r="K807" s="432"/>
      <c r="L807" s="121" t="s">
        <v>2844</v>
      </c>
      <c r="M807" s="121" t="s">
        <v>2844</v>
      </c>
      <c r="O807" s="228" t="s">
        <v>2560</v>
      </c>
    </row>
    <row r="808" spans="1:82" ht="24.6" customHeight="1" outlineLevel="2">
      <c r="A808" s="64"/>
      <c r="B808" s="65" t="s">
        <v>62</v>
      </c>
      <c r="C808" s="389">
        <v>1</v>
      </c>
      <c r="D808" s="69" t="s">
        <v>3</v>
      </c>
      <c r="E808" s="57"/>
      <c r="F808" s="86"/>
      <c r="G808" s="57"/>
      <c r="H808" s="86"/>
      <c r="I808" s="86"/>
      <c r="J808" s="392"/>
      <c r="K808" s="432"/>
      <c r="L808" s="121" t="s">
        <v>2844</v>
      </c>
      <c r="M808" s="121" t="s">
        <v>2844</v>
      </c>
      <c r="O808" s="228" t="s">
        <v>2561</v>
      </c>
    </row>
    <row r="809" spans="1:82" ht="24.6" customHeight="1" outlineLevel="2">
      <c r="A809" s="64"/>
      <c r="B809" s="65" t="s">
        <v>63</v>
      </c>
      <c r="C809" s="389">
        <v>0</v>
      </c>
      <c r="D809" s="69" t="s">
        <v>3</v>
      </c>
      <c r="E809" s="57"/>
      <c r="F809" s="86"/>
      <c r="G809" s="57"/>
      <c r="H809" s="86"/>
      <c r="I809" s="86"/>
      <c r="J809" s="392"/>
      <c r="K809" s="432"/>
      <c r="L809" s="121" t="s">
        <v>2844</v>
      </c>
      <c r="M809" s="121" t="s">
        <v>2844</v>
      </c>
      <c r="O809" s="228" t="s">
        <v>2562</v>
      </c>
    </row>
    <row r="810" spans="1:82" ht="24.6" customHeight="1" outlineLevel="2">
      <c r="A810" s="64"/>
      <c r="B810" s="65" t="s">
        <v>64</v>
      </c>
      <c r="C810" s="389">
        <v>4</v>
      </c>
      <c r="D810" s="69" t="s">
        <v>3</v>
      </c>
      <c r="E810" s="57"/>
      <c r="F810" s="86"/>
      <c r="G810" s="57"/>
      <c r="H810" s="86"/>
      <c r="I810" s="86"/>
      <c r="J810" s="392"/>
      <c r="K810" s="432"/>
      <c r="L810" s="121" t="s">
        <v>2844</v>
      </c>
      <c r="M810" s="121" t="s">
        <v>2844</v>
      </c>
      <c r="O810" s="228" t="s">
        <v>2564</v>
      </c>
    </row>
    <row r="811" spans="1:82" ht="24.6" customHeight="1" outlineLevel="2">
      <c r="A811" s="64"/>
      <c r="B811" s="65" t="s">
        <v>65</v>
      </c>
      <c r="C811" s="389">
        <v>13</v>
      </c>
      <c r="D811" s="69" t="s">
        <v>3</v>
      </c>
      <c r="E811" s="57"/>
      <c r="F811" s="86"/>
      <c r="G811" s="57"/>
      <c r="H811" s="86"/>
      <c r="I811" s="86"/>
      <c r="J811" s="392"/>
      <c r="K811" s="432"/>
      <c r="L811" s="121" t="s">
        <v>2844</v>
      </c>
      <c r="M811" s="121" t="s">
        <v>2844</v>
      </c>
      <c r="O811" s="228" t="s">
        <v>2565</v>
      </c>
    </row>
    <row r="812" spans="1:82" ht="24.6" customHeight="1" outlineLevel="2">
      <c r="A812" s="64"/>
      <c r="B812" s="65" t="s">
        <v>427</v>
      </c>
      <c r="C812" s="389">
        <v>6</v>
      </c>
      <c r="D812" s="69" t="s">
        <v>3</v>
      </c>
      <c r="E812" s="57"/>
      <c r="F812" s="86"/>
      <c r="G812" s="57"/>
      <c r="H812" s="86"/>
      <c r="I812" s="86"/>
      <c r="J812" s="392"/>
      <c r="K812" s="432"/>
      <c r="L812" s="121" t="s">
        <v>2844</v>
      </c>
      <c r="M812" s="121" t="s">
        <v>2844</v>
      </c>
      <c r="O812" s="228" t="s">
        <v>2566</v>
      </c>
    </row>
    <row r="813" spans="1:82" ht="24.6" customHeight="1" outlineLevel="2">
      <c r="A813" s="64"/>
      <c r="B813" s="65" t="s">
        <v>429</v>
      </c>
      <c r="C813" s="389">
        <v>1</v>
      </c>
      <c r="D813" s="69" t="s">
        <v>3</v>
      </c>
      <c r="E813" s="57"/>
      <c r="F813" s="86"/>
      <c r="G813" s="57"/>
      <c r="H813" s="86"/>
      <c r="I813" s="86"/>
      <c r="J813" s="392"/>
      <c r="K813" s="432"/>
      <c r="L813" s="121" t="s">
        <v>2844</v>
      </c>
      <c r="M813" s="121" t="s">
        <v>2844</v>
      </c>
      <c r="O813" s="228" t="s">
        <v>2571</v>
      </c>
    </row>
    <row r="814" spans="1:82" ht="24.6" customHeight="1" outlineLevel="2">
      <c r="A814" s="64"/>
      <c r="B814" s="65"/>
      <c r="C814" s="121"/>
      <c r="D814" s="69"/>
      <c r="E814" s="57"/>
      <c r="F814" s="86"/>
      <c r="G814" s="57"/>
      <c r="H814" s="86"/>
      <c r="I814" s="86"/>
      <c r="J814" s="392"/>
      <c r="K814" s="432"/>
      <c r="L814" s="121" t="s">
        <v>2844</v>
      </c>
      <c r="M814" s="121" t="s">
        <v>2844</v>
      </c>
      <c r="O814" s="228" t="s">
        <v>2569</v>
      </c>
    </row>
    <row r="815" spans="1:82" ht="24.6" customHeight="1" outlineLevel="2">
      <c r="A815" s="64"/>
      <c r="B815" s="65"/>
      <c r="C815" s="121"/>
      <c r="D815" s="69"/>
      <c r="E815" s="57"/>
      <c r="F815" s="86"/>
      <c r="G815" s="57"/>
      <c r="H815" s="86"/>
      <c r="I815" s="86"/>
      <c r="J815" s="392"/>
      <c r="K815" s="432"/>
      <c r="L815" s="121" t="s">
        <v>2844</v>
      </c>
      <c r="M815" s="121" t="s">
        <v>2844</v>
      </c>
      <c r="O815" s="228" t="s">
        <v>2570</v>
      </c>
    </row>
    <row r="816" spans="1:82" ht="24.6" customHeight="1" outlineLevel="2">
      <c r="A816" s="64"/>
      <c r="B816" s="66"/>
      <c r="C816" s="67"/>
      <c r="D816" s="71"/>
      <c r="E816" s="351"/>
      <c r="F816" s="68"/>
      <c r="G816" s="351"/>
      <c r="H816" s="68"/>
      <c r="I816" s="68"/>
      <c r="J816" s="247"/>
      <c r="L816" s="169"/>
      <c r="M816" s="171"/>
      <c r="O816" s="227"/>
    </row>
    <row r="817" spans="1:82" ht="24.6" customHeight="1" outlineLevel="1">
      <c r="A817" s="709"/>
      <c r="B817" s="710" t="s">
        <v>186</v>
      </c>
      <c r="C817" s="640"/>
      <c r="D817" s="711"/>
      <c r="E817" s="712"/>
      <c r="F817" s="713"/>
      <c r="G817" s="712"/>
      <c r="H817" s="713"/>
      <c r="I817" s="713"/>
      <c r="J817" s="714"/>
      <c r="K817" s="393"/>
      <c r="L817" s="715"/>
      <c r="M817" s="716"/>
      <c r="N817" s="393"/>
      <c r="O817" s="717"/>
      <c r="P817" s="393"/>
      <c r="Q817" s="393"/>
      <c r="R817" s="393"/>
      <c r="S817" s="393"/>
      <c r="T817" s="393"/>
      <c r="U817" s="393"/>
      <c r="V817" s="393"/>
      <c r="W817" s="393"/>
      <c r="X817" s="393"/>
      <c r="Y817" s="393"/>
      <c r="Z817" s="393"/>
      <c r="AA817" s="393"/>
      <c r="AB817" s="393"/>
      <c r="AC817" s="393"/>
      <c r="AD817" s="393"/>
      <c r="AE817" s="393"/>
      <c r="AF817" s="393"/>
      <c r="AG817" s="393"/>
      <c r="AH817" s="393"/>
      <c r="AI817" s="393"/>
      <c r="AJ817" s="393"/>
      <c r="AK817" s="393"/>
      <c r="AL817" s="393"/>
      <c r="AM817" s="393"/>
      <c r="AN817" s="393"/>
      <c r="AO817" s="393"/>
      <c r="AP817" s="393"/>
      <c r="AQ817" s="393"/>
      <c r="AR817" s="393"/>
      <c r="AS817" s="393"/>
      <c r="AT817" s="393"/>
      <c r="AU817" s="393"/>
      <c r="AV817" s="393"/>
      <c r="AW817" s="393"/>
      <c r="AX817" s="393"/>
      <c r="AY817" s="393"/>
      <c r="AZ817" s="393"/>
      <c r="BA817" s="393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  <c r="BW817" s="393"/>
      <c r="BX817" s="393"/>
      <c r="BY817" s="393"/>
      <c r="BZ817" s="393"/>
      <c r="CA817" s="393"/>
      <c r="CB817" s="393"/>
      <c r="CC817" s="393"/>
      <c r="CD817" s="393"/>
    </row>
    <row r="818" spans="1:82" ht="24.6" customHeight="1" outlineLevel="1">
      <c r="A818" s="278">
        <v>6.8</v>
      </c>
      <c r="B818" s="241" t="s">
        <v>1874</v>
      </c>
      <c r="C818" s="130"/>
      <c r="D818" s="245"/>
      <c r="E818" s="350"/>
      <c r="F818" s="129"/>
      <c r="G818" s="350"/>
      <c r="H818" s="129"/>
      <c r="I818" s="129"/>
      <c r="J818" s="243"/>
      <c r="L818" s="128"/>
      <c r="M818" s="254"/>
      <c r="O818" s="229"/>
    </row>
    <row r="819" spans="1:82" ht="24.6" customHeight="1" outlineLevel="2">
      <c r="A819" s="64"/>
      <c r="B819" s="65" t="s">
        <v>61</v>
      </c>
      <c r="C819" s="121">
        <v>3</v>
      </c>
      <c r="D819" s="69" t="s">
        <v>3</v>
      </c>
      <c r="E819" s="57"/>
      <c r="F819" s="86"/>
      <c r="G819" s="57"/>
      <c r="H819" s="86"/>
      <c r="I819" s="86"/>
      <c r="J819" s="392"/>
      <c r="K819" s="432"/>
      <c r="L819" s="121" t="e">
        <f>VLOOKUP($O819,#REF!,6,FALSE)</f>
        <v>#REF!</v>
      </c>
      <c r="M819" s="121" t="e">
        <f>VLOOKUP($O819,#REF!,7,FALSE)</f>
        <v>#REF!</v>
      </c>
      <c r="O819" s="228" t="s">
        <v>2560</v>
      </c>
    </row>
    <row r="820" spans="1:82" ht="24.6" customHeight="1" outlineLevel="2">
      <c r="A820" s="64"/>
      <c r="B820" s="65" t="s">
        <v>64</v>
      </c>
      <c r="C820" s="121">
        <v>19</v>
      </c>
      <c r="D820" s="69" t="s">
        <v>3</v>
      </c>
      <c r="E820" s="57"/>
      <c r="F820" s="86"/>
      <c r="G820" s="57"/>
      <c r="H820" s="86"/>
      <c r="I820" s="86"/>
      <c r="J820" s="392"/>
      <c r="K820" s="432"/>
      <c r="L820" s="121" t="e">
        <f>VLOOKUP($O820,#REF!,6,FALSE)</f>
        <v>#REF!</v>
      </c>
      <c r="M820" s="121" t="e">
        <f>VLOOKUP($O820,#REF!,7,FALSE)</f>
        <v>#REF!</v>
      </c>
      <c r="O820" s="228" t="s">
        <v>2564</v>
      </c>
    </row>
    <row r="821" spans="1:82" ht="24.6" customHeight="1" outlineLevel="2">
      <c r="A821" s="64"/>
      <c r="B821" s="65"/>
      <c r="C821" s="121"/>
      <c r="D821" s="69"/>
      <c r="E821" s="57"/>
      <c r="F821" s="86"/>
      <c r="G821" s="57"/>
      <c r="H821" s="86"/>
      <c r="I821" s="86"/>
      <c r="J821" s="392"/>
      <c r="K821" s="432"/>
      <c r="L821" s="121" t="e">
        <f>VLOOKUP($O821,#REF!,6,FALSE)</f>
        <v>#REF!</v>
      </c>
      <c r="M821" s="121" t="e">
        <f>VLOOKUP($O821,#REF!,7,FALSE)</f>
        <v>#REF!</v>
      </c>
      <c r="O821" s="228" t="s">
        <v>2565</v>
      </c>
    </row>
    <row r="822" spans="1:82" ht="24.6" customHeight="1" outlineLevel="2">
      <c r="A822" s="64"/>
      <c r="B822" s="65"/>
      <c r="C822" s="121"/>
      <c r="D822" s="69"/>
      <c r="E822" s="57"/>
      <c r="F822" s="86"/>
      <c r="G822" s="57"/>
      <c r="H822" s="86"/>
      <c r="I822" s="86"/>
      <c r="J822" s="392"/>
      <c r="K822" s="432"/>
      <c r="L822" s="121" t="s">
        <v>2922</v>
      </c>
      <c r="M822" s="121" t="e">
        <f>VLOOKUP($O822,#REF!,7,FALSE)</f>
        <v>#REF!</v>
      </c>
      <c r="O822" s="228" t="s">
        <v>2566</v>
      </c>
    </row>
    <row r="823" spans="1:82" ht="24.6" customHeight="1" outlineLevel="2">
      <c r="A823" s="64"/>
      <c r="B823" s="65"/>
      <c r="C823" s="121"/>
      <c r="D823" s="69"/>
      <c r="E823" s="57"/>
      <c r="F823" s="86"/>
      <c r="G823" s="57"/>
      <c r="H823" s="86"/>
      <c r="I823" s="86"/>
      <c r="J823" s="392"/>
      <c r="K823" s="432"/>
      <c r="L823" s="121" t="s">
        <v>2922</v>
      </c>
      <c r="M823" s="121" t="s">
        <v>2922</v>
      </c>
      <c r="O823" s="228" t="s">
        <v>2570</v>
      </c>
    </row>
    <row r="824" spans="1:82" ht="24.6" customHeight="1" outlineLevel="2">
      <c r="A824" s="64"/>
      <c r="B824" s="66"/>
      <c r="C824" s="67"/>
      <c r="D824" s="71"/>
      <c r="E824" s="351"/>
      <c r="F824" s="68"/>
      <c r="G824" s="351"/>
      <c r="H824" s="68"/>
      <c r="I824" s="68"/>
      <c r="J824" s="247"/>
      <c r="L824" s="169"/>
      <c r="M824" s="171"/>
      <c r="O824" s="227"/>
    </row>
    <row r="825" spans="1:82" ht="24.6" customHeight="1" outlineLevel="1">
      <c r="A825" s="709"/>
      <c r="B825" s="710" t="s">
        <v>187</v>
      </c>
      <c r="C825" s="640"/>
      <c r="D825" s="711"/>
      <c r="E825" s="712"/>
      <c r="F825" s="713"/>
      <c r="G825" s="712"/>
      <c r="H825" s="713"/>
      <c r="I825" s="713"/>
      <c r="J825" s="714"/>
      <c r="K825" s="393"/>
      <c r="L825" s="715"/>
      <c r="M825" s="716"/>
      <c r="N825" s="393"/>
      <c r="O825" s="717"/>
      <c r="P825" s="393"/>
      <c r="Q825" s="393"/>
      <c r="R825" s="393"/>
      <c r="S825" s="393"/>
      <c r="T825" s="393"/>
      <c r="U825" s="393"/>
      <c r="V825" s="393"/>
      <c r="W825" s="393"/>
      <c r="X825" s="393"/>
      <c r="Y825" s="393"/>
      <c r="Z825" s="393"/>
      <c r="AA825" s="393"/>
      <c r="AB825" s="393"/>
      <c r="AC825" s="393"/>
      <c r="AD825" s="393"/>
      <c r="AE825" s="393"/>
      <c r="AF825" s="393"/>
      <c r="AG825" s="393"/>
      <c r="AH825" s="393"/>
      <c r="AI825" s="393"/>
      <c r="AJ825" s="393"/>
      <c r="AK825" s="393"/>
      <c r="AL825" s="393"/>
      <c r="AM825" s="393"/>
      <c r="AN825" s="393"/>
      <c r="AO825" s="393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</row>
    <row r="826" spans="1:82" ht="24.6" customHeight="1">
      <c r="A826" s="709"/>
      <c r="B826" s="710" t="s">
        <v>1518</v>
      </c>
      <c r="C826" s="640"/>
      <c r="D826" s="711"/>
      <c r="E826" s="712"/>
      <c r="F826" s="640"/>
      <c r="G826" s="712"/>
      <c r="H826" s="640"/>
      <c r="I826" s="640"/>
      <c r="J826" s="714"/>
      <c r="L826" s="715"/>
      <c r="M826" s="715"/>
      <c r="O826" s="717"/>
    </row>
    <row r="827" spans="1:82" ht="24.6" customHeight="1">
      <c r="A827" s="244">
        <v>7</v>
      </c>
      <c r="B827" s="241" t="s">
        <v>67</v>
      </c>
      <c r="C827" s="130"/>
      <c r="D827" s="259"/>
      <c r="E827" s="350"/>
      <c r="F827" s="129"/>
      <c r="G827" s="350"/>
      <c r="H827" s="129"/>
      <c r="I827" s="130"/>
      <c r="J827" s="260"/>
      <c r="L827" s="128"/>
      <c r="M827" s="128"/>
      <c r="O827" s="229"/>
    </row>
    <row r="828" spans="1:82" ht="24.6" customHeight="1" outlineLevel="1">
      <c r="A828" s="255">
        <v>7.1</v>
      </c>
      <c r="B828" s="262" t="s">
        <v>190</v>
      </c>
      <c r="C828" s="130"/>
      <c r="D828" s="245"/>
      <c r="E828" s="350"/>
      <c r="F828" s="129"/>
      <c r="G828" s="350"/>
      <c r="H828" s="129"/>
      <c r="I828" s="133"/>
      <c r="J828" s="243"/>
      <c r="L828" s="168"/>
      <c r="M828" s="168"/>
      <c r="O828" s="246"/>
    </row>
    <row r="829" spans="1:82" ht="24.6" customHeight="1" outlineLevel="2">
      <c r="A829" s="64"/>
      <c r="B829" s="66" t="s">
        <v>191</v>
      </c>
      <c r="C829" s="67"/>
      <c r="D829" s="71"/>
      <c r="E829" s="351"/>
      <c r="F829" s="68"/>
      <c r="G829" s="351"/>
      <c r="H829" s="68"/>
      <c r="I829" s="55"/>
      <c r="J829" s="247"/>
      <c r="L829" s="87"/>
      <c r="M829" s="87"/>
      <c r="O829" s="228"/>
    </row>
    <row r="830" spans="1:82" ht="24.6" customHeight="1" outlineLevel="2">
      <c r="A830" s="64"/>
      <c r="B830" s="66" t="s">
        <v>69</v>
      </c>
      <c r="C830" s="86">
        <v>549</v>
      </c>
      <c r="D830" s="69" t="s">
        <v>15</v>
      </c>
      <c r="E830" s="57"/>
      <c r="F830" s="86"/>
      <c r="G830" s="57"/>
      <c r="H830" s="86"/>
      <c r="I830" s="86"/>
      <c r="J830" s="392"/>
      <c r="K830" s="432"/>
      <c r="L830" s="121" t="s">
        <v>2922</v>
      </c>
      <c r="M830" s="121" t="e">
        <f>VLOOKUP($O830,#REF!,7,FALSE)</f>
        <v>#REF!</v>
      </c>
      <c r="O830" s="263" t="s">
        <v>2575</v>
      </c>
    </row>
    <row r="831" spans="1:82" ht="24.6" customHeight="1" outlineLevel="2">
      <c r="A831" s="64"/>
      <c r="B831" s="65" t="s">
        <v>1875</v>
      </c>
      <c r="C831" s="121">
        <v>1</v>
      </c>
      <c r="D831" s="69" t="s">
        <v>1792</v>
      </c>
      <c r="E831" s="353"/>
      <c r="F831" s="86"/>
      <c r="G831" s="353"/>
      <c r="H831" s="86"/>
      <c r="I831" s="63"/>
      <c r="J831" s="247"/>
      <c r="L831" s="87" t="s">
        <v>2888</v>
      </c>
      <c r="M831" s="87" t="s">
        <v>2889</v>
      </c>
      <c r="O831" s="263"/>
    </row>
    <row r="832" spans="1:82" ht="24.6" customHeight="1" outlineLevel="2">
      <c r="A832" s="64"/>
      <c r="B832" s="66" t="s">
        <v>435</v>
      </c>
      <c r="C832" s="86">
        <v>549</v>
      </c>
      <c r="D832" s="69" t="s">
        <v>15</v>
      </c>
      <c r="E832" s="57"/>
      <c r="F832" s="86"/>
      <c r="G832" s="57"/>
      <c r="H832" s="86"/>
      <c r="I832" s="86"/>
      <c r="J832" s="392"/>
      <c r="K832" s="432"/>
      <c r="L832" s="121" t="s">
        <v>2922</v>
      </c>
      <c r="M832" s="121" t="e">
        <f>VLOOKUP($O832,#REF!,7,FALSE)</f>
        <v>#REF!</v>
      </c>
      <c r="O832" s="263" t="s">
        <v>2576</v>
      </c>
    </row>
    <row r="833" spans="1:82" ht="24.6" customHeight="1" outlineLevel="2">
      <c r="A833" s="64"/>
      <c r="B833" s="65" t="s">
        <v>1876</v>
      </c>
      <c r="C833" s="121">
        <v>1</v>
      </c>
      <c r="D833" s="69" t="s">
        <v>1792</v>
      </c>
      <c r="E833" s="353"/>
      <c r="F833" s="86"/>
      <c r="G833" s="353"/>
      <c r="H833" s="86"/>
      <c r="I833" s="63"/>
      <c r="J833" s="247"/>
      <c r="L833" s="87" t="s">
        <v>2888</v>
      </c>
      <c r="M833" s="87" t="s">
        <v>2889</v>
      </c>
      <c r="O833" s="263"/>
    </row>
    <row r="834" spans="1:82" ht="24.6" customHeight="1" outlineLevel="2">
      <c r="A834" s="64"/>
      <c r="B834" s="66" t="s">
        <v>192</v>
      </c>
      <c r="C834" s="67"/>
      <c r="D834" s="71"/>
      <c r="E834" s="351"/>
      <c r="F834" s="68"/>
      <c r="G834" s="351"/>
      <c r="H834" s="68"/>
      <c r="I834" s="55"/>
      <c r="J834" s="247"/>
      <c r="L834" s="87"/>
      <c r="M834" s="87"/>
      <c r="O834" s="263"/>
    </row>
    <row r="835" spans="1:82" ht="24.6" customHeight="1" outlineLevel="2">
      <c r="A835" s="64"/>
      <c r="B835" s="65" t="s">
        <v>437</v>
      </c>
      <c r="C835" s="121">
        <v>23</v>
      </c>
      <c r="D835" s="69" t="s">
        <v>3</v>
      </c>
      <c r="E835" s="57"/>
      <c r="F835" s="86"/>
      <c r="G835" s="57"/>
      <c r="H835" s="86"/>
      <c r="I835" s="86"/>
      <c r="J835" s="392"/>
      <c r="K835" s="432"/>
      <c r="L835" s="121" t="s">
        <v>2922</v>
      </c>
      <c r="M835" s="121" t="s">
        <v>2922</v>
      </c>
      <c r="O835" s="263" t="s">
        <v>2385</v>
      </c>
    </row>
    <row r="836" spans="1:82" ht="24.6" customHeight="1" outlineLevel="2">
      <c r="A836" s="64"/>
      <c r="B836" s="65" t="s">
        <v>439</v>
      </c>
      <c r="C836" s="121">
        <v>23</v>
      </c>
      <c r="D836" s="69" t="s">
        <v>3</v>
      </c>
      <c r="E836" s="57"/>
      <c r="F836" s="86"/>
      <c r="G836" s="57"/>
      <c r="H836" s="86"/>
      <c r="I836" s="86"/>
      <c r="J836" s="392"/>
      <c r="K836" s="432"/>
      <c r="L836" s="121" t="s">
        <v>2922</v>
      </c>
      <c r="M836" s="121" t="s">
        <v>2922</v>
      </c>
      <c r="O836" s="263" t="s">
        <v>2577</v>
      </c>
    </row>
    <row r="837" spans="1:82" ht="24.6" customHeight="1" outlineLevel="2">
      <c r="A837" s="64"/>
      <c r="B837" s="66" t="s">
        <v>69</v>
      </c>
      <c r="C837" s="86">
        <v>691</v>
      </c>
      <c r="D837" s="69" t="s">
        <v>15</v>
      </c>
      <c r="E837" s="57"/>
      <c r="F837" s="86"/>
      <c r="G837" s="57"/>
      <c r="H837" s="86"/>
      <c r="I837" s="86"/>
      <c r="J837" s="392"/>
      <c r="K837" s="432"/>
      <c r="L837" s="121" t="s">
        <v>2922</v>
      </c>
      <c r="M837" s="121" t="e">
        <f>VLOOKUP($O837,#REF!,7,FALSE)</f>
        <v>#REF!</v>
      </c>
      <c r="O837" s="263" t="s">
        <v>2575</v>
      </c>
    </row>
    <row r="838" spans="1:82" ht="24.6" customHeight="1" outlineLevel="2">
      <c r="A838" s="64"/>
      <c r="B838" s="65" t="s">
        <v>1875</v>
      </c>
      <c r="C838" s="121">
        <v>1</v>
      </c>
      <c r="D838" s="69" t="s">
        <v>1792</v>
      </c>
      <c r="E838" s="353"/>
      <c r="F838" s="86"/>
      <c r="G838" s="353"/>
      <c r="H838" s="86"/>
      <c r="I838" s="63"/>
      <c r="J838" s="247"/>
      <c r="L838" s="87" t="s">
        <v>2888</v>
      </c>
      <c r="M838" s="87" t="s">
        <v>2889</v>
      </c>
      <c r="O838" s="263"/>
    </row>
    <row r="839" spans="1:82" ht="24.6" customHeight="1" outlineLevel="2">
      <c r="A839" s="64"/>
      <c r="B839" s="66" t="s">
        <v>435</v>
      </c>
      <c r="C839" s="121">
        <v>85</v>
      </c>
      <c r="D839" s="69" t="s">
        <v>15</v>
      </c>
      <c r="E839" s="57"/>
      <c r="F839" s="86"/>
      <c r="G839" s="57"/>
      <c r="H839" s="86"/>
      <c r="I839" s="86"/>
      <c r="J839" s="392"/>
      <c r="K839" s="432"/>
      <c r="L839" s="121" t="s">
        <v>2922</v>
      </c>
      <c r="M839" s="121" t="e">
        <f>VLOOKUP($O839,#REF!,7,FALSE)</f>
        <v>#REF!</v>
      </c>
      <c r="O839" s="263" t="s">
        <v>2576</v>
      </c>
    </row>
    <row r="840" spans="1:82" ht="24.6" customHeight="1" outlineLevel="2">
      <c r="A840" s="64"/>
      <c r="B840" s="65" t="s">
        <v>1876</v>
      </c>
      <c r="C840" s="121">
        <v>1</v>
      </c>
      <c r="D840" s="69" t="s">
        <v>1792</v>
      </c>
      <c r="E840" s="353"/>
      <c r="F840" s="86"/>
      <c r="G840" s="353"/>
      <c r="H840" s="86"/>
      <c r="I840" s="63"/>
      <c r="J840" s="247"/>
      <c r="L840" s="87" t="s">
        <v>2888</v>
      </c>
      <c r="M840" s="87" t="s">
        <v>2889</v>
      </c>
      <c r="O840" s="263"/>
    </row>
    <row r="841" spans="1:82" ht="24.6" customHeight="1" outlineLevel="2">
      <c r="A841" s="64"/>
      <c r="B841" s="66" t="s">
        <v>194</v>
      </c>
      <c r="C841" s="67"/>
      <c r="D841" s="71"/>
      <c r="E841" s="351"/>
      <c r="F841" s="68"/>
      <c r="G841" s="351"/>
      <c r="H841" s="68"/>
      <c r="I841" s="55"/>
      <c r="J841" s="247"/>
      <c r="L841" s="87"/>
      <c r="M841" s="87"/>
      <c r="O841" s="263"/>
    </row>
    <row r="842" spans="1:82" ht="24.6" customHeight="1" outlineLevel="2">
      <c r="A842" s="64"/>
      <c r="B842" s="66" t="s">
        <v>70</v>
      </c>
      <c r="C842" s="86">
        <v>526</v>
      </c>
      <c r="D842" s="69" t="s">
        <v>15</v>
      </c>
      <c r="E842" s="57"/>
      <c r="F842" s="86"/>
      <c r="G842" s="57"/>
      <c r="H842" s="86"/>
      <c r="I842" s="86"/>
      <c r="J842" s="392"/>
      <c r="K842" s="432"/>
      <c r="L842" s="121" t="s">
        <v>2922</v>
      </c>
      <c r="M842" s="121" t="s">
        <v>2922</v>
      </c>
      <c r="O842" s="263" t="s">
        <v>2842</v>
      </c>
    </row>
    <row r="843" spans="1:82" ht="24.6" customHeight="1" outlineLevel="2">
      <c r="A843" s="64"/>
      <c r="B843" s="65" t="s">
        <v>193</v>
      </c>
      <c r="C843" s="121">
        <v>1</v>
      </c>
      <c r="D843" s="69" t="s">
        <v>1792</v>
      </c>
      <c r="E843" s="353"/>
      <c r="F843" s="86"/>
      <c r="G843" s="353"/>
      <c r="H843" s="86"/>
      <c r="I843" s="86"/>
      <c r="J843" s="392"/>
      <c r="K843" s="432"/>
      <c r="L843" s="87" t="s">
        <v>2888</v>
      </c>
      <c r="M843" s="87" t="s">
        <v>2889</v>
      </c>
      <c r="O843" s="263"/>
    </row>
    <row r="844" spans="1:82" ht="24.6" customHeight="1" outlineLevel="2">
      <c r="A844" s="64"/>
      <c r="B844" s="65" t="s">
        <v>1877</v>
      </c>
      <c r="C844" s="121">
        <v>1</v>
      </c>
      <c r="D844" s="69" t="s">
        <v>1792</v>
      </c>
      <c r="E844" s="353"/>
      <c r="F844" s="86"/>
      <c r="G844" s="353"/>
      <c r="H844" s="86"/>
      <c r="I844" s="63"/>
      <c r="J844" s="247"/>
      <c r="L844" s="87" t="s">
        <v>2888</v>
      </c>
      <c r="M844" s="87" t="s">
        <v>2889</v>
      </c>
      <c r="O844" s="263"/>
    </row>
    <row r="845" spans="1:82" ht="24.6" customHeight="1" outlineLevel="2">
      <c r="A845" s="64"/>
      <c r="B845" s="66"/>
      <c r="C845" s="67"/>
      <c r="D845" s="71"/>
      <c r="E845" s="351"/>
      <c r="F845" s="68"/>
      <c r="G845" s="351"/>
      <c r="H845" s="68"/>
      <c r="I845" s="55"/>
      <c r="J845" s="247"/>
      <c r="L845" s="87"/>
      <c r="M845" s="87"/>
      <c r="O845" s="228"/>
    </row>
    <row r="846" spans="1:82" ht="24.6" customHeight="1" outlineLevel="1">
      <c r="A846" s="709"/>
      <c r="B846" s="710" t="s">
        <v>188</v>
      </c>
      <c r="C846" s="640"/>
      <c r="D846" s="711"/>
      <c r="E846" s="712"/>
      <c r="F846" s="713"/>
      <c r="G846" s="712"/>
      <c r="H846" s="713"/>
      <c r="I846" s="713"/>
      <c r="J846" s="714"/>
      <c r="K846" s="393"/>
      <c r="L846" s="715"/>
      <c r="M846" s="716"/>
      <c r="N846" s="393"/>
      <c r="O846" s="717"/>
      <c r="P846" s="393"/>
      <c r="Q846" s="393"/>
      <c r="R846" s="393"/>
      <c r="S846" s="393"/>
      <c r="T846" s="393"/>
      <c r="U846" s="393"/>
      <c r="V846" s="393"/>
      <c r="W846" s="393"/>
      <c r="X846" s="393"/>
      <c r="Y846" s="393"/>
      <c r="Z846" s="393"/>
      <c r="AA846" s="393"/>
      <c r="AB846" s="393"/>
      <c r="AC846" s="393"/>
      <c r="AD846" s="393"/>
      <c r="AE846" s="393"/>
      <c r="AF846" s="393"/>
      <c r="AG846" s="393"/>
      <c r="AH846" s="393"/>
      <c r="AI846" s="393"/>
      <c r="AJ846" s="393"/>
      <c r="AK846" s="393"/>
      <c r="AL846" s="393"/>
      <c r="AM846" s="393"/>
      <c r="AN846" s="393"/>
      <c r="AO846" s="393"/>
      <c r="AP846" s="393"/>
      <c r="AQ846" s="393"/>
      <c r="AR846" s="393"/>
      <c r="AS846" s="393"/>
      <c r="AT846" s="393"/>
      <c r="AU846" s="393"/>
      <c r="AV846" s="393"/>
      <c r="AW846" s="393"/>
      <c r="AX846" s="393"/>
      <c r="AY846" s="393"/>
      <c r="AZ846" s="393"/>
      <c r="BA846" s="393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  <c r="BW846" s="393"/>
      <c r="BX846" s="393"/>
      <c r="BY846" s="393"/>
      <c r="BZ846" s="393"/>
      <c r="CA846" s="393"/>
      <c r="CB846" s="393"/>
      <c r="CC846" s="393"/>
      <c r="CD846" s="393"/>
    </row>
    <row r="847" spans="1:82" ht="24.6" customHeight="1" outlineLevel="1">
      <c r="A847" s="255">
        <v>7.2</v>
      </c>
      <c r="B847" s="262" t="s">
        <v>436</v>
      </c>
      <c r="C847" s="130"/>
      <c r="D847" s="245"/>
      <c r="E847" s="350"/>
      <c r="F847" s="129"/>
      <c r="G847" s="350"/>
      <c r="H847" s="129"/>
      <c r="I847" s="133"/>
      <c r="J847" s="243"/>
      <c r="L847" s="168"/>
      <c r="M847" s="168"/>
      <c r="O847" s="246"/>
    </row>
    <row r="848" spans="1:82" ht="24.6" customHeight="1" outlineLevel="2">
      <c r="A848" s="64"/>
      <c r="B848" s="65" t="s">
        <v>437</v>
      </c>
      <c r="C848" s="121">
        <v>14</v>
      </c>
      <c r="D848" s="69" t="s">
        <v>3</v>
      </c>
      <c r="E848" s="57"/>
      <c r="F848" s="86"/>
      <c r="G848" s="57"/>
      <c r="H848" s="86"/>
      <c r="I848" s="86"/>
      <c r="J848" s="392"/>
      <c r="K848" s="432"/>
      <c r="L848" s="121" t="s">
        <v>2922</v>
      </c>
      <c r="M848" s="121" t="s">
        <v>2922</v>
      </c>
      <c r="O848" s="263" t="s">
        <v>2385</v>
      </c>
    </row>
    <row r="849" spans="1:82" ht="24.6" customHeight="1" outlineLevel="2">
      <c r="A849" s="64"/>
      <c r="B849" s="65" t="s">
        <v>360</v>
      </c>
      <c r="C849" s="121">
        <v>17</v>
      </c>
      <c r="D849" s="69" t="s">
        <v>3</v>
      </c>
      <c r="E849" s="57"/>
      <c r="F849" s="86"/>
      <c r="G849" s="57"/>
      <c r="H849" s="86"/>
      <c r="I849" s="86"/>
      <c r="J849" s="392"/>
      <c r="K849" s="432"/>
      <c r="L849" s="121" t="s">
        <v>2922</v>
      </c>
      <c r="M849" s="121" t="s">
        <v>2922</v>
      </c>
      <c r="O849" s="263" t="s">
        <v>2386</v>
      </c>
    </row>
    <row r="850" spans="1:82" ht="24.6" customHeight="1" outlineLevel="2">
      <c r="A850" s="64"/>
      <c r="B850" s="65" t="s">
        <v>439</v>
      </c>
      <c r="C850" s="121">
        <v>8</v>
      </c>
      <c r="D850" s="69" t="s">
        <v>3</v>
      </c>
      <c r="E850" s="57"/>
      <c r="F850" s="86"/>
      <c r="G850" s="57"/>
      <c r="H850" s="86"/>
      <c r="I850" s="86"/>
      <c r="J850" s="392"/>
      <c r="K850" s="432"/>
      <c r="L850" s="121" t="s">
        <v>2922</v>
      </c>
      <c r="M850" s="121" t="s">
        <v>2922</v>
      </c>
      <c r="O850" s="263" t="s">
        <v>2577</v>
      </c>
    </row>
    <row r="851" spans="1:82" ht="24.6" customHeight="1" outlineLevel="2">
      <c r="A851" s="64"/>
      <c r="B851" s="66" t="s">
        <v>433</v>
      </c>
      <c r="C851" s="121">
        <v>693</v>
      </c>
      <c r="D851" s="69" t="s">
        <v>15</v>
      </c>
      <c r="E851" s="57"/>
      <c r="F851" s="86"/>
      <c r="G851" s="57"/>
      <c r="H851" s="86"/>
      <c r="I851" s="86"/>
      <c r="J851" s="392"/>
      <c r="K851" s="432"/>
      <c r="L851" s="121" t="s">
        <v>2922</v>
      </c>
      <c r="M851" s="121" t="e">
        <f>VLOOKUP($O851,#REF!,7,FALSE)</f>
        <v>#REF!</v>
      </c>
      <c r="O851" s="263" t="s">
        <v>2578</v>
      </c>
    </row>
    <row r="852" spans="1:82" ht="24.6" customHeight="1" outlineLevel="2">
      <c r="A852" s="64"/>
      <c r="B852" s="66" t="s">
        <v>438</v>
      </c>
      <c r="C852" s="121">
        <v>75</v>
      </c>
      <c r="D852" s="69" t="s">
        <v>15</v>
      </c>
      <c r="E852" s="57"/>
      <c r="F852" s="86"/>
      <c r="G852" s="57"/>
      <c r="H852" s="86"/>
      <c r="I852" s="86"/>
      <c r="J852" s="392"/>
      <c r="K852" s="432"/>
      <c r="L852" s="121" t="s">
        <v>2922</v>
      </c>
      <c r="M852" s="121" t="e">
        <f>VLOOKUP($O852,#REF!,7,FALSE)</f>
        <v>#REF!</v>
      </c>
      <c r="O852" s="263" t="s">
        <v>2579</v>
      </c>
    </row>
    <row r="853" spans="1:82" ht="24.6" customHeight="1" outlineLevel="2">
      <c r="A853" s="64"/>
      <c r="B853" s="65" t="s">
        <v>1875</v>
      </c>
      <c r="C853" s="121">
        <v>1</v>
      </c>
      <c r="D853" s="69" t="s">
        <v>1792</v>
      </c>
      <c r="E853" s="353"/>
      <c r="F853" s="86"/>
      <c r="G853" s="353"/>
      <c r="H853" s="86"/>
      <c r="I853" s="63"/>
      <c r="J853" s="247"/>
      <c r="L853" s="87" t="s">
        <v>2888</v>
      </c>
      <c r="M853" s="87" t="s">
        <v>2889</v>
      </c>
      <c r="O853" s="263"/>
    </row>
    <row r="854" spans="1:82" ht="24.6" customHeight="1" outlineLevel="2">
      <c r="A854" s="64"/>
      <c r="B854" s="66" t="s">
        <v>434</v>
      </c>
      <c r="C854" s="121">
        <v>693</v>
      </c>
      <c r="D854" s="69" t="s">
        <v>15</v>
      </c>
      <c r="E854" s="57"/>
      <c r="F854" s="86"/>
      <c r="G854" s="57"/>
      <c r="H854" s="86"/>
      <c r="I854" s="86"/>
      <c r="J854" s="392"/>
      <c r="K854" s="432"/>
      <c r="L854" s="121" t="s">
        <v>2922</v>
      </c>
      <c r="M854" s="121" t="e">
        <f>VLOOKUP($O854,#REF!,7,FALSE)</f>
        <v>#REF!</v>
      </c>
      <c r="O854" s="263" t="s">
        <v>2580</v>
      </c>
    </row>
    <row r="855" spans="1:82" ht="24.6" customHeight="1" outlineLevel="2">
      <c r="A855" s="64"/>
      <c r="B855" s="66" t="s">
        <v>435</v>
      </c>
      <c r="C855" s="86">
        <v>79</v>
      </c>
      <c r="D855" s="69" t="s">
        <v>15</v>
      </c>
      <c r="E855" s="57"/>
      <c r="F855" s="86"/>
      <c r="G855" s="57"/>
      <c r="H855" s="86"/>
      <c r="I855" s="86"/>
      <c r="J855" s="392"/>
      <c r="K855" s="432"/>
      <c r="L855" s="121" t="s">
        <v>2922</v>
      </c>
      <c r="M855" s="121" t="e">
        <f>VLOOKUP($O855,#REF!,7,FALSE)</f>
        <v>#REF!</v>
      </c>
      <c r="O855" s="263" t="s">
        <v>2576</v>
      </c>
    </row>
    <row r="856" spans="1:82" ht="24.6" customHeight="1" outlineLevel="2">
      <c r="A856" s="64"/>
      <c r="B856" s="65" t="s">
        <v>1876</v>
      </c>
      <c r="C856" s="121">
        <v>1</v>
      </c>
      <c r="D856" s="69" t="s">
        <v>1792</v>
      </c>
      <c r="E856" s="353"/>
      <c r="F856" s="86"/>
      <c r="G856" s="353"/>
      <c r="H856" s="86"/>
      <c r="I856" s="63"/>
      <c r="J856" s="247"/>
      <c r="L856" s="87" t="s">
        <v>2888</v>
      </c>
      <c r="M856" s="87" t="s">
        <v>2889</v>
      </c>
      <c r="O856" s="263"/>
    </row>
    <row r="857" spans="1:82" ht="24.6" customHeight="1" outlineLevel="2">
      <c r="A857" s="64"/>
      <c r="B857" s="66"/>
      <c r="C857" s="67"/>
      <c r="D857" s="69"/>
      <c r="E857" s="351"/>
      <c r="F857" s="68"/>
      <c r="G857" s="351"/>
      <c r="H857" s="68"/>
      <c r="I857" s="55"/>
      <c r="J857" s="247"/>
      <c r="L857" s="87"/>
      <c r="M857" s="87"/>
      <c r="O857" s="228"/>
    </row>
    <row r="858" spans="1:82" ht="24.6" customHeight="1" outlineLevel="1">
      <c r="A858" s="709"/>
      <c r="B858" s="710" t="s">
        <v>189</v>
      </c>
      <c r="C858" s="640"/>
      <c r="D858" s="711"/>
      <c r="E858" s="712"/>
      <c r="F858" s="713"/>
      <c r="G858" s="712"/>
      <c r="H858" s="713"/>
      <c r="I858" s="713"/>
      <c r="J858" s="714"/>
      <c r="K858" s="393"/>
      <c r="L858" s="715"/>
      <c r="M858" s="716"/>
      <c r="N858" s="393"/>
      <c r="O858" s="717"/>
      <c r="P858" s="393"/>
      <c r="Q858" s="393"/>
      <c r="R858" s="393"/>
      <c r="S858" s="393"/>
      <c r="T858" s="393"/>
      <c r="U858" s="393"/>
      <c r="V858" s="393"/>
      <c r="W858" s="393"/>
      <c r="X858" s="393"/>
      <c r="Y858" s="393"/>
      <c r="Z858" s="393"/>
      <c r="AA858" s="393"/>
      <c r="AB858" s="393"/>
      <c r="AC858" s="393"/>
      <c r="AD858" s="393"/>
      <c r="AE858" s="393"/>
      <c r="AF858" s="393"/>
      <c r="AG858" s="393"/>
      <c r="AH858" s="393"/>
      <c r="AI858" s="393"/>
      <c r="AJ858" s="393"/>
      <c r="AK858" s="393"/>
      <c r="AL858" s="393"/>
      <c r="AM858" s="393"/>
      <c r="AN858" s="393"/>
      <c r="AO858" s="393"/>
      <c r="AP858" s="393"/>
      <c r="AQ858" s="393"/>
      <c r="AR858" s="393"/>
      <c r="AS858" s="393"/>
      <c r="AT858" s="393"/>
      <c r="AU858" s="393"/>
      <c r="AV858" s="393"/>
      <c r="AW858" s="393"/>
      <c r="AX858" s="393"/>
      <c r="AY858" s="393"/>
      <c r="AZ858" s="393"/>
      <c r="BA858" s="393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  <c r="BW858" s="393"/>
      <c r="BX858" s="393"/>
      <c r="BY858" s="393"/>
      <c r="BZ858" s="393"/>
      <c r="CA858" s="393"/>
      <c r="CB858" s="393"/>
      <c r="CC858" s="393"/>
      <c r="CD858" s="393"/>
    </row>
    <row r="859" spans="1:82" ht="24.6" customHeight="1">
      <c r="A859" s="709"/>
      <c r="B859" s="710" t="s">
        <v>1519</v>
      </c>
      <c r="C859" s="640"/>
      <c r="D859" s="718"/>
      <c r="E859" s="712"/>
      <c r="F859" s="640"/>
      <c r="G859" s="712"/>
      <c r="H859" s="640"/>
      <c r="I859" s="640"/>
      <c r="J859" s="714"/>
      <c r="L859" s="715"/>
      <c r="M859" s="715"/>
      <c r="O859" s="717"/>
    </row>
    <row r="860" spans="1:82" ht="24.6" customHeight="1">
      <c r="A860" s="244">
        <v>8</v>
      </c>
      <c r="B860" s="262" t="s">
        <v>440</v>
      </c>
      <c r="C860" s="130"/>
      <c r="D860" s="259"/>
      <c r="E860" s="350"/>
      <c r="F860" s="129"/>
      <c r="G860" s="350"/>
      <c r="H860" s="129"/>
      <c r="I860" s="130"/>
      <c r="J860" s="260"/>
      <c r="L860" s="128"/>
      <c r="M860" s="128"/>
      <c r="O860" s="229"/>
    </row>
    <row r="861" spans="1:82" ht="24.6" customHeight="1" outlineLevel="1">
      <c r="A861" s="255">
        <v>8.1</v>
      </c>
      <c r="B861" s="256" t="s">
        <v>441</v>
      </c>
      <c r="C861" s="133"/>
      <c r="D861" s="245"/>
      <c r="E861" s="354"/>
      <c r="F861" s="129"/>
      <c r="G861" s="350"/>
      <c r="H861" s="129"/>
      <c r="I861" s="129"/>
      <c r="J861" s="243"/>
      <c r="L861" s="128"/>
      <c r="M861" s="254"/>
      <c r="O861" s="229"/>
    </row>
    <row r="862" spans="1:82" ht="24.6" customHeight="1" outlineLevel="2">
      <c r="A862" s="64"/>
      <c r="B862" s="65" t="s">
        <v>442</v>
      </c>
      <c r="C862" s="121">
        <v>1</v>
      </c>
      <c r="D862" s="69" t="s">
        <v>3</v>
      </c>
      <c r="E862" s="57"/>
      <c r="F862" s="86"/>
      <c r="G862" s="57"/>
      <c r="H862" s="86"/>
      <c r="I862" s="86"/>
      <c r="J862" s="392"/>
      <c r="K862" s="432"/>
      <c r="L862" s="121" t="s">
        <v>2922</v>
      </c>
      <c r="M862" s="121" t="s">
        <v>2922</v>
      </c>
      <c r="N862" s="393"/>
      <c r="O862" s="263" t="s">
        <v>2581</v>
      </c>
      <c r="P862" s="393"/>
      <c r="Q862" s="393"/>
      <c r="R862" s="393"/>
      <c r="S862" s="393"/>
      <c r="T862" s="393"/>
      <c r="U862" s="393"/>
      <c r="V862" s="393"/>
      <c r="W862" s="393"/>
      <c r="X862" s="393"/>
      <c r="Y862" s="393"/>
      <c r="Z862" s="393"/>
      <c r="AA862" s="393"/>
      <c r="AB862" s="393"/>
      <c r="AC862" s="393"/>
      <c r="AD862" s="393"/>
      <c r="AE862" s="393"/>
      <c r="AF862" s="393"/>
      <c r="AG862" s="393"/>
      <c r="AH862" s="393"/>
      <c r="AI862" s="393"/>
      <c r="AJ862" s="393"/>
      <c r="AK862" s="393"/>
      <c r="AL862" s="393"/>
      <c r="AM862" s="393"/>
      <c r="AN862" s="393"/>
      <c r="AO862" s="393"/>
      <c r="AP862" s="393"/>
      <c r="AQ862" s="393"/>
      <c r="AR862" s="393"/>
      <c r="AS862" s="393"/>
      <c r="AT862" s="393"/>
      <c r="AU862" s="393"/>
      <c r="AV862" s="393"/>
      <c r="AW862" s="393"/>
      <c r="AX862" s="393"/>
      <c r="AY862" s="393"/>
      <c r="AZ862" s="393"/>
      <c r="BA862" s="393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  <c r="BW862" s="393"/>
      <c r="BX862" s="393"/>
      <c r="BY862" s="393"/>
      <c r="BZ862" s="393"/>
      <c r="CA862" s="393"/>
      <c r="CB862" s="393"/>
      <c r="CC862" s="393"/>
      <c r="CD862" s="393"/>
    </row>
    <row r="863" spans="1:82" ht="24.6" customHeight="1" outlineLevel="2">
      <c r="A863" s="64"/>
      <c r="B863" s="65" t="s">
        <v>443</v>
      </c>
      <c r="C863" s="121">
        <v>1</v>
      </c>
      <c r="D863" s="69" t="s">
        <v>3</v>
      </c>
      <c r="E863" s="57"/>
      <c r="F863" s="86"/>
      <c r="G863" s="57"/>
      <c r="H863" s="86"/>
      <c r="I863" s="86"/>
      <c r="J863" s="392"/>
      <c r="K863" s="432"/>
      <c r="L863" s="121" t="s">
        <v>2922</v>
      </c>
      <c r="M863" s="121" t="s">
        <v>2922</v>
      </c>
      <c r="N863" s="393"/>
      <c r="O863" s="263" t="s">
        <v>2582</v>
      </c>
      <c r="P863" s="393"/>
      <c r="Q863" s="393"/>
      <c r="R863" s="393"/>
      <c r="S863" s="393"/>
      <c r="T863" s="393"/>
      <c r="U863" s="393"/>
      <c r="V863" s="393"/>
      <c r="W863" s="393"/>
      <c r="X863" s="393"/>
      <c r="Y863" s="393"/>
      <c r="Z863" s="393"/>
      <c r="AA863" s="393"/>
      <c r="AB863" s="393"/>
      <c r="AC863" s="393"/>
      <c r="AD863" s="393"/>
      <c r="AE863" s="393"/>
      <c r="AF863" s="393"/>
      <c r="AG863" s="393"/>
      <c r="AH863" s="393"/>
      <c r="AI863" s="393"/>
      <c r="AJ863" s="393"/>
      <c r="AK863" s="393"/>
      <c r="AL863" s="393"/>
      <c r="AM863" s="393"/>
      <c r="AN863" s="393"/>
      <c r="AO863" s="393"/>
      <c r="AP863" s="393"/>
      <c r="AQ863" s="393"/>
      <c r="AR863" s="393"/>
      <c r="AS863" s="393"/>
      <c r="AT863" s="393"/>
      <c r="AU863" s="393"/>
      <c r="AV863" s="393"/>
      <c r="AW863" s="393"/>
      <c r="AX863" s="393"/>
      <c r="AY863" s="393"/>
      <c r="AZ863" s="393"/>
      <c r="BA863" s="393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  <c r="BW863" s="393"/>
      <c r="BX863" s="393"/>
      <c r="BY863" s="393"/>
      <c r="BZ863" s="393"/>
      <c r="CA863" s="393"/>
      <c r="CB863" s="393"/>
      <c r="CC863" s="393"/>
      <c r="CD863" s="393"/>
    </row>
    <row r="864" spans="1:82" ht="24.6" customHeight="1" outlineLevel="2">
      <c r="A864" s="64"/>
      <c r="B864" s="65" t="s">
        <v>445</v>
      </c>
      <c r="C864" s="121">
        <v>19</v>
      </c>
      <c r="D864" s="69" t="s">
        <v>3</v>
      </c>
      <c r="E864" s="57"/>
      <c r="F864" s="86"/>
      <c r="G864" s="57"/>
      <c r="H864" s="86"/>
      <c r="I864" s="86"/>
      <c r="J864" s="392"/>
      <c r="K864" s="432"/>
      <c r="L864" s="121" t="s">
        <v>2922</v>
      </c>
      <c r="M864" s="121" t="s">
        <v>2922</v>
      </c>
      <c r="N864" s="393"/>
      <c r="O864" s="263" t="s">
        <v>2583</v>
      </c>
      <c r="P864" s="393"/>
      <c r="Q864" s="393"/>
      <c r="R864" s="393"/>
      <c r="S864" s="393"/>
      <c r="T864" s="393"/>
      <c r="U864" s="393"/>
      <c r="V864" s="393"/>
      <c r="W864" s="393"/>
      <c r="X864" s="393"/>
      <c r="Y864" s="393"/>
      <c r="Z864" s="393"/>
      <c r="AA864" s="393"/>
      <c r="AB864" s="393"/>
      <c r="AC864" s="393"/>
      <c r="AD864" s="393"/>
      <c r="AE864" s="393"/>
      <c r="AF864" s="393"/>
      <c r="AG864" s="393"/>
      <c r="AH864" s="393"/>
      <c r="AI864" s="393"/>
      <c r="AJ864" s="393"/>
      <c r="AK864" s="393"/>
      <c r="AL864" s="393"/>
      <c r="AM864" s="393"/>
      <c r="AN864" s="393"/>
      <c r="AO864" s="393"/>
      <c r="AP864" s="393"/>
      <c r="AQ864" s="393"/>
      <c r="AR864" s="393"/>
      <c r="AS864" s="393"/>
      <c r="AT864" s="393"/>
      <c r="AU864" s="393"/>
      <c r="AV864" s="393"/>
      <c r="AW864" s="393"/>
      <c r="AX864" s="393"/>
      <c r="AY864" s="393"/>
      <c r="AZ864" s="393"/>
      <c r="BA864" s="393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  <c r="BW864" s="393"/>
      <c r="BX864" s="393"/>
      <c r="BY864" s="393"/>
      <c r="BZ864" s="393"/>
      <c r="CA864" s="393"/>
      <c r="CB864" s="393"/>
      <c r="CC864" s="393"/>
      <c r="CD864" s="393"/>
    </row>
    <row r="865" spans="1:82" ht="24.6" customHeight="1" outlineLevel="2">
      <c r="A865" s="64"/>
      <c r="B865" s="65" t="s">
        <v>444</v>
      </c>
      <c r="C865" s="121">
        <v>8</v>
      </c>
      <c r="D865" s="69" t="s">
        <v>3</v>
      </c>
      <c r="E865" s="57"/>
      <c r="F865" s="86"/>
      <c r="G865" s="57"/>
      <c r="H865" s="86"/>
      <c r="I865" s="86"/>
      <c r="J865" s="392"/>
      <c r="K865" s="432"/>
      <c r="L865" s="121" t="s">
        <v>2922</v>
      </c>
      <c r="M865" s="121" t="s">
        <v>2922</v>
      </c>
      <c r="N865" s="393"/>
      <c r="O865" s="263" t="s">
        <v>2584</v>
      </c>
      <c r="P865" s="393"/>
      <c r="Q865" s="393"/>
      <c r="R865" s="393"/>
      <c r="S865" s="393"/>
      <c r="T865" s="393"/>
      <c r="U865" s="393"/>
      <c r="V865" s="393"/>
      <c r="W865" s="393"/>
      <c r="X865" s="393"/>
      <c r="Y865" s="393"/>
      <c r="Z865" s="393"/>
      <c r="AA865" s="393"/>
      <c r="AB865" s="393"/>
      <c r="AC865" s="393"/>
      <c r="AD865" s="393"/>
      <c r="AE865" s="393"/>
      <c r="AF865" s="393"/>
      <c r="AG865" s="393"/>
      <c r="AH865" s="393"/>
      <c r="AI865" s="393"/>
      <c r="AJ865" s="393"/>
      <c r="AK865" s="393"/>
      <c r="AL865" s="393"/>
      <c r="AM865" s="393"/>
      <c r="AN865" s="393"/>
      <c r="AO865" s="393"/>
      <c r="AP865" s="393"/>
      <c r="AQ865" s="393"/>
      <c r="AR865" s="393"/>
      <c r="AS865" s="393"/>
      <c r="AT865" s="393"/>
      <c r="AU865" s="393"/>
      <c r="AV865" s="393"/>
      <c r="AW865" s="393"/>
      <c r="AX865" s="393"/>
      <c r="AY865" s="393"/>
      <c r="AZ865" s="393"/>
      <c r="BA865" s="393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  <c r="BW865" s="393"/>
      <c r="BX865" s="393"/>
      <c r="BY865" s="393"/>
      <c r="BZ865" s="393"/>
      <c r="CA865" s="393"/>
      <c r="CB865" s="393"/>
      <c r="CC865" s="393"/>
      <c r="CD865" s="393"/>
    </row>
    <row r="866" spans="1:82" ht="24.6" customHeight="1" outlineLevel="2">
      <c r="A866" s="64"/>
      <c r="B866" s="65" t="s">
        <v>447</v>
      </c>
      <c r="C866" s="121">
        <v>8</v>
      </c>
      <c r="D866" s="69" t="s">
        <v>3</v>
      </c>
      <c r="E866" s="57"/>
      <c r="F866" s="86"/>
      <c r="G866" s="57"/>
      <c r="H866" s="86"/>
      <c r="I866" s="86"/>
      <c r="J866" s="392"/>
      <c r="K866" s="432"/>
      <c r="L866" s="121" t="s">
        <v>2922</v>
      </c>
      <c r="M866" s="121" t="s">
        <v>2922</v>
      </c>
      <c r="N866" s="393"/>
      <c r="O866" s="263" t="s">
        <v>2585</v>
      </c>
      <c r="P866" s="393"/>
      <c r="Q866" s="393"/>
      <c r="R866" s="393"/>
      <c r="S866" s="393"/>
      <c r="T866" s="393"/>
      <c r="U866" s="393"/>
      <c r="V866" s="393"/>
      <c r="W866" s="393"/>
      <c r="X866" s="393"/>
      <c r="Y866" s="393"/>
      <c r="Z866" s="393"/>
      <c r="AA866" s="393"/>
      <c r="AB866" s="393"/>
      <c r="AC866" s="393"/>
      <c r="AD866" s="393"/>
      <c r="AE866" s="393"/>
      <c r="AF866" s="393"/>
      <c r="AG866" s="393"/>
      <c r="AH866" s="393"/>
      <c r="AI866" s="393"/>
      <c r="AJ866" s="393"/>
      <c r="AK866" s="393"/>
      <c r="AL866" s="393"/>
      <c r="AM866" s="393"/>
      <c r="AN866" s="393"/>
      <c r="AO866" s="393"/>
      <c r="AP866" s="393"/>
      <c r="AQ866" s="393"/>
      <c r="AR866" s="393"/>
      <c r="AS866" s="393"/>
      <c r="AT866" s="393"/>
      <c r="AU866" s="393"/>
      <c r="AV866" s="393"/>
      <c r="AW866" s="393"/>
      <c r="AX866" s="393"/>
      <c r="AY866" s="393"/>
      <c r="AZ866" s="393"/>
      <c r="BA866" s="393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  <c r="BW866" s="393"/>
      <c r="BX866" s="393"/>
      <c r="BY866" s="393"/>
      <c r="BZ866" s="393"/>
      <c r="CA866" s="393"/>
      <c r="CB866" s="393"/>
      <c r="CC866" s="393"/>
      <c r="CD866" s="393"/>
    </row>
    <row r="867" spans="1:82" ht="24.6" customHeight="1" outlineLevel="2">
      <c r="A867" s="64"/>
      <c r="B867" s="65" t="s">
        <v>451</v>
      </c>
      <c r="C867" s="121">
        <v>1</v>
      </c>
      <c r="D867" s="69" t="s">
        <v>1792</v>
      </c>
      <c r="E867" s="57"/>
      <c r="F867" s="86"/>
      <c r="G867" s="57"/>
      <c r="H867" s="86"/>
      <c r="I867" s="86"/>
      <c r="J867" s="392"/>
      <c r="K867" s="432"/>
      <c r="L867" s="121" t="s">
        <v>2922</v>
      </c>
      <c r="M867" s="121" t="s">
        <v>2922</v>
      </c>
      <c r="N867" s="393"/>
      <c r="O867" s="263" t="s">
        <v>2586</v>
      </c>
      <c r="P867" s="393"/>
      <c r="Q867" s="393"/>
      <c r="R867" s="393"/>
      <c r="S867" s="393"/>
      <c r="T867" s="393"/>
      <c r="U867" s="393"/>
      <c r="V867" s="393"/>
      <c r="W867" s="393"/>
      <c r="X867" s="393"/>
      <c r="Y867" s="393"/>
      <c r="Z867" s="393"/>
      <c r="AA867" s="393"/>
      <c r="AB867" s="393"/>
      <c r="AC867" s="393"/>
      <c r="AD867" s="393"/>
      <c r="AE867" s="393"/>
      <c r="AF867" s="393"/>
      <c r="AG867" s="393"/>
      <c r="AH867" s="393"/>
      <c r="AI867" s="393"/>
      <c r="AJ867" s="393"/>
      <c r="AK867" s="393"/>
      <c r="AL867" s="393"/>
      <c r="AM867" s="393"/>
      <c r="AN867" s="393"/>
      <c r="AO867" s="393"/>
      <c r="AP867" s="393"/>
      <c r="AQ867" s="393"/>
      <c r="AR867" s="393"/>
      <c r="AS867" s="393"/>
      <c r="AT867" s="393"/>
      <c r="AU867" s="393"/>
      <c r="AV867" s="393"/>
      <c r="AW867" s="393"/>
      <c r="AX867" s="393"/>
      <c r="AY867" s="393"/>
      <c r="AZ867" s="393"/>
      <c r="BA867" s="393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  <c r="BW867" s="393"/>
      <c r="BX867" s="393"/>
      <c r="BY867" s="393"/>
      <c r="BZ867" s="393"/>
      <c r="CA867" s="393"/>
      <c r="CB867" s="393"/>
      <c r="CC867" s="393"/>
      <c r="CD867" s="393"/>
    </row>
    <row r="868" spans="1:82" ht="24.6" customHeight="1" outlineLevel="2">
      <c r="A868" s="279"/>
      <c r="B868" s="66" t="s">
        <v>71</v>
      </c>
      <c r="C868" s="67"/>
      <c r="D868" s="71"/>
      <c r="E868" s="351"/>
      <c r="F868" s="68"/>
      <c r="G868" s="351"/>
      <c r="H868" s="68"/>
      <c r="I868" s="68"/>
      <c r="J868" s="280"/>
      <c r="L868" s="169"/>
      <c r="M868" s="171"/>
      <c r="O868" s="263"/>
    </row>
    <row r="869" spans="1:82" ht="24.6" customHeight="1" outlineLevel="2">
      <c r="A869" s="64"/>
      <c r="B869" s="65" t="s">
        <v>78</v>
      </c>
      <c r="C869" s="86">
        <v>803</v>
      </c>
      <c r="D869" s="71" t="s">
        <v>15</v>
      </c>
      <c r="E869" s="57"/>
      <c r="F869" s="86"/>
      <c r="G869" s="57"/>
      <c r="H869" s="86"/>
      <c r="I869" s="86"/>
      <c r="J869" s="392"/>
      <c r="K869" s="432"/>
      <c r="L869" s="121" t="s">
        <v>2922</v>
      </c>
      <c r="M869" s="121" t="e">
        <f>VLOOKUP($O869,#REF!,7,FALSE)</f>
        <v>#REF!</v>
      </c>
      <c r="N869" s="393"/>
      <c r="O869" s="263" t="s">
        <v>2587</v>
      </c>
      <c r="P869" s="393"/>
      <c r="Q869" s="393"/>
      <c r="R869" s="393"/>
      <c r="S869" s="393"/>
      <c r="T869" s="393"/>
      <c r="U869" s="393"/>
      <c r="V869" s="393"/>
      <c r="W869" s="393"/>
      <c r="X869" s="393"/>
      <c r="Y869" s="393"/>
      <c r="Z869" s="393"/>
      <c r="AA869" s="393"/>
      <c r="AB869" s="393"/>
      <c r="AC869" s="393"/>
      <c r="AD869" s="393"/>
      <c r="AE869" s="393"/>
      <c r="AF869" s="393"/>
      <c r="AG869" s="393"/>
      <c r="AH869" s="393"/>
      <c r="AI869" s="393"/>
      <c r="AJ869" s="393"/>
      <c r="AK869" s="393"/>
      <c r="AL869" s="393"/>
      <c r="AM869" s="393"/>
      <c r="AN869" s="393"/>
      <c r="AO869" s="393"/>
      <c r="AP869" s="393"/>
      <c r="AQ869" s="393"/>
      <c r="AR869" s="393"/>
      <c r="AS869" s="393"/>
      <c r="AT869" s="393"/>
      <c r="AU869" s="393"/>
      <c r="AV869" s="393"/>
      <c r="AW869" s="393"/>
      <c r="AX869" s="393"/>
      <c r="AY869" s="393"/>
      <c r="AZ869" s="393"/>
      <c r="BA869" s="393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  <c r="BW869" s="393"/>
      <c r="BX869" s="393"/>
      <c r="BY869" s="393"/>
      <c r="BZ869" s="393"/>
      <c r="CA869" s="393"/>
      <c r="CB869" s="393"/>
      <c r="CC869" s="393"/>
      <c r="CD869" s="393"/>
    </row>
    <row r="870" spans="1:82" ht="24.6" customHeight="1" outlineLevel="2">
      <c r="A870" s="64"/>
      <c r="B870" s="65" t="s">
        <v>1878</v>
      </c>
      <c r="C870" s="121">
        <v>1</v>
      </c>
      <c r="D870" s="69" t="s">
        <v>1792</v>
      </c>
      <c r="E870" s="353"/>
      <c r="F870" s="86"/>
      <c r="G870" s="353"/>
      <c r="H870" s="86"/>
      <c r="I870" s="63"/>
      <c r="J870" s="247"/>
      <c r="L870" s="87" t="s">
        <v>2890</v>
      </c>
      <c r="M870" s="87" t="s">
        <v>2889</v>
      </c>
      <c r="O870" s="263"/>
    </row>
    <row r="871" spans="1:82" ht="24.6" customHeight="1" outlineLevel="2">
      <c r="A871" s="64"/>
      <c r="B871" s="66" t="s">
        <v>59</v>
      </c>
      <c r="C871" s="67"/>
      <c r="D871" s="71"/>
      <c r="E871" s="351"/>
      <c r="F871" s="68"/>
      <c r="G871" s="351"/>
      <c r="H871" s="68"/>
      <c r="I871" s="55"/>
      <c r="J871" s="247"/>
      <c r="K871" s="393"/>
      <c r="L871" s="87"/>
      <c r="M871" s="87"/>
      <c r="N871" s="393"/>
      <c r="O871" s="263"/>
      <c r="P871" s="393"/>
      <c r="Q871" s="393"/>
      <c r="R871" s="393"/>
      <c r="S871" s="393"/>
      <c r="T871" s="393"/>
      <c r="U871" s="393"/>
      <c r="V871" s="393"/>
      <c r="W871" s="393"/>
      <c r="X871" s="393"/>
      <c r="Y871" s="393"/>
      <c r="Z871" s="393"/>
      <c r="AA871" s="393"/>
      <c r="AB871" s="393"/>
      <c r="AC871" s="393"/>
      <c r="AD871" s="393"/>
      <c r="AE871" s="393"/>
      <c r="AF871" s="393"/>
      <c r="AG871" s="393"/>
      <c r="AH871" s="393"/>
      <c r="AI871" s="393"/>
      <c r="AJ871" s="393"/>
      <c r="AK871" s="393"/>
      <c r="AL871" s="393"/>
      <c r="AM871" s="393"/>
      <c r="AN871" s="393"/>
      <c r="AO871" s="393"/>
      <c r="AP871" s="393"/>
      <c r="AQ871" s="393"/>
      <c r="AR871" s="393"/>
      <c r="AS871" s="393"/>
      <c r="AT871" s="393"/>
      <c r="AU871" s="393"/>
      <c r="AV871" s="393"/>
      <c r="AW871" s="393"/>
      <c r="AX871" s="393"/>
      <c r="AY871" s="393"/>
      <c r="AZ871" s="393"/>
      <c r="BA871" s="393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  <c r="BW871" s="393"/>
      <c r="BX871" s="393"/>
      <c r="BY871" s="393"/>
      <c r="BZ871" s="393"/>
      <c r="CA871" s="393"/>
      <c r="CB871" s="393"/>
      <c r="CC871" s="393"/>
      <c r="CD871" s="393"/>
    </row>
    <row r="872" spans="1:82" ht="24.6" customHeight="1" outlineLevel="2">
      <c r="A872" s="64"/>
      <c r="B872" s="265" t="s">
        <v>368</v>
      </c>
      <c r="C872" s="86">
        <v>725</v>
      </c>
      <c r="D872" s="71" t="s">
        <v>15</v>
      </c>
      <c r="E872" s="57"/>
      <c r="F872" s="86"/>
      <c r="G872" s="57"/>
      <c r="H872" s="86"/>
      <c r="I872" s="86"/>
      <c r="J872" s="392"/>
      <c r="K872" s="432"/>
      <c r="L872" s="121" t="s">
        <v>2922</v>
      </c>
      <c r="M872" s="121" t="e">
        <f>VLOOKUP($O872,#REF!,7,FALSE)</f>
        <v>#REF!</v>
      </c>
      <c r="O872" s="263" t="s">
        <v>2508</v>
      </c>
    </row>
    <row r="873" spans="1:82" ht="24.6" customHeight="1" outlineLevel="2">
      <c r="A873" s="64"/>
      <c r="B873" s="65" t="s">
        <v>1879</v>
      </c>
      <c r="C873" s="121">
        <v>1</v>
      </c>
      <c r="D873" s="69" t="s">
        <v>1792</v>
      </c>
      <c r="E873" s="353"/>
      <c r="F873" s="86"/>
      <c r="G873" s="353"/>
      <c r="H873" s="86"/>
      <c r="I873" s="63"/>
      <c r="J873" s="247"/>
      <c r="L873" s="87" t="s">
        <v>2890</v>
      </c>
      <c r="M873" s="87" t="s">
        <v>2889</v>
      </c>
      <c r="O873" s="263"/>
    </row>
    <row r="874" spans="1:82" ht="24.6" customHeight="1" outlineLevel="2">
      <c r="A874" s="279"/>
      <c r="B874" s="66"/>
      <c r="C874" s="67"/>
      <c r="D874" s="71"/>
      <c r="E874" s="351"/>
      <c r="F874" s="68"/>
      <c r="G874" s="351"/>
      <c r="H874" s="68"/>
      <c r="I874" s="68"/>
      <c r="J874" s="280"/>
      <c r="L874" s="87"/>
      <c r="M874" s="238"/>
      <c r="O874" s="228"/>
    </row>
    <row r="875" spans="1:82" ht="24.6" customHeight="1" outlineLevel="1">
      <c r="A875" s="709"/>
      <c r="B875" s="710" t="s">
        <v>195</v>
      </c>
      <c r="C875" s="640"/>
      <c r="D875" s="711"/>
      <c r="E875" s="712"/>
      <c r="F875" s="713"/>
      <c r="G875" s="712"/>
      <c r="H875" s="713"/>
      <c r="I875" s="713"/>
      <c r="J875" s="714"/>
      <c r="K875" s="393"/>
      <c r="L875" s="715"/>
      <c r="M875" s="716"/>
      <c r="N875" s="393"/>
      <c r="O875" s="717"/>
      <c r="P875" s="393"/>
      <c r="Q875" s="393"/>
      <c r="R875" s="393"/>
      <c r="S875" s="393"/>
      <c r="T875" s="393"/>
      <c r="U875" s="393"/>
      <c r="V875" s="393"/>
      <c r="W875" s="393"/>
      <c r="X875" s="393"/>
      <c r="Y875" s="393"/>
      <c r="Z875" s="393"/>
      <c r="AA875" s="393"/>
      <c r="AB875" s="393"/>
      <c r="AC875" s="393"/>
      <c r="AD875" s="393"/>
      <c r="AE875" s="393"/>
      <c r="AF875" s="393"/>
      <c r="AG875" s="393"/>
      <c r="AH875" s="393"/>
      <c r="AI875" s="393"/>
      <c r="AJ875" s="393"/>
      <c r="AK875" s="393"/>
      <c r="AL875" s="393"/>
      <c r="AM875" s="393"/>
      <c r="AN875" s="393"/>
      <c r="AO875" s="393"/>
      <c r="AP875" s="393"/>
      <c r="AQ875" s="393"/>
      <c r="AR875" s="393"/>
      <c r="AS875" s="393"/>
      <c r="AT875" s="393"/>
      <c r="AU875" s="393"/>
      <c r="AV875" s="393"/>
      <c r="AW875" s="393"/>
      <c r="AX875" s="393"/>
      <c r="AY875" s="393"/>
      <c r="AZ875" s="393"/>
      <c r="BA875" s="393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  <c r="BW875" s="393"/>
      <c r="BX875" s="393"/>
      <c r="BY875" s="393"/>
      <c r="BZ875" s="393"/>
      <c r="CA875" s="393"/>
      <c r="CB875" s="393"/>
      <c r="CC875" s="393"/>
      <c r="CD875" s="393"/>
    </row>
    <row r="876" spans="1:82" ht="24.6" customHeight="1" outlineLevel="1">
      <c r="A876" s="255">
        <v>8.1999999999999993</v>
      </c>
      <c r="B876" s="256" t="s">
        <v>448</v>
      </c>
      <c r="C876" s="133"/>
      <c r="D876" s="281"/>
      <c r="E876" s="354"/>
      <c r="F876" s="129"/>
      <c r="G876" s="350"/>
      <c r="H876" s="129"/>
      <c r="I876" s="129"/>
      <c r="J876" s="243"/>
      <c r="L876" s="128"/>
      <c r="M876" s="254"/>
      <c r="O876" s="229"/>
    </row>
    <row r="877" spans="1:82" ht="24.6" customHeight="1" outlineLevel="2">
      <c r="A877" s="64"/>
      <c r="B877" s="65" t="s">
        <v>442</v>
      </c>
      <c r="C877" s="121">
        <v>2</v>
      </c>
      <c r="D877" s="69" t="s">
        <v>3</v>
      </c>
      <c r="E877" s="57"/>
      <c r="F877" s="86"/>
      <c r="G877" s="57"/>
      <c r="H877" s="86"/>
      <c r="I877" s="86"/>
      <c r="J877" s="392"/>
      <c r="K877" s="432"/>
      <c r="L877" s="121" t="s">
        <v>2922</v>
      </c>
      <c r="M877" s="121" t="s">
        <v>2922</v>
      </c>
      <c r="N877" s="393"/>
      <c r="O877" s="263" t="s">
        <v>2581</v>
      </c>
      <c r="P877" s="393"/>
      <c r="Q877" s="393"/>
      <c r="R877" s="393"/>
      <c r="S877" s="393"/>
      <c r="T877" s="393"/>
      <c r="U877" s="393"/>
      <c r="V877" s="393"/>
      <c r="W877" s="393"/>
      <c r="X877" s="393"/>
      <c r="Y877" s="393"/>
      <c r="Z877" s="393"/>
      <c r="AA877" s="393"/>
      <c r="AB877" s="393"/>
      <c r="AC877" s="393"/>
      <c r="AD877" s="393"/>
      <c r="AE877" s="393"/>
      <c r="AF877" s="393"/>
      <c r="AG877" s="393"/>
      <c r="AH877" s="393"/>
      <c r="AI877" s="393"/>
      <c r="AJ877" s="393"/>
      <c r="AK877" s="393"/>
      <c r="AL877" s="393"/>
      <c r="AM877" s="393"/>
      <c r="AN877" s="393"/>
      <c r="AO877" s="393"/>
      <c r="AP877" s="393"/>
      <c r="AQ877" s="393"/>
      <c r="AR877" s="393"/>
      <c r="AS877" s="393"/>
      <c r="AT877" s="393"/>
      <c r="AU877" s="393"/>
      <c r="AV877" s="393"/>
      <c r="AW877" s="393"/>
      <c r="AX877" s="393"/>
      <c r="AY877" s="393"/>
      <c r="AZ877" s="393"/>
      <c r="BA877" s="393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  <c r="BW877" s="393"/>
      <c r="BX877" s="393"/>
      <c r="BY877" s="393"/>
      <c r="BZ877" s="393"/>
      <c r="CA877" s="393"/>
      <c r="CB877" s="393"/>
      <c r="CC877" s="393"/>
      <c r="CD877" s="393"/>
    </row>
    <row r="878" spans="1:82" ht="24.6" customHeight="1" outlineLevel="2">
      <c r="A878" s="64"/>
      <c r="B878" s="65" t="s">
        <v>443</v>
      </c>
      <c r="C878" s="121">
        <v>2</v>
      </c>
      <c r="D878" s="69" t="s">
        <v>3</v>
      </c>
      <c r="E878" s="57"/>
      <c r="F878" s="86"/>
      <c r="G878" s="57"/>
      <c r="H878" s="86"/>
      <c r="I878" s="86"/>
      <c r="J878" s="392"/>
      <c r="K878" s="432"/>
      <c r="L878" s="121" t="s">
        <v>2922</v>
      </c>
      <c r="M878" s="121" t="s">
        <v>2922</v>
      </c>
      <c r="N878" s="393"/>
      <c r="O878" s="263" t="s">
        <v>2582</v>
      </c>
      <c r="P878" s="393"/>
      <c r="Q878" s="393"/>
      <c r="R878" s="393"/>
      <c r="S878" s="393"/>
      <c r="T878" s="393"/>
      <c r="U878" s="393"/>
      <c r="V878" s="393"/>
      <c r="W878" s="393"/>
      <c r="X878" s="393"/>
      <c r="Y878" s="393"/>
      <c r="Z878" s="393"/>
      <c r="AA878" s="393"/>
      <c r="AB878" s="393"/>
      <c r="AC878" s="393"/>
      <c r="AD878" s="393"/>
      <c r="AE878" s="393"/>
      <c r="AF878" s="393"/>
      <c r="AG878" s="393"/>
      <c r="AH878" s="393"/>
      <c r="AI878" s="393"/>
      <c r="AJ878" s="393"/>
      <c r="AK878" s="393"/>
      <c r="AL878" s="393"/>
      <c r="AM878" s="393"/>
      <c r="AN878" s="393"/>
      <c r="AO878" s="393"/>
      <c r="AP878" s="393"/>
      <c r="AQ878" s="393"/>
      <c r="AR878" s="393"/>
      <c r="AS878" s="393"/>
      <c r="AT878" s="393"/>
      <c r="AU878" s="393"/>
      <c r="AV878" s="393"/>
      <c r="AW878" s="393"/>
      <c r="AX878" s="393"/>
      <c r="AY878" s="393"/>
      <c r="AZ878" s="393"/>
      <c r="BA878" s="393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  <c r="BW878" s="393"/>
      <c r="BX878" s="393"/>
      <c r="BY878" s="393"/>
      <c r="BZ878" s="393"/>
      <c r="CA878" s="393"/>
      <c r="CB878" s="393"/>
      <c r="CC878" s="393"/>
      <c r="CD878" s="393"/>
    </row>
    <row r="879" spans="1:82" ht="24.6" customHeight="1" outlineLevel="2">
      <c r="A879" s="64"/>
      <c r="B879" s="65" t="s">
        <v>446</v>
      </c>
      <c r="C879" s="121">
        <v>61</v>
      </c>
      <c r="D879" s="69" t="s">
        <v>3</v>
      </c>
      <c r="E879" s="57"/>
      <c r="F879" s="86"/>
      <c r="G879" s="57"/>
      <c r="H879" s="86"/>
      <c r="I879" s="86"/>
      <c r="J879" s="392"/>
      <c r="K879" s="432"/>
      <c r="L879" s="121" t="s">
        <v>2922</v>
      </c>
      <c r="M879" s="121" t="s">
        <v>2922</v>
      </c>
      <c r="N879" s="393"/>
      <c r="O879" s="263" t="s">
        <v>2588</v>
      </c>
      <c r="P879" s="393"/>
      <c r="Q879" s="393"/>
      <c r="R879" s="393"/>
      <c r="S879" s="393"/>
      <c r="T879" s="393"/>
      <c r="U879" s="393"/>
      <c r="V879" s="393"/>
      <c r="W879" s="393"/>
      <c r="X879" s="393"/>
      <c r="Y879" s="393"/>
      <c r="Z879" s="393"/>
      <c r="AA879" s="393"/>
      <c r="AB879" s="393"/>
      <c r="AC879" s="393"/>
      <c r="AD879" s="393"/>
      <c r="AE879" s="393"/>
      <c r="AF879" s="393"/>
      <c r="AG879" s="393"/>
      <c r="AH879" s="393"/>
      <c r="AI879" s="393"/>
      <c r="AJ879" s="393"/>
      <c r="AK879" s="393"/>
      <c r="AL879" s="393"/>
      <c r="AM879" s="393"/>
      <c r="AN879" s="393"/>
      <c r="AO879" s="393"/>
      <c r="AP879" s="393"/>
      <c r="AQ879" s="393"/>
      <c r="AR879" s="393"/>
      <c r="AS879" s="393"/>
      <c r="AT879" s="393"/>
      <c r="AU879" s="393"/>
      <c r="AV879" s="393"/>
      <c r="AW879" s="393"/>
      <c r="AX879" s="393"/>
      <c r="AY879" s="393"/>
      <c r="AZ879" s="393"/>
      <c r="BA879" s="393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  <c r="BW879" s="393"/>
      <c r="BX879" s="393"/>
      <c r="BY879" s="393"/>
      <c r="BZ879" s="393"/>
      <c r="CA879" s="393"/>
      <c r="CB879" s="393"/>
      <c r="CC879" s="393"/>
      <c r="CD879" s="393"/>
    </row>
    <row r="880" spans="1:82" ht="24.6" customHeight="1" outlineLevel="2">
      <c r="A880" s="64"/>
      <c r="B880" s="65" t="s">
        <v>445</v>
      </c>
      <c r="C880" s="121">
        <v>52</v>
      </c>
      <c r="D880" s="69" t="s">
        <v>3</v>
      </c>
      <c r="E880" s="57"/>
      <c r="F880" s="86"/>
      <c r="G880" s="57"/>
      <c r="H880" s="86"/>
      <c r="I880" s="86"/>
      <c r="J880" s="392"/>
      <c r="K880" s="432"/>
      <c r="L880" s="121" t="s">
        <v>2922</v>
      </c>
      <c r="M880" s="121" t="s">
        <v>2922</v>
      </c>
      <c r="N880" s="393"/>
      <c r="O880" s="263" t="s">
        <v>2583</v>
      </c>
      <c r="P880" s="393"/>
      <c r="Q880" s="393"/>
      <c r="R880" s="393"/>
      <c r="S880" s="393"/>
      <c r="T880" s="393"/>
      <c r="U880" s="393"/>
      <c r="V880" s="393"/>
      <c r="W880" s="393"/>
      <c r="X880" s="393"/>
      <c r="Y880" s="393"/>
      <c r="Z880" s="393"/>
      <c r="AA880" s="393"/>
      <c r="AB880" s="393"/>
      <c r="AC880" s="393"/>
      <c r="AD880" s="393"/>
      <c r="AE880" s="393"/>
      <c r="AF880" s="393"/>
      <c r="AG880" s="393"/>
      <c r="AH880" s="393"/>
      <c r="AI880" s="393"/>
      <c r="AJ880" s="393"/>
      <c r="AK880" s="393"/>
      <c r="AL880" s="393"/>
      <c r="AM880" s="393"/>
      <c r="AN880" s="393"/>
      <c r="AO880" s="393"/>
      <c r="AP880" s="393"/>
      <c r="AQ880" s="393"/>
      <c r="AR880" s="393"/>
      <c r="AS880" s="393"/>
      <c r="AT880" s="393"/>
      <c r="AU880" s="393"/>
      <c r="AV880" s="393"/>
      <c r="AW880" s="393"/>
      <c r="AX880" s="393"/>
      <c r="AY880" s="393"/>
      <c r="AZ880" s="393"/>
      <c r="BA880" s="393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  <c r="BW880" s="393"/>
      <c r="BX880" s="393"/>
      <c r="BY880" s="393"/>
      <c r="BZ880" s="393"/>
      <c r="CA880" s="393"/>
      <c r="CB880" s="393"/>
      <c r="CC880" s="393"/>
      <c r="CD880" s="393"/>
    </row>
    <row r="881" spans="1:82" ht="24.6" customHeight="1" outlineLevel="2">
      <c r="A881" s="64"/>
      <c r="B881" s="65" t="s">
        <v>444</v>
      </c>
      <c r="C881" s="121">
        <v>21</v>
      </c>
      <c r="D881" s="69" t="s">
        <v>3</v>
      </c>
      <c r="E881" s="57"/>
      <c r="F881" s="86"/>
      <c r="G881" s="57"/>
      <c r="H881" s="86"/>
      <c r="I881" s="86"/>
      <c r="J881" s="392"/>
      <c r="K881" s="432"/>
      <c r="L881" s="121" t="s">
        <v>2923</v>
      </c>
      <c r="M881" s="121" t="s">
        <v>2923</v>
      </c>
      <c r="N881" s="393"/>
      <c r="O881" s="263" t="s">
        <v>2584</v>
      </c>
      <c r="P881" s="393"/>
      <c r="Q881" s="393"/>
      <c r="R881" s="393"/>
      <c r="S881" s="393"/>
      <c r="T881" s="393"/>
      <c r="U881" s="393"/>
      <c r="V881" s="393"/>
      <c r="W881" s="393"/>
      <c r="X881" s="393"/>
      <c r="Y881" s="393"/>
      <c r="Z881" s="393"/>
      <c r="AA881" s="393"/>
      <c r="AB881" s="393"/>
      <c r="AC881" s="393"/>
      <c r="AD881" s="393"/>
      <c r="AE881" s="393"/>
      <c r="AF881" s="393"/>
      <c r="AG881" s="393"/>
      <c r="AH881" s="393"/>
      <c r="AI881" s="393"/>
      <c r="AJ881" s="393"/>
      <c r="AK881" s="393"/>
      <c r="AL881" s="393"/>
      <c r="AM881" s="393"/>
      <c r="AN881" s="393"/>
      <c r="AO881" s="393"/>
      <c r="AP881" s="393"/>
      <c r="AQ881" s="393"/>
      <c r="AR881" s="393"/>
      <c r="AS881" s="393"/>
      <c r="AT881" s="393"/>
      <c r="AU881" s="393"/>
      <c r="AV881" s="393"/>
      <c r="AW881" s="393"/>
      <c r="AX881" s="393"/>
      <c r="AY881" s="393"/>
      <c r="AZ881" s="393"/>
      <c r="BA881" s="393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  <c r="BW881" s="393"/>
      <c r="BX881" s="393"/>
      <c r="BY881" s="393"/>
      <c r="BZ881" s="393"/>
      <c r="CA881" s="393"/>
      <c r="CB881" s="393"/>
      <c r="CC881" s="393"/>
      <c r="CD881" s="393"/>
    </row>
    <row r="882" spans="1:82" ht="24.6" customHeight="1" outlineLevel="2">
      <c r="A882" s="64"/>
      <c r="B882" s="65" t="s">
        <v>447</v>
      </c>
      <c r="C882" s="121">
        <v>20</v>
      </c>
      <c r="D882" s="69" t="s">
        <v>3</v>
      </c>
      <c r="E882" s="57"/>
      <c r="F882" s="86"/>
      <c r="G882" s="57"/>
      <c r="H882" s="86"/>
      <c r="I882" s="86"/>
      <c r="J882" s="392"/>
      <c r="K882" s="432"/>
      <c r="L882" s="121" t="s">
        <v>2923</v>
      </c>
      <c r="M882" s="121" t="s">
        <v>2923</v>
      </c>
      <c r="N882" s="393"/>
      <c r="O882" s="263" t="s">
        <v>2585</v>
      </c>
      <c r="P882" s="393"/>
      <c r="Q882" s="393"/>
      <c r="R882" s="393"/>
      <c r="S882" s="393"/>
      <c r="T882" s="393"/>
      <c r="U882" s="393"/>
      <c r="V882" s="393"/>
      <c r="W882" s="393"/>
      <c r="X882" s="393"/>
      <c r="Y882" s="393"/>
      <c r="Z882" s="393"/>
      <c r="AA882" s="393"/>
      <c r="AB882" s="393"/>
      <c r="AC882" s="393"/>
      <c r="AD882" s="393"/>
      <c r="AE882" s="393"/>
      <c r="AF882" s="393"/>
      <c r="AG882" s="393"/>
      <c r="AH882" s="393"/>
      <c r="AI882" s="393"/>
      <c r="AJ882" s="393"/>
      <c r="AK882" s="393"/>
      <c r="AL882" s="393"/>
      <c r="AM882" s="393"/>
      <c r="AN882" s="393"/>
      <c r="AO882" s="393"/>
      <c r="AP882" s="393"/>
      <c r="AQ882" s="393"/>
      <c r="AR882" s="393"/>
      <c r="AS882" s="393"/>
      <c r="AT882" s="393"/>
      <c r="AU882" s="393"/>
      <c r="AV882" s="393"/>
      <c r="AW882" s="393"/>
      <c r="AX882" s="393"/>
      <c r="AY882" s="393"/>
      <c r="AZ882" s="393"/>
      <c r="BA882" s="393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  <c r="BW882" s="393"/>
      <c r="BX882" s="393"/>
      <c r="BY882" s="393"/>
      <c r="BZ882" s="393"/>
      <c r="CA882" s="393"/>
      <c r="CB882" s="393"/>
      <c r="CC882" s="393"/>
      <c r="CD882" s="393"/>
    </row>
    <row r="883" spans="1:82" ht="24.6" customHeight="1" outlineLevel="2">
      <c r="A883" s="64"/>
      <c r="B883" s="65" t="s">
        <v>451</v>
      </c>
      <c r="C883" s="121">
        <v>1</v>
      </c>
      <c r="D883" s="69" t="s">
        <v>1792</v>
      </c>
      <c r="E883" s="57"/>
      <c r="F883" s="86"/>
      <c r="G883" s="57"/>
      <c r="H883" s="86"/>
      <c r="I883" s="86"/>
      <c r="J883" s="392"/>
      <c r="K883" s="432"/>
      <c r="L883" s="121" t="s">
        <v>2923</v>
      </c>
      <c r="M883" s="121" t="s">
        <v>2923</v>
      </c>
      <c r="N883" s="393"/>
      <c r="O883" s="263" t="s">
        <v>2589</v>
      </c>
      <c r="P883" s="393"/>
      <c r="Q883" s="393"/>
      <c r="R883" s="393"/>
      <c r="S883" s="393"/>
      <c r="T883" s="393"/>
      <c r="U883" s="393"/>
      <c r="V883" s="393"/>
      <c r="W883" s="393"/>
      <c r="X883" s="393"/>
      <c r="Y883" s="393"/>
      <c r="Z883" s="393"/>
      <c r="AA883" s="393"/>
      <c r="AB883" s="393"/>
      <c r="AC883" s="393"/>
      <c r="AD883" s="393"/>
      <c r="AE883" s="393"/>
      <c r="AF883" s="393"/>
      <c r="AG883" s="393"/>
      <c r="AH883" s="393"/>
      <c r="AI883" s="393"/>
      <c r="AJ883" s="393"/>
      <c r="AK883" s="393"/>
      <c r="AL883" s="393"/>
      <c r="AM883" s="393"/>
      <c r="AN883" s="393"/>
      <c r="AO883" s="393"/>
      <c r="AP883" s="393"/>
      <c r="AQ883" s="393"/>
      <c r="AR883" s="393"/>
      <c r="AS883" s="393"/>
      <c r="AT883" s="393"/>
      <c r="AU883" s="393"/>
      <c r="AV883" s="393"/>
      <c r="AW883" s="393"/>
      <c r="AX883" s="393"/>
      <c r="AY883" s="393"/>
      <c r="AZ883" s="393"/>
      <c r="BA883" s="393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  <c r="BW883" s="393"/>
      <c r="BX883" s="393"/>
      <c r="BY883" s="393"/>
      <c r="BZ883" s="393"/>
      <c r="CA883" s="393"/>
      <c r="CB883" s="393"/>
      <c r="CC883" s="393"/>
      <c r="CD883" s="393"/>
    </row>
    <row r="884" spans="1:82" ht="24.6" customHeight="1" outlineLevel="2">
      <c r="A884" s="279"/>
      <c r="B884" s="66" t="s">
        <v>71</v>
      </c>
      <c r="C884" s="67"/>
      <c r="D884" s="71"/>
      <c r="E884" s="351"/>
      <c r="F884" s="68"/>
      <c r="G884" s="351"/>
      <c r="H884" s="68"/>
      <c r="I884" s="68"/>
      <c r="J884" s="280"/>
      <c r="L884" s="169"/>
      <c r="M884" s="171"/>
      <c r="O884" s="263"/>
    </row>
    <row r="885" spans="1:82" ht="24.6" customHeight="1" outlineLevel="2">
      <c r="A885" s="64"/>
      <c r="B885" s="65" t="s">
        <v>78</v>
      </c>
      <c r="C885" s="121">
        <v>2907</v>
      </c>
      <c r="D885" s="71" t="s">
        <v>15</v>
      </c>
      <c r="E885" s="57"/>
      <c r="F885" s="86"/>
      <c r="G885" s="57"/>
      <c r="H885" s="86"/>
      <c r="I885" s="86"/>
      <c r="J885" s="392"/>
      <c r="K885" s="432"/>
      <c r="L885" s="121" t="s">
        <v>2923</v>
      </c>
      <c r="M885" s="121" t="e">
        <f>VLOOKUP($O885,#REF!,7,FALSE)</f>
        <v>#REF!</v>
      </c>
      <c r="N885" s="393"/>
      <c r="O885" s="263" t="s">
        <v>2587</v>
      </c>
      <c r="P885" s="393"/>
      <c r="Q885" s="393"/>
      <c r="R885" s="393"/>
      <c r="S885" s="393"/>
      <c r="T885" s="393"/>
      <c r="U885" s="393"/>
      <c r="V885" s="393"/>
      <c r="W885" s="393"/>
      <c r="X885" s="393"/>
      <c r="Y885" s="393"/>
      <c r="Z885" s="393"/>
      <c r="AA885" s="393"/>
      <c r="AB885" s="393"/>
      <c r="AC885" s="393"/>
      <c r="AD885" s="393"/>
      <c r="AE885" s="393"/>
      <c r="AF885" s="393"/>
      <c r="AG885" s="393"/>
      <c r="AH885" s="393"/>
      <c r="AI885" s="393"/>
      <c r="AJ885" s="393"/>
      <c r="AK885" s="393"/>
      <c r="AL885" s="393"/>
      <c r="AM885" s="393"/>
      <c r="AN885" s="393"/>
      <c r="AO885" s="393"/>
      <c r="AP885" s="393"/>
      <c r="AQ885" s="393"/>
      <c r="AR885" s="393"/>
      <c r="AS885" s="393"/>
      <c r="AT885" s="393"/>
      <c r="AU885" s="393"/>
      <c r="AV885" s="393"/>
      <c r="AW885" s="393"/>
      <c r="AX885" s="393"/>
      <c r="AY885" s="393"/>
      <c r="AZ885" s="393"/>
      <c r="BA885" s="393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  <c r="BW885" s="393"/>
      <c r="BX885" s="393"/>
      <c r="BY885" s="393"/>
      <c r="BZ885" s="393"/>
      <c r="CA885" s="393"/>
      <c r="CB885" s="393"/>
      <c r="CC885" s="393"/>
      <c r="CD885" s="393"/>
    </row>
    <row r="886" spans="1:82" ht="24.6" customHeight="1" outlineLevel="2">
      <c r="A886" s="64"/>
      <c r="B886" s="65" t="s">
        <v>1878</v>
      </c>
      <c r="C886" s="121">
        <v>1</v>
      </c>
      <c r="D886" s="69" t="s">
        <v>1792</v>
      </c>
      <c r="E886" s="353"/>
      <c r="F886" s="86"/>
      <c r="G886" s="353"/>
      <c r="H886" s="86"/>
      <c r="I886" s="63"/>
      <c r="J886" s="247"/>
      <c r="L886" s="87" t="s">
        <v>2890</v>
      </c>
      <c r="M886" s="87" t="s">
        <v>2889</v>
      </c>
      <c r="O886" s="263"/>
    </row>
    <row r="887" spans="1:82" ht="24.6" customHeight="1" outlineLevel="2">
      <c r="A887" s="64"/>
      <c r="B887" s="66" t="s">
        <v>59</v>
      </c>
      <c r="C887" s="67"/>
      <c r="D887" s="71"/>
      <c r="E887" s="351"/>
      <c r="F887" s="68"/>
      <c r="G887" s="351"/>
      <c r="H887" s="68"/>
      <c r="I887" s="55"/>
      <c r="J887" s="247"/>
      <c r="K887" s="393"/>
      <c r="L887" s="87"/>
      <c r="M887" s="87"/>
      <c r="N887" s="393"/>
      <c r="O887" s="263"/>
      <c r="P887" s="393"/>
      <c r="Q887" s="393"/>
      <c r="R887" s="393"/>
      <c r="S887" s="393"/>
      <c r="T887" s="393"/>
      <c r="U887" s="393"/>
      <c r="V887" s="393"/>
      <c r="W887" s="393"/>
      <c r="X887" s="393"/>
      <c r="Y887" s="393"/>
      <c r="Z887" s="393"/>
      <c r="AA887" s="393"/>
      <c r="AB887" s="393"/>
      <c r="AC887" s="393"/>
      <c r="AD887" s="393"/>
      <c r="AE887" s="393"/>
      <c r="AF887" s="393"/>
      <c r="AG887" s="393"/>
      <c r="AH887" s="393"/>
      <c r="AI887" s="393"/>
      <c r="AJ887" s="393"/>
      <c r="AK887" s="393"/>
      <c r="AL887" s="393"/>
      <c r="AM887" s="393"/>
      <c r="AN887" s="393"/>
      <c r="AO887" s="393"/>
      <c r="AP887" s="393"/>
      <c r="AQ887" s="393"/>
      <c r="AR887" s="393"/>
      <c r="AS887" s="393"/>
      <c r="AT887" s="393"/>
      <c r="AU887" s="393"/>
      <c r="AV887" s="393"/>
      <c r="AW887" s="393"/>
      <c r="AX887" s="393"/>
      <c r="AY887" s="393"/>
      <c r="AZ887" s="393"/>
      <c r="BA887" s="393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  <c r="BW887" s="393"/>
      <c r="BX887" s="393"/>
      <c r="BY887" s="393"/>
      <c r="BZ887" s="393"/>
      <c r="CA887" s="393"/>
      <c r="CB887" s="393"/>
      <c r="CC887" s="393"/>
      <c r="CD887" s="393"/>
    </row>
    <row r="888" spans="1:82" ht="24.6" customHeight="1" outlineLevel="2">
      <c r="A888" s="64"/>
      <c r="B888" s="265" t="s">
        <v>368</v>
      </c>
      <c r="C888" s="121">
        <v>2907</v>
      </c>
      <c r="D888" s="71" t="s">
        <v>15</v>
      </c>
      <c r="E888" s="57"/>
      <c r="F888" s="86"/>
      <c r="G888" s="57"/>
      <c r="H888" s="86"/>
      <c r="I888" s="86"/>
      <c r="J888" s="392"/>
      <c r="K888" s="432"/>
      <c r="L888" s="121" t="s">
        <v>2923</v>
      </c>
      <c r="M888" s="121" t="e">
        <f>VLOOKUP($O888,#REF!,7,FALSE)</f>
        <v>#REF!</v>
      </c>
      <c r="O888" s="263" t="s">
        <v>2508</v>
      </c>
    </row>
    <row r="889" spans="1:82" ht="24.6" customHeight="1" outlineLevel="2">
      <c r="A889" s="64"/>
      <c r="B889" s="65" t="s">
        <v>1879</v>
      </c>
      <c r="C889" s="121">
        <v>1</v>
      </c>
      <c r="D889" s="69" t="s">
        <v>1792</v>
      </c>
      <c r="E889" s="353"/>
      <c r="F889" s="86"/>
      <c r="G889" s="353"/>
      <c r="H889" s="86"/>
      <c r="I889" s="63"/>
      <c r="J889" s="247"/>
      <c r="L889" s="87" t="s">
        <v>2890</v>
      </c>
      <c r="M889" s="87" t="s">
        <v>2889</v>
      </c>
      <c r="O889" s="263"/>
    </row>
    <row r="890" spans="1:82" ht="24.6" customHeight="1" outlineLevel="2">
      <c r="A890" s="279"/>
      <c r="B890" s="66"/>
      <c r="C890" s="67"/>
      <c r="D890" s="71"/>
      <c r="E890" s="351"/>
      <c r="F890" s="68"/>
      <c r="G890" s="351"/>
      <c r="H890" s="68"/>
      <c r="I890" s="68"/>
      <c r="J890" s="280"/>
      <c r="L890" s="169"/>
      <c r="M890" s="171"/>
      <c r="O890" s="227"/>
    </row>
    <row r="891" spans="1:82" ht="24.6" customHeight="1" outlineLevel="1">
      <c r="A891" s="709"/>
      <c r="B891" s="710" t="s">
        <v>196</v>
      </c>
      <c r="C891" s="640"/>
      <c r="D891" s="711"/>
      <c r="E891" s="712"/>
      <c r="F891" s="713"/>
      <c r="G891" s="712"/>
      <c r="H891" s="713"/>
      <c r="I891" s="713"/>
      <c r="J891" s="714"/>
      <c r="K891" s="393"/>
      <c r="L891" s="715"/>
      <c r="M891" s="716"/>
      <c r="N891" s="393"/>
      <c r="O891" s="717"/>
      <c r="P891" s="393"/>
      <c r="Q891" s="393"/>
      <c r="R891" s="393"/>
      <c r="S891" s="393"/>
      <c r="T891" s="393"/>
      <c r="U891" s="393"/>
      <c r="V891" s="393"/>
      <c r="W891" s="393"/>
      <c r="X891" s="393"/>
      <c r="Y891" s="393"/>
      <c r="Z891" s="393"/>
      <c r="AA891" s="393"/>
      <c r="AB891" s="393"/>
      <c r="AC891" s="393"/>
      <c r="AD891" s="393"/>
      <c r="AE891" s="393"/>
      <c r="AF891" s="393"/>
      <c r="AG891" s="393"/>
      <c r="AH891" s="393"/>
      <c r="AI891" s="393"/>
      <c r="AJ891" s="393"/>
      <c r="AK891" s="393"/>
      <c r="AL891" s="393"/>
      <c r="AM891" s="393"/>
      <c r="AN891" s="393"/>
      <c r="AO891" s="393"/>
      <c r="AP891" s="393"/>
      <c r="AQ891" s="393"/>
      <c r="AR891" s="393"/>
      <c r="AS891" s="393"/>
      <c r="AT891" s="393"/>
      <c r="AU891" s="393"/>
      <c r="AV891" s="393"/>
      <c r="AW891" s="393"/>
      <c r="AX891" s="393"/>
      <c r="AY891" s="393"/>
      <c r="AZ891" s="393"/>
      <c r="BA891" s="393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  <c r="BW891" s="393"/>
      <c r="BX891" s="393"/>
      <c r="BY891" s="393"/>
      <c r="BZ891" s="393"/>
      <c r="CA891" s="393"/>
      <c r="CB891" s="393"/>
      <c r="CC891" s="393"/>
      <c r="CD891" s="393"/>
    </row>
    <row r="892" spans="1:82" ht="24.6" customHeight="1" outlineLevel="1">
      <c r="A892" s="255">
        <v>8.3000000000000007</v>
      </c>
      <c r="B892" s="256" t="s">
        <v>449</v>
      </c>
      <c r="C892" s="133"/>
      <c r="D892" s="281"/>
      <c r="E892" s="354"/>
      <c r="F892" s="129"/>
      <c r="G892" s="350"/>
      <c r="H892" s="129"/>
      <c r="I892" s="129"/>
      <c r="J892" s="243"/>
      <c r="L892" s="128"/>
      <c r="M892" s="254"/>
      <c r="O892" s="229"/>
    </row>
    <row r="893" spans="1:82" ht="24.6" customHeight="1" outlineLevel="2">
      <c r="A893" s="64"/>
      <c r="B893" s="65" t="s">
        <v>442</v>
      </c>
      <c r="C893" s="121">
        <v>2</v>
      </c>
      <c r="D893" s="69" t="s">
        <v>3</v>
      </c>
      <c r="E893" s="57"/>
      <c r="F893" s="86"/>
      <c r="G893" s="57"/>
      <c r="H893" s="86"/>
      <c r="I893" s="86"/>
      <c r="J893" s="392"/>
      <c r="K893" s="432"/>
      <c r="L893" s="121" t="s">
        <v>2923</v>
      </c>
      <c r="M893" s="121" t="s">
        <v>2923</v>
      </c>
      <c r="N893" s="393"/>
      <c r="O893" s="228" t="s">
        <v>2581</v>
      </c>
      <c r="P893" s="393"/>
      <c r="Q893" s="393"/>
      <c r="R893" s="393"/>
      <c r="S893" s="393"/>
      <c r="T893" s="393"/>
      <c r="U893" s="393"/>
      <c r="V893" s="393"/>
      <c r="W893" s="393"/>
      <c r="X893" s="393"/>
      <c r="Y893" s="393"/>
      <c r="Z893" s="393"/>
      <c r="AA893" s="393"/>
      <c r="AB893" s="393"/>
      <c r="AC893" s="393"/>
      <c r="AD893" s="393"/>
      <c r="AE893" s="393"/>
      <c r="AF893" s="393"/>
      <c r="AG893" s="393"/>
      <c r="AH893" s="393"/>
      <c r="AI893" s="393"/>
      <c r="AJ893" s="393"/>
      <c r="AK893" s="393"/>
      <c r="AL893" s="393"/>
      <c r="AM893" s="393"/>
      <c r="AN893" s="393"/>
      <c r="AO893" s="393"/>
      <c r="AP893" s="393"/>
      <c r="AQ893" s="393"/>
      <c r="AR893" s="393"/>
      <c r="AS893" s="393"/>
      <c r="AT893" s="393"/>
      <c r="AU893" s="393"/>
      <c r="AV893" s="393"/>
      <c r="AW893" s="393"/>
      <c r="AX893" s="393"/>
      <c r="AY893" s="393"/>
      <c r="AZ893" s="393"/>
      <c r="BA893" s="393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  <c r="BW893" s="393"/>
      <c r="BX893" s="393"/>
      <c r="BY893" s="393"/>
      <c r="BZ893" s="393"/>
      <c r="CA893" s="393"/>
      <c r="CB893" s="393"/>
      <c r="CC893" s="393"/>
      <c r="CD893" s="393"/>
    </row>
    <row r="894" spans="1:82" ht="24.6" customHeight="1" outlineLevel="2">
      <c r="A894" s="64"/>
      <c r="B894" s="65" t="s">
        <v>443</v>
      </c>
      <c r="C894" s="121">
        <v>2</v>
      </c>
      <c r="D894" s="69" t="s">
        <v>3</v>
      </c>
      <c r="E894" s="57"/>
      <c r="F894" s="86"/>
      <c r="G894" s="57"/>
      <c r="H894" s="86"/>
      <c r="I894" s="86"/>
      <c r="J894" s="392"/>
      <c r="K894" s="432"/>
      <c r="L894" s="121" t="s">
        <v>2923</v>
      </c>
      <c r="M894" s="121" t="s">
        <v>2923</v>
      </c>
      <c r="N894" s="393"/>
      <c r="O894" s="228" t="s">
        <v>2582</v>
      </c>
      <c r="P894" s="393"/>
      <c r="Q894" s="393"/>
      <c r="R894" s="393"/>
      <c r="S894" s="393"/>
      <c r="T894" s="393"/>
      <c r="U894" s="393"/>
      <c r="V894" s="393"/>
      <c r="W894" s="393"/>
      <c r="X894" s="393"/>
      <c r="Y894" s="393"/>
      <c r="Z894" s="393"/>
      <c r="AA894" s="393"/>
      <c r="AB894" s="393"/>
      <c r="AC894" s="393"/>
      <c r="AD894" s="393"/>
      <c r="AE894" s="393"/>
      <c r="AF894" s="393"/>
      <c r="AG894" s="393"/>
      <c r="AH894" s="393"/>
      <c r="AI894" s="393"/>
      <c r="AJ894" s="393"/>
      <c r="AK894" s="393"/>
      <c r="AL894" s="393"/>
      <c r="AM894" s="393"/>
      <c r="AN894" s="393"/>
      <c r="AO894" s="393"/>
      <c r="AP894" s="393"/>
      <c r="AQ894" s="393"/>
      <c r="AR894" s="393"/>
      <c r="AS894" s="393"/>
      <c r="AT894" s="393"/>
      <c r="AU894" s="393"/>
      <c r="AV894" s="393"/>
      <c r="AW894" s="393"/>
      <c r="AX894" s="393"/>
      <c r="AY894" s="393"/>
      <c r="AZ894" s="393"/>
      <c r="BA894" s="393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  <c r="BW894" s="393"/>
      <c r="BX894" s="393"/>
      <c r="BY894" s="393"/>
      <c r="BZ894" s="393"/>
      <c r="CA894" s="393"/>
      <c r="CB894" s="393"/>
      <c r="CC894" s="393"/>
      <c r="CD894" s="393"/>
    </row>
    <row r="895" spans="1:82" ht="24.6" customHeight="1" outlineLevel="2">
      <c r="A895" s="64"/>
      <c r="B895" s="65" t="s">
        <v>446</v>
      </c>
      <c r="C895" s="121">
        <v>56</v>
      </c>
      <c r="D895" s="69" t="s">
        <v>3</v>
      </c>
      <c r="E895" s="57"/>
      <c r="F895" s="86"/>
      <c r="G895" s="57"/>
      <c r="H895" s="86"/>
      <c r="I895" s="86"/>
      <c r="J895" s="392"/>
      <c r="K895" s="432"/>
      <c r="L895" s="121" t="s">
        <v>2923</v>
      </c>
      <c r="M895" s="121" t="s">
        <v>2923</v>
      </c>
      <c r="N895" s="393"/>
      <c r="O895" s="228" t="s">
        <v>2588</v>
      </c>
      <c r="P895" s="393"/>
      <c r="Q895" s="393"/>
      <c r="R895" s="393"/>
      <c r="S895" s="393"/>
      <c r="T895" s="393"/>
      <c r="U895" s="393"/>
      <c r="V895" s="393"/>
      <c r="W895" s="393"/>
      <c r="X895" s="393"/>
      <c r="Y895" s="393"/>
      <c r="Z895" s="393"/>
      <c r="AA895" s="393"/>
      <c r="AB895" s="393"/>
      <c r="AC895" s="393"/>
      <c r="AD895" s="393"/>
      <c r="AE895" s="393"/>
      <c r="AF895" s="393"/>
      <c r="AG895" s="393"/>
      <c r="AH895" s="393"/>
      <c r="AI895" s="393"/>
      <c r="AJ895" s="393"/>
      <c r="AK895" s="393"/>
      <c r="AL895" s="393"/>
      <c r="AM895" s="393"/>
      <c r="AN895" s="393"/>
      <c r="AO895" s="393"/>
      <c r="AP895" s="393"/>
      <c r="AQ895" s="393"/>
      <c r="AR895" s="393"/>
      <c r="AS895" s="393"/>
      <c r="AT895" s="393"/>
      <c r="AU895" s="393"/>
      <c r="AV895" s="393"/>
      <c r="AW895" s="393"/>
      <c r="AX895" s="393"/>
      <c r="AY895" s="393"/>
      <c r="AZ895" s="393"/>
      <c r="BA895" s="393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  <c r="BW895" s="393"/>
      <c r="BX895" s="393"/>
      <c r="BY895" s="393"/>
      <c r="BZ895" s="393"/>
      <c r="CA895" s="393"/>
      <c r="CB895" s="393"/>
      <c r="CC895" s="393"/>
      <c r="CD895" s="393"/>
    </row>
    <row r="896" spans="1:82" ht="24.6" customHeight="1" outlineLevel="2">
      <c r="A896" s="64"/>
      <c r="B896" s="65" t="s">
        <v>445</v>
      </c>
      <c r="C896" s="121">
        <v>47</v>
      </c>
      <c r="D896" s="69" t="s">
        <v>3</v>
      </c>
      <c r="E896" s="57"/>
      <c r="F896" s="86"/>
      <c r="G896" s="57"/>
      <c r="H896" s="86"/>
      <c r="I896" s="86"/>
      <c r="J896" s="392"/>
      <c r="K896" s="432"/>
      <c r="L896" s="121" t="s">
        <v>2923</v>
      </c>
      <c r="M896" s="121" t="s">
        <v>2923</v>
      </c>
      <c r="N896" s="393"/>
      <c r="O896" s="228" t="s">
        <v>2583</v>
      </c>
      <c r="P896" s="393"/>
      <c r="Q896" s="393"/>
      <c r="R896" s="393"/>
      <c r="S896" s="393"/>
      <c r="T896" s="393"/>
      <c r="U896" s="393"/>
      <c r="V896" s="393"/>
      <c r="W896" s="393"/>
      <c r="X896" s="393"/>
      <c r="Y896" s="393"/>
      <c r="Z896" s="393"/>
      <c r="AA896" s="393"/>
      <c r="AB896" s="393"/>
      <c r="AC896" s="393"/>
      <c r="AD896" s="393"/>
      <c r="AE896" s="393"/>
      <c r="AF896" s="393"/>
      <c r="AG896" s="393"/>
      <c r="AH896" s="393"/>
      <c r="AI896" s="393"/>
      <c r="AJ896" s="393"/>
      <c r="AK896" s="393"/>
      <c r="AL896" s="393"/>
      <c r="AM896" s="393"/>
      <c r="AN896" s="393"/>
      <c r="AO896" s="393"/>
      <c r="AP896" s="393"/>
      <c r="AQ896" s="393"/>
      <c r="AR896" s="393"/>
      <c r="AS896" s="393"/>
      <c r="AT896" s="393"/>
      <c r="AU896" s="393"/>
      <c r="AV896" s="393"/>
      <c r="AW896" s="393"/>
      <c r="AX896" s="393"/>
      <c r="AY896" s="393"/>
      <c r="AZ896" s="393"/>
      <c r="BA896" s="393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  <c r="BW896" s="393"/>
      <c r="BX896" s="393"/>
      <c r="BY896" s="393"/>
      <c r="BZ896" s="393"/>
      <c r="CA896" s="393"/>
      <c r="CB896" s="393"/>
      <c r="CC896" s="393"/>
      <c r="CD896" s="393"/>
    </row>
    <row r="897" spans="1:82" ht="24.6" customHeight="1" outlineLevel="2">
      <c r="A897" s="64"/>
      <c r="B897" s="65" t="s">
        <v>444</v>
      </c>
      <c r="C897" s="121">
        <v>19</v>
      </c>
      <c r="D897" s="69" t="s">
        <v>3</v>
      </c>
      <c r="E897" s="57"/>
      <c r="F897" s="86"/>
      <c r="G897" s="57"/>
      <c r="H897" s="86"/>
      <c r="I897" s="86"/>
      <c r="J897" s="392"/>
      <c r="K897" s="432"/>
      <c r="L897" s="121" t="s">
        <v>2923</v>
      </c>
      <c r="M897" s="121" t="s">
        <v>2923</v>
      </c>
      <c r="N897" s="393"/>
      <c r="O897" s="228" t="s">
        <v>2584</v>
      </c>
      <c r="P897" s="393"/>
      <c r="Q897" s="393"/>
      <c r="R897" s="393"/>
      <c r="S897" s="393"/>
      <c r="T897" s="393"/>
      <c r="U897" s="393"/>
      <c r="V897" s="393"/>
      <c r="W897" s="393"/>
      <c r="X897" s="393"/>
      <c r="Y897" s="393"/>
      <c r="Z897" s="393"/>
      <c r="AA897" s="393"/>
      <c r="AB897" s="393"/>
      <c r="AC897" s="393"/>
      <c r="AD897" s="393"/>
      <c r="AE897" s="393"/>
      <c r="AF897" s="393"/>
      <c r="AG897" s="393"/>
      <c r="AH897" s="393"/>
      <c r="AI897" s="393"/>
      <c r="AJ897" s="393"/>
      <c r="AK897" s="393"/>
      <c r="AL897" s="393"/>
      <c r="AM897" s="393"/>
      <c r="AN897" s="393"/>
      <c r="AO897" s="393"/>
      <c r="AP897" s="393"/>
      <c r="AQ897" s="393"/>
      <c r="AR897" s="393"/>
      <c r="AS897" s="393"/>
      <c r="AT897" s="393"/>
      <c r="AU897" s="393"/>
      <c r="AV897" s="393"/>
      <c r="AW897" s="393"/>
      <c r="AX897" s="393"/>
      <c r="AY897" s="393"/>
      <c r="AZ897" s="393"/>
      <c r="BA897" s="393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  <c r="BW897" s="393"/>
      <c r="BX897" s="393"/>
      <c r="BY897" s="393"/>
      <c r="BZ897" s="393"/>
      <c r="CA897" s="393"/>
      <c r="CB897" s="393"/>
      <c r="CC897" s="393"/>
      <c r="CD897" s="393"/>
    </row>
    <row r="898" spans="1:82" ht="24.6" customHeight="1" outlineLevel="2">
      <c r="A898" s="64"/>
      <c r="B898" s="65" t="s">
        <v>447</v>
      </c>
      <c r="C898" s="121">
        <v>18</v>
      </c>
      <c r="D898" s="69" t="s">
        <v>3</v>
      </c>
      <c r="E898" s="57"/>
      <c r="F898" s="86"/>
      <c r="G898" s="57"/>
      <c r="H898" s="86"/>
      <c r="I898" s="86"/>
      <c r="J898" s="392"/>
      <c r="K898" s="432"/>
      <c r="L898" s="121" t="s">
        <v>2923</v>
      </c>
      <c r="M898" s="121" t="s">
        <v>2923</v>
      </c>
      <c r="N898" s="393"/>
      <c r="O898" s="228" t="s">
        <v>2585</v>
      </c>
      <c r="P898" s="393"/>
      <c r="Q898" s="393"/>
      <c r="R898" s="393"/>
      <c r="S898" s="393"/>
      <c r="T898" s="393"/>
      <c r="U898" s="393"/>
      <c r="V898" s="393"/>
      <c r="W898" s="393"/>
      <c r="X898" s="393"/>
      <c r="Y898" s="393"/>
      <c r="Z898" s="393"/>
      <c r="AA898" s="393"/>
      <c r="AB898" s="393"/>
      <c r="AC898" s="393"/>
      <c r="AD898" s="393"/>
      <c r="AE898" s="393"/>
      <c r="AF898" s="393"/>
      <c r="AG898" s="393"/>
      <c r="AH898" s="393"/>
      <c r="AI898" s="393"/>
      <c r="AJ898" s="393"/>
      <c r="AK898" s="393"/>
      <c r="AL898" s="393"/>
      <c r="AM898" s="393"/>
      <c r="AN898" s="393"/>
      <c r="AO898" s="393"/>
      <c r="AP898" s="393"/>
      <c r="AQ898" s="393"/>
      <c r="AR898" s="393"/>
      <c r="AS898" s="393"/>
      <c r="AT898" s="393"/>
      <c r="AU898" s="393"/>
      <c r="AV898" s="393"/>
      <c r="AW898" s="393"/>
      <c r="AX898" s="393"/>
      <c r="AY898" s="393"/>
      <c r="AZ898" s="393"/>
      <c r="BA898" s="393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  <c r="BW898" s="393"/>
      <c r="BX898" s="393"/>
      <c r="BY898" s="393"/>
      <c r="BZ898" s="393"/>
      <c r="CA898" s="393"/>
      <c r="CB898" s="393"/>
      <c r="CC898" s="393"/>
      <c r="CD898" s="393"/>
    </row>
    <row r="899" spans="1:82" ht="24.6" customHeight="1" outlineLevel="2">
      <c r="A899" s="64"/>
      <c r="B899" s="65" t="s">
        <v>451</v>
      </c>
      <c r="C899" s="121">
        <v>1</v>
      </c>
      <c r="D899" s="69" t="s">
        <v>1792</v>
      </c>
      <c r="E899" s="57"/>
      <c r="F899" s="86"/>
      <c r="G899" s="57"/>
      <c r="H899" s="86"/>
      <c r="I899" s="86"/>
      <c r="J899" s="392"/>
      <c r="K899" s="432"/>
      <c r="L899" s="121" t="s">
        <v>2923</v>
      </c>
      <c r="M899" s="121" t="s">
        <v>2923</v>
      </c>
      <c r="N899" s="393"/>
      <c r="O899" s="228" t="s">
        <v>2590</v>
      </c>
      <c r="P899" s="393"/>
      <c r="Q899" s="393"/>
      <c r="R899" s="393"/>
      <c r="S899" s="393"/>
      <c r="T899" s="393"/>
      <c r="U899" s="393"/>
      <c r="V899" s="393"/>
      <c r="W899" s="393"/>
      <c r="X899" s="393"/>
      <c r="Y899" s="393"/>
      <c r="Z899" s="393"/>
      <c r="AA899" s="393"/>
      <c r="AB899" s="393"/>
      <c r="AC899" s="393"/>
      <c r="AD899" s="393"/>
      <c r="AE899" s="393"/>
      <c r="AF899" s="393"/>
      <c r="AG899" s="393"/>
      <c r="AH899" s="393"/>
      <c r="AI899" s="393"/>
      <c r="AJ899" s="393"/>
      <c r="AK899" s="393"/>
      <c r="AL899" s="393"/>
      <c r="AM899" s="393"/>
      <c r="AN899" s="393"/>
      <c r="AO899" s="393"/>
      <c r="AP899" s="393"/>
      <c r="AQ899" s="393"/>
      <c r="AR899" s="393"/>
      <c r="AS899" s="393"/>
      <c r="AT899" s="393"/>
      <c r="AU899" s="393"/>
      <c r="AV899" s="393"/>
      <c r="AW899" s="393"/>
      <c r="AX899" s="393"/>
      <c r="AY899" s="393"/>
      <c r="AZ899" s="393"/>
      <c r="BA899" s="393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  <c r="BW899" s="393"/>
      <c r="BX899" s="393"/>
      <c r="BY899" s="393"/>
      <c r="BZ899" s="393"/>
      <c r="CA899" s="393"/>
      <c r="CB899" s="393"/>
      <c r="CC899" s="393"/>
      <c r="CD899" s="393"/>
    </row>
    <row r="900" spans="1:82" ht="24.6" customHeight="1" outlineLevel="2">
      <c r="A900" s="279"/>
      <c r="B900" s="66" t="s">
        <v>71</v>
      </c>
      <c r="C900" s="67"/>
      <c r="D900" s="71"/>
      <c r="E900" s="351"/>
      <c r="F900" s="68"/>
      <c r="G900" s="351"/>
      <c r="H900" s="68"/>
      <c r="I900" s="68"/>
      <c r="J900" s="280"/>
      <c r="L900" s="169"/>
      <c r="M900" s="171"/>
      <c r="O900" s="227"/>
    </row>
    <row r="901" spans="1:82" ht="24.6" customHeight="1" outlineLevel="2">
      <c r="A901" s="64"/>
      <c r="B901" s="65" t="s">
        <v>78</v>
      </c>
      <c r="C901" s="121">
        <v>2659</v>
      </c>
      <c r="D901" s="71" t="s">
        <v>15</v>
      </c>
      <c r="E901" s="57"/>
      <c r="F901" s="86"/>
      <c r="G901" s="57"/>
      <c r="H901" s="86"/>
      <c r="I901" s="86"/>
      <c r="J901" s="392"/>
      <c r="K901" s="432"/>
      <c r="L901" s="121" t="s">
        <v>2923</v>
      </c>
      <c r="M901" s="121" t="e">
        <f>VLOOKUP($O901,#REF!,7,FALSE)</f>
        <v>#REF!</v>
      </c>
      <c r="N901" s="393"/>
      <c r="O901" s="227" t="s">
        <v>2587</v>
      </c>
      <c r="P901" s="393"/>
      <c r="Q901" s="393"/>
      <c r="R901" s="393"/>
      <c r="S901" s="393"/>
      <c r="T901" s="393"/>
      <c r="U901" s="393"/>
      <c r="V901" s="393"/>
      <c r="W901" s="393"/>
      <c r="X901" s="393"/>
      <c r="Y901" s="393"/>
      <c r="Z901" s="393"/>
      <c r="AA901" s="393"/>
      <c r="AB901" s="393"/>
      <c r="AC901" s="393"/>
      <c r="AD901" s="393"/>
      <c r="AE901" s="393"/>
      <c r="AF901" s="393"/>
      <c r="AG901" s="393"/>
      <c r="AH901" s="393"/>
      <c r="AI901" s="393"/>
      <c r="AJ901" s="393"/>
      <c r="AK901" s="393"/>
      <c r="AL901" s="393"/>
      <c r="AM901" s="393"/>
      <c r="AN901" s="393"/>
      <c r="AO901" s="393"/>
      <c r="AP901" s="393"/>
      <c r="AQ901" s="393"/>
      <c r="AR901" s="393"/>
      <c r="AS901" s="393"/>
      <c r="AT901" s="393"/>
      <c r="AU901" s="393"/>
      <c r="AV901" s="393"/>
      <c r="AW901" s="393"/>
      <c r="AX901" s="393"/>
      <c r="AY901" s="393"/>
      <c r="AZ901" s="393"/>
      <c r="BA901" s="393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  <c r="BW901" s="393"/>
      <c r="BX901" s="393"/>
      <c r="BY901" s="393"/>
      <c r="BZ901" s="393"/>
      <c r="CA901" s="393"/>
      <c r="CB901" s="393"/>
      <c r="CC901" s="393"/>
      <c r="CD901" s="393"/>
    </row>
    <row r="902" spans="1:82" ht="24.6" customHeight="1" outlineLevel="2">
      <c r="A902" s="64"/>
      <c r="B902" s="65" t="s">
        <v>1878</v>
      </c>
      <c r="C902" s="121">
        <v>1</v>
      </c>
      <c r="D902" s="69" t="s">
        <v>1792</v>
      </c>
      <c r="E902" s="353"/>
      <c r="F902" s="86"/>
      <c r="G902" s="353"/>
      <c r="H902" s="86"/>
      <c r="I902" s="63"/>
      <c r="J902" s="247"/>
      <c r="L902" s="87" t="s">
        <v>2890</v>
      </c>
      <c r="M902" s="87" t="s">
        <v>2889</v>
      </c>
      <c r="O902" s="228"/>
    </row>
    <row r="903" spans="1:82" ht="24.6" customHeight="1" outlineLevel="2">
      <c r="A903" s="64"/>
      <c r="B903" s="66" t="s">
        <v>59</v>
      </c>
      <c r="C903" s="67"/>
      <c r="D903" s="71"/>
      <c r="E903" s="351"/>
      <c r="F903" s="68"/>
      <c r="G903" s="351"/>
      <c r="H903" s="68"/>
      <c r="I903" s="55"/>
      <c r="J903" s="247"/>
      <c r="K903" s="393"/>
      <c r="L903" s="87"/>
      <c r="M903" s="87"/>
      <c r="N903" s="393"/>
      <c r="O903" s="228"/>
      <c r="P903" s="393"/>
      <c r="Q903" s="393"/>
      <c r="R903" s="393"/>
      <c r="S903" s="393"/>
      <c r="T903" s="393"/>
      <c r="U903" s="393"/>
      <c r="V903" s="393"/>
      <c r="W903" s="393"/>
      <c r="X903" s="393"/>
      <c r="Y903" s="393"/>
      <c r="Z903" s="393"/>
      <c r="AA903" s="393"/>
      <c r="AB903" s="393"/>
      <c r="AC903" s="393"/>
      <c r="AD903" s="393"/>
      <c r="AE903" s="393"/>
      <c r="AF903" s="393"/>
      <c r="AG903" s="393"/>
      <c r="AH903" s="393"/>
      <c r="AI903" s="393"/>
      <c r="AJ903" s="393"/>
      <c r="AK903" s="393"/>
      <c r="AL903" s="393"/>
      <c r="AM903" s="393"/>
      <c r="AN903" s="393"/>
      <c r="AO903" s="393"/>
      <c r="AP903" s="393"/>
      <c r="AQ903" s="393"/>
      <c r="AR903" s="393"/>
      <c r="AS903" s="393"/>
      <c r="AT903" s="393"/>
      <c r="AU903" s="393"/>
      <c r="AV903" s="393"/>
      <c r="AW903" s="393"/>
      <c r="AX903" s="393"/>
      <c r="AY903" s="393"/>
      <c r="AZ903" s="393"/>
      <c r="BA903" s="393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  <c r="BW903" s="393"/>
      <c r="BX903" s="393"/>
      <c r="BY903" s="393"/>
      <c r="BZ903" s="393"/>
      <c r="CA903" s="393"/>
      <c r="CB903" s="393"/>
      <c r="CC903" s="393"/>
      <c r="CD903" s="393"/>
    </row>
    <row r="904" spans="1:82" ht="24.6" customHeight="1" outlineLevel="2">
      <c r="A904" s="64"/>
      <c r="B904" s="265" t="s">
        <v>368</v>
      </c>
      <c r="C904" s="121">
        <v>2659</v>
      </c>
      <c r="D904" s="71" t="s">
        <v>15</v>
      </c>
      <c r="E904" s="57"/>
      <c r="F904" s="86"/>
      <c r="G904" s="57"/>
      <c r="H904" s="86"/>
      <c r="I904" s="86"/>
      <c r="J904" s="392"/>
      <c r="K904" s="432"/>
      <c r="L904" s="121" t="s">
        <v>2923</v>
      </c>
      <c r="M904" s="121" t="e">
        <f>VLOOKUP($O904,#REF!,7,FALSE)</f>
        <v>#REF!</v>
      </c>
      <c r="O904" s="228" t="s">
        <v>2508</v>
      </c>
    </row>
    <row r="905" spans="1:82" ht="24.6" customHeight="1" outlineLevel="2">
      <c r="A905" s="64"/>
      <c r="B905" s="65" t="s">
        <v>1879</v>
      </c>
      <c r="C905" s="121">
        <v>1</v>
      </c>
      <c r="D905" s="69" t="s">
        <v>1792</v>
      </c>
      <c r="E905" s="353"/>
      <c r="F905" s="86"/>
      <c r="G905" s="353"/>
      <c r="H905" s="86"/>
      <c r="I905" s="63"/>
      <c r="J905" s="247"/>
      <c r="L905" s="87" t="s">
        <v>2890</v>
      </c>
      <c r="M905" s="87" t="s">
        <v>2889</v>
      </c>
      <c r="O905" s="228"/>
    </row>
    <row r="906" spans="1:82" ht="24.6" customHeight="1" outlineLevel="2">
      <c r="A906" s="279"/>
      <c r="B906" s="66"/>
      <c r="C906" s="67"/>
      <c r="D906" s="71"/>
      <c r="E906" s="351"/>
      <c r="F906" s="68"/>
      <c r="G906" s="351"/>
      <c r="H906" s="68"/>
      <c r="I906" s="68"/>
      <c r="J906" s="280"/>
      <c r="L906" s="169"/>
      <c r="M906" s="171"/>
      <c r="O906" s="227"/>
    </row>
    <row r="907" spans="1:82" ht="24.6" customHeight="1" outlineLevel="1">
      <c r="A907" s="709"/>
      <c r="B907" s="710" t="s">
        <v>197</v>
      </c>
      <c r="C907" s="640"/>
      <c r="D907" s="711"/>
      <c r="E907" s="712"/>
      <c r="F907" s="713"/>
      <c r="G907" s="712"/>
      <c r="H907" s="713"/>
      <c r="I907" s="713"/>
      <c r="J907" s="714"/>
      <c r="K907" s="393"/>
      <c r="L907" s="715"/>
      <c r="M907" s="716"/>
      <c r="N907" s="393"/>
      <c r="O907" s="717"/>
      <c r="P907" s="393"/>
      <c r="Q907" s="393"/>
      <c r="R907" s="393"/>
      <c r="S907" s="393"/>
      <c r="T907" s="393"/>
      <c r="U907" s="393"/>
      <c r="V907" s="393"/>
      <c r="W907" s="393"/>
      <c r="X907" s="393"/>
      <c r="Y907" s="393"/>
      <c r="Z907" s="393"/>
      <c r="AA907" s="393"/>
      <c r="AB907" s="393"/>
      <c r="AC907" s="393"/>
      <c r="AD907" s="393"/>
      <c r="AE907" s="393"/>
      <c r="AF907" s="393"/>
      <c r="AG907" s="393"/>
      <c r="AH907" s="393"/>
      <c r="AI907" s="393"/>
      <c r="AJ907" s="393"/>
      <c r="AK907" s="393"/>
      <c r="AL907" s="393"/>
      <c r="AM907" s="393"/>
      <c r="AN907" s="393"/>
      <c r="AO907" s="393"/>
      <c r="AP907" s="393"/>
      <c r="AQ907" s="393"/>
      <c r="AR907" s="393"/>
      <c r="AS907" s="393"/>
      <c r="AT907" s="393"/>
      <c r="AU907" s="393"/>
      <c r="AV907" s="393"/>
      <c r="AW907" s="393"/>
      <c r="AX907" s="393"/>
      <c r="AY907" s="393"/>
      <c r="AZ907" s="393"/>
      <c r="BA907" s="393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  <c r="BW907" s="393"/>
      <c r="BX907" s="393"/>
      <c r="BY907" s="393"/>
      <c r="BZ907" s="393"/>
      <c r="CA907" s="393"/>
      <c r="CB907" s="393"/>
      <c r="CC907" s="393"/>
      <c r="CD907" s="393"/>
    </row>
    <row r="908" spans="1:82" ht="24.6" customHeight="1" outlineLevel="1">
      <c r="A908" s="255">
        <v>8.4</v>
      </c>
      <c r="B908" s="256" t="s">
        <v>3133</v>
      </c>
      <c r="C908" s="133"/>
      <c r="D908" s="281"/>
      <c r="E908" s="354"/>
      <c r="F908" s="129"/>
      <c r="G908" s="350"/>
      <c r="H908" s="129"/>
      <c r="I908" s="129"/>
      <c r="J908" s="243"/>
      <c r="L908" s="128"/>
      <c r="M908" s="254"/>
      <c r="O908" s="229"/>
    </row>
    <row r="909" spans="1:82" ht="24.6" customHeight="1" outlineLevel="2">
      <c r="A909" s="64"/>
      <c r="B909" s="65" t="s">
        <v>442</v>
      </c>
      <c r="C909" s="121">
        <v>4</v>
      </c>
      <c r="D909" s="69" t="s">
        <v>3</v>
      </c>
      <c r="E909" s="57"/>
      <c r="F909" s="86"/>
      <c r="G909" s="57"/>
      <c r="H909" s="86"/>
      <c r="I909" s="86"/>
      <c r="J909" s="392"/>
      <c r="K909" s="432"/>
      <c r="L909" s="121" t="s">
        <v>2923</v>
      </c>
      <c r="M909" s="121" t="s">
        <v>2923</v>
      </c>
      <c r="N909" s="393"/>
      <c r="O909" s="228" t="s">
        <v>2581</v>
      </c>
      <c r="P909" s="393"/>
      <c r="Q909" s="393"/>
      <c r="R909" s="393"/>
      <c r="S909" s="393"/>
      <c r="T909" s="393"/>
      <c r="U909" s="393"/>
      <c r="V909" s="393"/>
      <c r="W909" s="393"/>
      <c r="X909" s="393"/>
      <c r="Y909" s="393"/>
      <c r="Z909" s="393"/>
      <c r="AA909" s="393"/>
      <c r="AB909" s="393"/>
      <c r="AC909" s="393"/>
      <c r="AD909" s="393"/>
      <c r="AE909" s="393"/>
      <c r="AF909" s="393"/>
      <c r="AG909" s="393"/>
      <c r="AH909" s="393"/>
      <c r="AI909" s="393"/>
      <c r="AJ909" s="393"/>
      <c r="AK909" s="393"/>
      <c r="AL909" s="393"/>
      <c r="AM909" s="393"/>
      <c r="AN909" s="393"/>
      <c r="AO909" s="393"/>
      <c r="AP909" s="393"/>
      <c r="AQ909" s="393"/>
      <c r="AR909" s="393"/>
      <c r="AS909" s="393"/>
      <c r="AT909" s="393"/>
      <c r="AU909" s="393"/>
      <c r="AV909" s="393"/>
      <c r="AW909" s="393"/>
      <c r="AX909" s="393"/>
      <c r="AY909" s="393"/>
      <c r="AZ909" s="393"/>
      <c r="BA909" s="393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  <c r="BW909" s="393"/>
      <c r="BX909" s="393"/>
      <c r="BY909" s="393"/>
      <c r="BZ909" s="393"/>
      <c r="CA909" s="393"/>
      <c r="CB909" s="393"/>
      <c r="CC909" s="393"/>
      <c r="CD909" s="393"/>
    </row>
    <row r="910" spans="1:82" ht="24.6" customHeight="1" outlineLevel="2">
      <c r="A910" s="64"/>
      <c r="B910" s="65" t="s">
        <v>443</v>
      </c>
      <c r="C910" s="121">
        <v>4</v>
      </c>
      <c r="D910" s="69" t="s">
        <v>3</v>
      </c>
      <c r="E910" s="57"/>
      <c r="F910" s="86"/>
      <c r="G910" s="57"/>
      <c r="H910" s="86"/>
      <c r="I910" s="86"/>
      <c r="J910" s="392"/>
      <c r="K910" s="432"/>
      <c r="L910" s="121" t="s">
        <v>2923</v>
      </c>
      <c r="M910" s="121" t="s">
        <v>2923</v>
      </c>
      <c r="N910" s="393"/>
      <c r="O910" s="228" t="s">
        <v>2582</v>
      </c>
      <c r="P910" s="393"/>
      <c r="Q910" s="393"/>
      <c r="R910" s="393"/>
      <c r="S910" s="393"/>
      <c r="T910" s="393"/>
      <c r="U910" s="393"/>
      <c r="V910" s="393"/>
      <c r="W910" s="393"/>
      <c r="X910" s="393"/>
      <c r="Y910" s="393"/>
      <c r="Z910" s="393"/>
      <c r="AA910" s="393"/>
      <c r="AB910" s="393"/>
      <c r="AC910" s="393"/>
      <c r="AD910" s="393"/>
      <c r="AE910" s="393"/>
      <c r="AF910" s="393"/>
      <c r="AG910" s="393"/>
      <c r="AH910" s="393"/>
      <c r="AI910" s="393"/>
      <c r="AJ910" s="393"/>
      <c r="AK910" s="393"/>
      <c r="AL910" s="393"/>
      <c r="AM910" s="393"/>
      <c r="AN910" s="393"/>
      <c r="AO910" s="393"/>
      <c r="AP910" s="393"/>
      <c r="AQ910" s="393"/>
      <c r="AR910" s="393"/>
      <c r="AS910" s="393"/>
      <c r="AT910" s="393"/>
      <c r="AU910" s="393"/>
      <c r="AV910" s="393"/>
      <c r="AW910" s="393"/>
      <c r="AX910" s="393"/>
      <c r="AY910" s="393"/>
      <c r="AZ910" s="393"/>
      <c r="BA910" s="393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  <c r="BW910" s="393"/>
      <c r="BX910" s="393"/>
      <c r="BY910" s="393"/>
      <c r="BZ910" s="393"/>
      <c r="CA910" s="393"/>
      <c r="CB910" s="393"/>
      <c r="CC910" s="393"/>
      <c r="CD910" s="393"/>
    </row>
    <row r="911" spans="1:82" ht="24.6" customHeight="1" outlineLevel="2">
      <c r="A911" s="64"/>
      <c r="B911" s="65" t="s">
        <v>446</v>
      </c>
      <c r="C911" s="121">
        <v>80</v>
      </c>
      <c r="D911" s="69" t="s">
        <v>3</v>
      </c>
      <c r="E911" s="57"/>
      <c r="F911" s="86"/>
      <c r="G911" s="57"/>
      <c r="H911" s="86"/>
      <c r="I911" s="86"/>
      <c r="J911" s="392"/>
      <c r="K911" s="432"/>
      <c r="L911" s="121" t="s">
        <v>2923</v>
      </c>
      <c r="M911" s="121" t="s">
        <v>2923</v>
      </c>
      <c r="N911" s="393"/>
      <c r="O911" s="228" t="s">
        <v>2588</v>
      </c>
      <c r="P911" s="393"/>
      <c r="Q911" s="393"/>
      <c r="R911" s="393"/>
      <c r="S911" s="393"/>
      <c r="T911" s="393"/>
      <c r="U911" s="393"/>
      <c r="V911" s="393"/>
      <c r="W911" s="393"/>
      <c r="X911" s="393"/>
      <c r="Y911" s="393"/>
      <c r="Z911" s="393"/>
      <c r="AA911" s="393"/>
      <c r="AB911" s="393"/>
      <c r="AC911" s="393"/>
      <c r="AD911" s="393"/>
      <c r="AE911" s="393"/>
      <c r="AF911" s="393"/>
      <c r="AG911" s="393"/>
      <c r="AH911" s="393"/>
      <c r="AI911" s="393"/>
      <c r="AJ911" s="393"/>
      <c r="AK911" s="393"/>
      <c r="AL911" s="393"/>
      <c r="AM911" s="393"/>
      <c r="AN911" s="393"/>
      <c r="AO911" s="393"/>
      <c r="AP911" s="393"/>
      <c r="AQ911" s="393"/>
      <c r="AR911" s="393"/>
      <c r="AS911" s="393"/>
      <c r="AT911" s="393"/>
      <c r="AU911" s="393"/>
      <c r="AV911" s="393"/>
      <c r="AW911" s="393"/>
      <c r="AX911" s="393"/>
      <c r="AY911" s="393"/>
      <c r="AZ911" s="393"/>
      <c r="BA911" s="393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  <c r="BW911" s="393"/>
      <c r="BX911" s="393"/>
      <c r="BY911" s="393"/>
      <c r="BZ911" s="393"/>
      <c r="CA911" s="393"/>
      <c r="CB911" s="393"/>
      <c r="CC911" s="393"/>
      <c r="CD911" s="393"/>
    </row>
    <row r="912" spans="1:82" ht="24.6" customHeight="1" outlineLevel="2">
      <c r="A912" s="64"/>
      <c r="B912" s="65" t="s">
        <v>444</v>
      </c>
      <c r="C912" s="121">
        <v>80</v>
      </c>
      <c r="D912" s="69" t="s">
        <v>3</v>
      </c>
      <c r="E912" s="57"/>
      <c r="F912" s="86"/>
      <c r="G912" s="57"/>
      <c r="H912" s="86"/>
      <c r="I912" s="86"/>
      <c r="J912" s="392"/>
      <c r="K912" s="432"/>
      <c r="L912" s="121" t="s">
        <v>2923</v>
      </c>
      <c r="M912" s="121" t="s">
        <v>2923</v>
      </c>
      <c r="N912" s="393"/>
      <c r="O912" s="228" t="s">
        <v>2584</v>
      </c>
      <c r="P912" s="393"/>
      <c r="Q912" s="393"/>
      <c r="R912" s="393"/>
      <c r="S912" s="393"/>
      <c r="T912" s="393"/>
      <c r="U912" s="393"/>
      <c r="V912" s="393"/>
      <c r="W912" s="393"/>
      <c r="X912" s="393"/>
      <c r="Y912" s="393"/>
      <c r="Z912" s="393"/>
      <c r="AA912" s="393"/>
      <c r="AB912" s="393"/>
      <c r="AC912" s="393"/>
      <c r="AD912" s="393"/>
      <c r="AE912" s="393"/>
      <c r="AF912" s="393"/>
      <c r="AG912" s="393"/>
      <c r="AH912" s="393"/>
      <c r="AI912" s="393"/>
      <c r="AJ912" s="393"/>
      <c r="AK912" s="393"/>
      <c r="AL912" s="393"/>
      <c r="AM912" s="393"/>
      <c r="AN912" s="393"/>
      <c r="AO912" s="393"/>
      <c r="AP912" s="393"/>
      <c r="AQ912" s="393"/>
      <c r="AR912" s="393"/>
      <c r="AS912" s="393"/>
      <c r="AT912" s="393"/>
      <c r="AU912" s="393"/>
      <c r="AV912" s="393"/>
      <c r="AW912" s="393"/>
      <c r="AX912" s="393"/>
      <c r="AY912" s="393"/>
      <c r="AZ912" s="393"/>
      <c r="BA912" s="393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  <c r="BW912" s="393"/>
      <c r="BX912" s="393"/>
      <c r="BY912" s="393"/>
      <c r="BZ912" s="393"/>
      <c r="CA912" s="393"/>
      <c r="CB912" s="393"/>
      <c r="CC912" s="393"/>
      <c r="CD912" s="393"/>
    </row>
    <row r="913" spans="1:82" ht="24.6" customHeight="1" outlineLevel="2">
      <c r="A913" s="64"/>
      <c r="B913" s="65" t="s">
        <v>447</v>
      </c>
      <c r="C913" s="121">
        <v>80</v>
      </c>
      <c r="D913" s="69" t="s">
        <v>3</v>
      </c>
      <c r="E913" s="57"/>
      <c r="F913" s="86"/>
      <c r="G913" s="57"/>
      <c r="H913" s="86"/>
      <c r="I913" s="86"/>
      <c r="J913" s="392"/>
      <c r="K913" s="432"/>
      <c r="L913" s="121" t="s">
        <v>2923</v>
      </c>
      <c r="M913" s="121" t="s">
        <v>2923</v>
      </c>
      <c r="N913" s="393"/>
      <c r="O913" s="228" t="s">
        <v>2585</v>
      </c>
      <c r="P913" s="393"/>
      <c r="Q913" s="393"/>
      <c r="R913" s="393"/>
      <c r="S913" s="393"/>
      <c r="T913" s="393"/>
      <c r="U913" s="393"/>
      <c r="V913" s="393"/>
      <c r="W913" s="393"/>
      <c r="X913" s="393"/>
      <c r="Y913" s="393"/>
      <c r="Z913" s="393"/>
      <c r="AA913" s="393"/>
      <c r="AB913" s="393"/>
      <c r="AC913" s="393"/>
      <c r="AD913" s="393"/>
      <c r="AE913" s="393"/>
      <c r="AF913" s="393"/>
      <c r="AG913" s="393"/>
      <c r="AH913" s="393"/>
      <c r="AI913" s="393"/>
      <c r="AJ913" s="393"/>
      <c r="AK913" s="393"/>
      <c r="AL913" s="393"/>
      <c r="AM913" s="393"/>
      <c r="AN913" s="393"/>
      <c r="AO913" s="393"/>
      <c r="AP913" s="393"/>
      <c r="AQ913" s="393"/>
      <c r="AR913" s="393"/>
      <c r="AS913" s="393"/>
      <c r="AT913" s="393"/>
      <c r="AU913" s="393"/>
      <c r="AV913" s="393"/>
      <c r="AW913" s="393"/>
      <c r="AX913" s="393"/>
      <c r="AY913" s="393"/>
      <c r="AZ913" s="393"/>
      <c r="BA913" s="393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  <c r="BW913" s="393"/>
      <c r="BX913" s="393"/>
      <c r="BY913" s="393"/>
      <c r="BZ913" s="393"/>
      <c r="CA913" s="393"/>
      <c r="CB913" s="393"/>
      <c r="CC913" s="393"/>
      <c r="CD913" s="393"/>
    </row>
    <row r="914" spans="1:82" ht="24.6" customHeight="1" outlineLevel="2">
      <c r="A914" s="64"/>
      <c r="B914" s="65" t="s">
        <v>451</v>
      </c>
      <c r="C914" s="121">
        <v>1</v>
      </c>
      <c r="D914" s="69" t="s">
        <v>1792</v>
      </c>
      <c r="E914" s="57"/>
      <c r="F914" s="86"/>
      <c r="G914" s="57"/>
      <c r="H914" s="86"/>
      <c r="I914" s="86"/>
      <c r="J914" s="392"/>
      <c r="K914" s="432"/>
      <c r="L914" s="121" t="s">
        <v>2923</v>
      </c>
      <c r="M914" s="121" t="s">
        <v>2923</v>
      </c>
      <c r="N914" s="393"/>
      <c r="O914" s="228" t="s">
        <v>2591</v>
      </c>
      <c r="P914" s="393"/>
      <c r="Q914" s="393"/>
      <c r="R914" s="393"/>
      <c r="S914" s="393"/>
      <c r="T914" s="393"/>
      <c r="U914" s="393"/>
      <c r="V914" s="393"/>
      <c r="W914" s="393"/>
      <c r="X914" s="393"/>
      <c r="Y914" s="393"/>
      <c r="Z914" s="393"/>
      <c r="AA914" s="393"/>
      <c r="AB914" s="393"/>
      <c r="AC914" s="393"/>
      <c r="AD914" s="393"/>
      <c r="AE914" s="393"/>
      <c r="AF914" s="393"/>
      <c r="AG914" s="393"/>
      <c r="AH914" s="393"/>
      <c r="AI914" s="393"/>
      <c r="AJ914" s="393"/>
      <c r="AK914" s="393"/>
      <c r="AL914" s="393"/>
      <c r="AM914" s="393"/>
      <c r="AN914" s="393"/>
      <c r="AO914" s="393"/>
      <c r="AP914" s="393"/>
      <c r="AQ914" s="393"/>
      <c r="AR914" s="393"/>
      <c r="AS914" s="393"/>
      <c r="AT914" s="393"/>
      <c r="AU914" s="393"/>
      <c r="AV914" s="393"/>
      <c r="AW914" s="393"/>
      <c r="AX914" s="393"/>
      <c r="AY914" s="393"/>
      <c r="AZ914" s="393"/>
      <c r="BA914" s="393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  <c r="BW914" s="393"/>
      <c r="BX914" s="393"/>
      <c r="BY914" s="393"/>
      <c r="BZ914" s="393"/>
      <c r="CA914" s="393"/>
      <c r="CB914" s="393"/>
      <c r="CC914" s="393"/>
      <c r="CD914" s="393"/>
    </row>
    <row r="915" spans="1:82" ht="24.6" customHeight="1" outlineLevel="2">
      <c r="A915" s="279"/>
      <c r="B915" s="66" t="s">
        <v>71</v>
      </c>
      <c r="C915" s="67"/>
      <c r="D915" s="71"/>
      <c r="E915" s="351"/>
      <c r="F915" s="68"/>
      <c r="G915" s="351"/>
      <c r="H915" s="68"/>
      <c r="I915" s="68"/>
      <c r="J915" s="280"/>
      <c r="L915" s="169"/>
      <c r="M915" s="171"/>
      <c r="O915" s="227"/>
    </row>
    <row r="916" spans="1:82" ht="24.6" customHeight="1" outlineLevel="2">
      <c r="A916" s="64"/>
      <c r="B916" s="65" t="s">
        <v>78</v>
      </c>
      <c r="C916" s="86">
        <v>3724</v>
      </c>
      <c r="D916" s="71" t="s">
        <v>15</v>
      </c>
      <c r="E916" s="57"/>
      <c r="F916" s="86"/>
      <c r="G916" s="57"/>
      <c r="H916" s="86"/>
      <c r="I916" s="86"/>
      <c r="J916" s="392"/>
      <c r="K916" s="432"/>
      <c r="L916" s="121" t="s">
        <v>2923</v>
      </c>
      <c r="M916" s="121" t="e">
        <f>VLOOKUP($O916,#REF!,7,FALSE)</f>
        <v>#REF!</v>
      </c>
      <c r="N916" s="393"/>
      <c r="O916" s="227" t="s">
        <v>2587</v>
      </c>
      <c r="P916" s="393"/>
      <c r="Q916" s="393"/>
      <c r="R916" s="393"/>
      <c r="S916" s="393"/>
      <c r="T916" s="393"/>
      <c r="U916" s="393"/>
      <c r="V916" s="393"/>
      <c r="W916" s="393"/>
      <c r="X916" s="393"/>
      <c r="Y916" s="393"/>
      <c r="Z916" s="393"/>
      <c r="AA916" s="393"/>
      <c r="AB916" s="393"/>
      <c r="AC916" s="393"/>
      <c r="AD916" s="393"/>
      <c r="AE916" s="393"/>
      <c r="AF916" s="393"/>
      <c r="AG916" s="393"/>
      <c r="AH916" s="393"/>
      <c r="AI916" s="393"/>
      <c r="AJ916" s="393"/>
      <c r="AK916" s="393"/>
      <c r="AL916" s="393"/>
      <c r="AM916" s="393"/>
      <c r="AN916" s="393"/>
      <c r="AO916" s="393"/>
      <c r="AP916" s="393"/>
      <c r="AQ916" s="393"/>
      <c r="AR916" s="393"/>
      <c r="AS916" s="393"/>
      <c r="AT916" s="393"/>
      <c r="AU916" s="393"/>
      <c r="AV916" s="393"/>
      <c r="AW916" s="393"/>
      <c r="AX916" s="393"/>
      <c r="AY916" s="393"/>
      <c r="AZ916" s="393"/>
      <c r="BA916" s="393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  <c r="BW916" s="393"/>
      <c r="BX916" s="393"/>
      <c r="BY916" s="393"/>
      <c r="BZ916" s="393"/>
      <c r="CA916" s="393"/>
      <c r="CB916" s="393"/>
      <c r="CC916" s="393"/>
      <c r="CD916" s="393"/>
    </row>
    <row r="917" spans="1:82" ht="24.6" customHeight="1" outlineLevel="2">
      <c r="A917" s="64"/>
      <c r="B917" s="65" t="s">
        <v>1878</v>
      </c>
      <c r="C917" s="121">
        <v>1</v>
      </c>
      <c r="D917" s="69" t="s">
        <v>1792</v>
      </c>
      <c r="E917" s="353"/>
      <c r="F917" s="86"/>
      <c r="G917" s="353"/>
      <c r="H917" s="86"/>
      <c r="I917" s="63"/>
      <c r="J917" s="247"/>
      <c r="L917" s="87" t="s">
        <v>2890</v>
      </c>
      <c r="M917" s="87" t="s">
        <v>2889</v>
      </c>
      <c r="O917" s="228"/>
    </row>
    <row r="918" spans="1:82" ht="24.6" customHeight="1" outlineLevel="2">
      <c r="A918" s="64"/>
      <c r="B918" s="66" t="s">
        <v>59</v>
      </c>
      <c r="C918" s="67"/>
      <c r="D918" s="71"/>
      <c r="E918" s="351"/>
      <c r="F918" s="68"/>
      <c r="G918" s="351"/>
      <c r="H918" s="68"/>
      <c r="I918" s="55"/>
      <c r="J918" s="247"/>
      <c r="K918" s="393"/>
      <c r="L918" s="87"/>
      <c r="M918" s="87"/>
      <c r="N918" s="393"/>
      <c r="O918" s="228"/>
      <c r="P918" s="393"/>
      <c r="Q918" s="393"/>
      <c r="R918" s="393"/>
      <c r="S918" s="393"/>
      <c r="T918" s="393"/>
      <c r="U918" s="393"/>
      <c r="V918" s="393"/>
      <c r="W918" s="393"/>
      <c r="X918" s="393"/>
      <c r="Y918" s="393"/>
      <c r="Z918" s="393"/>
      <c r="AA918" s="393"/>
      <c r="AB918" s="393"/>
      <c r="AC918" s="393"/>
      <c r="AD918" s="393"/>
      <c r="AE918" s="393"/>
      <c r="AF918" s="393"/>
      <c r="AG918" s="393"/>
      <c r="AH918" s="393"/>
      <c r="AI918" s="393"/>
      <c r="AJ918" s="393"/>
      <c r="AK918" s="393"/>
      <c r="AL918" s="393"/>
      <c r="AM918" s="393"/>
      <c r="AN918" s="393"/>
      <c r="AO918" s="393"/>
      <c r="AP918" s="393"/>
      <c r="AQ918" s="393"/>
      <c r="AR918" s="393"/>
      <c r="AS918" s="393"/>
      <c r="AT918" s="393"/>
      <c r="AU918" s="393"/>
      <c r="AV918" s="393"/>
      <c r="AW918" s="393"/>
      <c r="AX918" s="393"/>
      <c r="AY918" s="393"/>
      <c r="AZ918" s="393"/>
      <c r="BA918" s="393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  <c r="BW918" s="393"/>
      <c r="BX918" s="393"/>
      <c r="BY918" s="393"/>
      <c r="BZ918" s="393"/>
      <c r="CA918" s="393"/>
      <c r="CB918" s="393"/>
      <c r="CC918" s="393"/>
      <c r="CD918" s="393"/>
    </row>
    <row r="919" spans="1:82" ht="24.6" customHeight="1" outlineLevel="2">
      <c r="A919" s="64"/>
      <c r="B919" s="265" t="s">
        <v>368</v>
      </c>
      <c r="C919" s="121">
        <v>3758</v>
      </c>
      <c r="D919" s="71" t="s">
        <v>15</v>
      </c>
      <c r="E919" s="57"/>
      <c r="F919" s="86"/>
      <c r="G919" s="57"/>
      <c r="H919" s="86"/>
      <c r="I919" s="86"/>
      <c r="J919" s="392"/>
      <c r="K919" s="432"/>
      <c r="L919" s="121" t="s">
        <v>2923</v>
      </c>
      <c r="M919" s="121" t="e">
        <f>VLOOKUP($O919,#REF!,7,FALSE)</f>
        <v>#REF!</v>
      </c>
      <c r="O919" s="228" t="s">
        <v>2508</v>
      </c>
    </row>
    <row r="920" spans="1:82" ht="24.6" customHeight="1" outlineLevel="2">
      <c r="A920" s="64"/>
      <c r="B920" s="65" t="s">
        <v>1879</v>
      </c>
      <c r="C920" s="121">
        <v>1</v>
      </c>
      <c r="D920" s="69" t="s">
        <v>1792</v>
      </c>
      <c r="E920" s="353"/>
      <c r="F920" s="86"/>
      <c r="G920" s="353"/>
      <c r="H920" s="86"/>
      <c r="I920" s="63"/>
      <c r="J920" s="247"/>
      <c r="L920" s="87" t="s">
        <v>2890</v>
      </c>
      <c r="M920" s="87" t="s">
        <v>2889</v>
      </c>
      <c r="O920" s="228"/>
    </row>
    <row r="921" spans="1:82" ht="24.6" customHeight="1" outlineLevel="2">
      <c r="A921" s="279"/>
      <c r="B921" s="66"/>
      <c r="C921" s="67"/>
      <c r="D921" s="71"/>
      <c r="E921" s="351"/>
      <c r="F921" s="68"/>
      <c r="G921" s="351"/>
      <c r="H921" s="68"/>
      <c r="I921" s="68"/>
      <c r="J921" s="280"/>
      <c r="L921" s="169"/>
      <c r="M921" s="171"/>
      <c r="O921" s="227"/>
    </row>
    <row r="922" spans="1:82" ht="24.6" customHeight="1" outlineLevel="1">
      <c r="A922" s="709"/>
      <c r="B922" s="710" t="s">
        <v>450</v>
      </c>
      <c r="C922" s="640"/>
      <c r="D922" s="711"/>
      <c r="E922" s="712"/>
      <c r="F922" s="713"/>
      <c r="G922" s="712"/>
      <c r="H922" s="713"/>
      <c r="I922" s="713"/>
      <c r="J922" s="714"/>
      <c r="K922" s="393"/>
      <c r="L922" s="715"/>
      <c r="M922" s="716"/>
      <c r="N922" s="393"/>
      <c r="O922" s="717"/>
      <c r="P922" s="393"/>
      <c r="Q922" s="393"/>
      <c r="R922" s="393"/>
      <c r="S922" s="393"/>
      <c r="T922" s="393"/>
      <c r="U922" s="393"/>
      <c r="V922" s="393"/>
      <c r="W922" s="393"/>
      <c r="X922" s="393"/>
      <c r="Y922" s="393"/>
      <c r="Z922" s="393"/>
      <c r="AA922" s="393"/>
      <c r="AB922" s="393"/>
      <c r="AC922" s="393"/>
      <c r="AD922" s="393"/>
      <c r="AE922" s="393"/>
      <c r="AF922" s="393"/>
      <c r="AG922" s="393"/>
      <c r="AH922" s="393"/>
      <c r="AI922" s="393"/>
      <c r="AJ922" s="393"/>
      <c r="AK922" s="393"/>
      <c r="AL922" s="393"/>
      <c r="AM922" s="393"/>
      <c r="AN922" s="393"/>
      <c r="AO922" s="393"/>
      <c r="AP922" s="393"/>
      <c r="AQ922" s="393"/>
      <c r="AR922" s="393"/>
      <c r="AS922" s="393"/>
      <c r="AT922" s="393"/>
      <c r="AU922" s="393"/>
      <c r="AV922" s="393"/>
      <c r="AW922" s="393"/>
      <c r="AX922" s="393"/>
      <c r="AY922" s="393"/>
      <c r="AZ922" s="393"/>
      <c r="BA922" s="393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  <c r="BW922" s="393"/>
      <c r="BX922" s="393"/>
      <c r="BY922" s="393"/>
      <c r="BZ922" s="393"/>
      <c r="CA922" s="393"/>
      <c r="CB922" s="393"/>
      <c r="CC922" s="393"/>
      <c r="CD922" s="393"/>
    </row>
    <row r="923" spans="1:82" ht="24.6" customHeight="1">
      <c r="A923" s="709"/>
      <c r="B923" s="710" t="s">
        <v>1520</v>
      </c>
      <c r="C923" s="640"/>
      <c r="D923" s="711"/>
      <c r="E923" s="712"/>
      <c r="F923" s="640"/>
      <c r="G923" s="712"/>
      <c r="H923" s="640"/>
      <c r="I923" s="640"/>
      <c r="J923" s="714"/>
      <c r="L923" s="715"/>
      <c r="M923" s="715"/>
      <c r="O923" s="717"/>
    </row>
    <row r="924" spans="1:82" ht="24.6" customHeight="1">
      <c r="A924" s="244">
        <v>9</v>
      </c>
      <c r="B924" s="262" t="s">
        <v>26</v>
      </c>
      <c r="C924" s="130"/>
      <c r="D924" s="264"/>
      <c r="E924" s="350"/>
      <c r="F924" s="129"/>
      <c r="G924" s="350"/>
      <c r="H924" s="129"/>
      <c r="I924" s="130"/>
      <c r="J924" s="260"/>
      <c r="L924" s="128"/>
      <c r="M924" s="128"/>
      <c r="O924" s="229"/>
    </row>
    <row r="925" spans="1:82" ht="24.6" customHeight="1" outlineLevel="1">
      <c r="A925" s="255">
        <v>9.1</v>
      </c>
      <c r="B925" s="256" t="s">
        <v>198</v>
      </c>
      <c r="C925" s="133"/>
      <c r="D925" s="281"/>
      <c r="E925" s="354"/>
      <c r="F925" s="129"/>
      <c r="G925" s="350"/>
      <c r="H925" s="129"/>
      <c r="I925" s="129"/>
      <c r="J925" s="243"/>
      <c r="L925" s="128"/>
      <c r="M925" s="254"/>
      <c r="O925" s="229"/>
    </row>
    <row r="926" spans="1:82" ht="24.6" customHeight="1" outlineLevel="2">
      <c r="A926" s="64"/>
      <c r="B926" s="65" t="s">
        <v>73</v>
      </c>
      <c r="C926" s="121">
        <v>1</v>
      </c>
      <c r="D926" s="69" t="s">
        <v>3</v>
      </c>
      <c r="E926" s="57"/>
      <c r="F926" s="86"/>
      <c r="G926" s="57"/>
      <c r="H926" s="86"/>
      <c r="I926" s="86"/>
      <c r="J926" s="392"/>
      <c r="K926" s="432"/>
      <c r="L926" s="121" t="e">
        <f>VLOOKUP($O926,#REF!,6,FALSE)</f>
        <v>#REF!</v>
      </c>
      <c r="M926" s="121" t="s">
        <v>2923</v>
      </c>
      <c r="O926" s="228" t="s">
        <v>73</v>
      </c>
    </row>
    <row r="927" spans="1:82" ht="24.6" customHeight="1" outlineLevel="2">
      <c r="A927" s="64"/>
      <c r="B927" s="65" t="s">
        <v>199</v>
      </c>
      <c r="C927" s="121">
        <v>2</v>
      </c>
      <c r="D927" s="69" t="s">
        <v>3</v>
      </c>
      <c r="E927" s="57"/>
      <c r="F927" s="86"/>
      <c r="G927" s="57"/>
      <c r="H927" s="86"/>
      <c r="I927" s="86"/>
      <c r="J927" s="392"/>
      <c r="K927" s="432"/>
      <c r="L927" s="121" t="e">
        <f>VLOOKUP($O927,#REF!,6,FALSE)</f>
        <v>#REF!</v>
      </c>
      <c r="M927" s="121" t="s">
        <v>2923</v>
      </c>
      <c r="O927" s="228" t="s">
        <v>199</v>
      </c>
    </row>
    <row r="928" spans="1:82" ht="24.6" customHeight="1" outlineLevel="2">
      <c r="A928" s="64"/>
      <c r="B928" s="65" t="s">
        <v>533</v>
      </c>
      <c r="C928" s="121">
        <v>1</v>
      </c>
      <c r="D928" s="69" t="s">
        <v>3</v>
      </c>
      <c r="E928" s="57"/>
      <c r="F928" s="86"/>
      <c r="G928" s="57"/>
      <c r="H928" s="86"/>
      <c r="I928" s="86"/>
      <c r="J928" s="392"/>
      <c r="K928" s="432"/>
      <c r="L928" s="121" t="e">
        <f>VLOOKUP($O928,#REF!,6,FALSE)</f>
        <v>#REF!</v>
      </c>
      <c r="M928" s="121" t="s">
        <v>2923</v>
      </c>
      <c r="O928" s="228" t="s">
        <v>533</v>
      </c>
    </row>
    <row r="929" spans="1:82" ht="24.6" customHeight="1" outlineLevel="2">
      <c r="A929" s="64"/>
      <c r="B929" s="65" t="s">
        <v>200</v>
      </c>
      <c r="C929" s="121">
        <v>2</v>
      </c>
      <c r="D929" s="69" t="s">
        <v>3</v>
      </c>
      <c r="E929" s="57"/>
      <c r="F929" s="86"/>
      <c r="G929" s="57"/>
      <c r="H929" s="86"/>
      <c r="I929" s="86"/>
      <c r="J929" s="392"/>
      <c r="K929" s="432"/>
      <c r="L929" s="121" t="e">
        <f>VLOOKUP($O929,#REF!,6,FALSE)</f>
        <v>#REF!</v>
      </c>
      <c r="M929" s="121" t="s">
        <v>2923</v>
      </c>
      <c r="O929" s="228" t="s">
        <v>200</v>
      </c>
    </row>
    <row r="930" spans="1:82" ht="24.6" customHeight="1" outlineLevel="2">
      <c r="A930" s="64"/>
      <c r="B930" s="65" t="s">
        <v>584</v>
      </c>
      <c r="C930" s="121">
        <v>1</v>
      </c>
      <c r="D930" s="69" t="s">
        <v>3</v>
      </c>
      <c r="E930" s="57"/>
      <c r="F930" s="86"/>
      <c r="G930" s="57"/>
      <c r="H930" s="86"/>
      <c r="I930" s="86"/>
      <c r="J930" s="392"/>
      <c r="K930" s="432"/>
      <c r="L930" s="121" t="e">
        <f>VLOOKUP($O930,#REF!,6,FALSE)</f>
        <v>#REF!</v>
      </c>
      <c r="M930" s="121" t="s">
        <v>2923</v>
      </c>
      <c r="O930" s="228" t="s">
        <v>2592</v>
      </c>
    </row>
    <row r="931" spans="1:82" ht="24.6" customHeight="1" outlineLevel="2">
      <c r="A931" s="64"/>
      <c r="B931" s="65" t="s">
        <v>201</v>
      </c>
      <c r="C931" s="121">
        <v>1</v>
      </c>
      <c r="D931" s="69" t="s">
        <v>1792</v>
      </c>
      <c r="E931" s="57"/>
      <c r="F931" s="86"/>
      <c r="G931" s="57"/>
      <c r="H931" s="86"/>
      <c r="I931" s="86"/>
      <c r="J931" s="392"/>
      <c r="K931" s="432"/>
      <c r="L931" s="121" t="s">
        <v>2923</v>
      </c>
      <c r="M931" s="121" t="s">
        <v>2923</v>
      </c>
      <c r="O931" s="228" t="s">
        <v>2593</v>
      </c>
    </row>
    <row r="932" spans="1:82" ht="24.6" customHeight="1" outlineLevel="2">
      <c r="A932" s="279"/>
      <c r="B932" s="66"/>
      <c r="C932" s="67"/>
      <c r="D932" s="71"/>
      <c r="E932" s="351"/>
      <c r="F932" s="68"/>
      <c r="G932" s="351"/>
      <c r="H932" s="68"/>
      <c r="I932" s="68"/>
      <c r="J932" s="280"/>
      <c r="L932" s="169"/>
      <c r="M932" s="171"/>
      <c r="O932" s="227"/>
    </row>
    <row r="933" spans="1:82" ht="24.6" customHeight="1" outlineLevel="1">
      <c r="A933" s="709"/>
      <c r="B933" s="710" t="s">
        <v>548</v>
      </c>
      <c r="C933" s="640"/>
      <c r="D933" s="711"/>
      <c r="E933" s="712"/>
      <c r="F933" s="713"/>
      <c r="G933" s="712"/>
      <c r="H933" s="713"/>
      <c r="I933" s="713"/>
      <c r="J933" s="714"/>
      <c r="K933" s="393"/>
      <c r="L933" s="715"/>
      <c r="M933" s="716"/>
      <c r="N933" s="393"/>
      <c r="O933" s="717"/>
      <c r="P933" s="393"/>
      <c r="Q933" s="393"/>
      <c r="R933" s="393"/>
      <c r="S933" s="393"/>
      <c r="T933" s="393"/>
      <c r="U933" s="393"/>
      <c r="V933" s="393"/>
      <c r="W933" s="393"/>
      <c r="X933" s="393"/>
      <c r="Y933" s="393"/>
      <c r="Z933" s="393"/>
      <c r="AA933" s="393"/>
      <c r="AB933" s="393"/>
      <c r="AC933" s="393"/>
      <c r="AD933" s="393"/>
      <c r="AE933" s="393"/>
      <c r="AF933" s="393"/>
      <c r="AG933" s="393"/>
      <c r="AH933" s="393"/>
      <c r="AI933" s="393"/>
      <c r="AJ933" s="393"/>
      <c r="AK933" s="393"/>
      <c r="AL933" s="393"/>
      <c r="AM933" s="393"/>
      <c r="AN933" s="393"/>
      <c r="AO933" s="393"/>
      <c r="AP933" s="393"/>
      <c r="AQ933" s="393"/>
      <c r="AR933" s="393"/>
      <c r="AS933" s="393"/>
      <c r="AT933" s="393"/>
      <c r="AU933" s="393"/>
      <c r="AV933" s="393"/>
      <c r="AW933" s="393"/>
      <c r="AX933" s="393"/>
      <c r="AY933" s="393"/>
      <c r="AZ933" s="393"/>
      <c r="BA933" s="393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  <c r="BW933" s="393"/>
      <c r="BX933" s="393"/>
      <c r="BY933" s="393"/>
      <c r="BZ933" s="393"/>
      <c r="CA933" s="393"/>
      <c r="CB933" s="393"/>
      <c r="CC933" s="393"/>
      <c r="CD933" s="393"/>
    </row>
    <row r="934" spans="1:82" ht="24.6" customHeight="1" outlineLevel="1">
      <c r="A934" s="255">
        <v>9.1999999999999993</v>
      </c>
      <c r="B934" s="256" t="s">
        <v>203</v>
      </c>
      <c r="C934" s="133"/>
      <c r="D934" s="281"/>
      <c r="E934" s="354"/>
      <c r="F934" s="129"/>
      <c r="G934" s="350"/>
      <c r="H934" s="129"/>
      <c r="I934" s="129"/>
      <c r="J934" s="243"/>
      <c r="L934" s="128"/>
      <c r="M934" s="254"/>
      <c r="O934" s="229"/>
    </row>
    <row r="935" spans="1:82" ht="24.6" customHeight="1" outlineLevel="2">
      <c r="A935" s="64"/>
      <c r="B935" s="65" t="s">
        <v>534</v>
      </c>
      <c r="C935" s="121">
        <v>3</v>
      </c>
      <c r="D935" s="69" t="s">
        <v>3</v>
      </c>
      <c r="E935" s="57"/>
      <c r="F935" s="86"/>
      <c r="G935" s="57"/>
      <c r="H935" s="86"/>
      <c r="I935" s="86"/>
      <c r="J935" s="392"/>
      <c r="K935" s="432"/>
      <c r="L935" s="121" t="e">
        <f>VLOOKUP($O935,#REF!,6,FALSE)</f>
        <v>#REF!</v>
      </c>
      <c r="M935" s="121" t="s">
        <v>2923</v>
      </c>
      <c r="O935" s="228" t="s">
        <v>534</v>
      </c>
    </row>
    <row r="936" spans="1:82" ht="24.6" customHeight="1" outlineLevel="2">
      <c r="A936" s="64"/>
      <c r="B936" s="65" t="s">
        <v>535</v>
      </c>
      <c r="C936" s="121">
        <v>9</v>
      </c>
      <c r="D936" s="69" t="s">
        <v>3</v>
      </c>
      <c r="E936" s="57"/>
      <c r="F936" s="86"/>
      <c r="G936" s="57"/>
      <c r="H936" s="86"/>
      <c r="I936" s="86"/>
      <c r="J936" s="392"/>
      <c r="K936" s="432"/>
      <c r="L936" s="121" t="e">
        <f>VLOOKUP($O936,#REF!,6,FALSE)</f>
        <v>#REF!</v>
      </c>
      <c r="M936" s="121" t="s">
        <v>2923</v>
      </c>
      <c r="O936" s="228" t="s">
        <v>535</v>
      </c>
    </row>
    <row r="937" spans="1:82" ht="24.6" customHeight="1" outlineLevel="2">
      <c r="A937" s="64"/>
      <c r="B937" s="65" t="s">
        <v>536</v>
      </c>
      <c r="C937" s="121">
        <v>18</v>
      </c>
      <c r="D937" s="69" t="s">
        <v>3</v>
      </c>
      <c r="E937" s="57"/>
      <c r="F937" s="86"/>
      <c r="G937" s="57"/>
      <c r="H937" s="86"/>
      <c r="I937" s="86"/>
      <c r="J937" s="392"/>
      <c r="K937" s="432"/>
      <c r="L937" s="121" t="e">
        <f>VLOOKUP($O937,#REF!,6,FALSE)</f>
        <v>#REF!</v>
      </c>
      <c r="M937" s="121" t="s">
        <v>2923</v>
      </c>
      <c r="O937" s="228" t="s">
        <v>536</v>
      </c>
    </row>
    <row r="938" spans="1:82" ht="24.6" customHeight="1" outlineLevel="2">
      <c r="A938" s="64"/>
      <c r="B938" s="65" t="s">
        <v>537</v>
      </c>
      <c r="C938" s="121">
        <v>8</v>
      </c>
      <c r="D938" s="69" t="s">
        <v>3</v>
      </c>
      <c r="E938" s="57"/>
      <c r="F938" s="86"/>
      <c r="G938" s="57"/>
      <c r="H938" s="86"/>
      <c r="I938" s="86"/>
      <c r="J938" s="392"/>
      <c r="K938" s="432"/>
      <c r="L938" s="121" t="e">
        <f>VLOOKUP($O938,#REF!,6,FALSE)</f>
        <v>#REF!</v>
      </c>
      <c r="M938" s="121" t="s">
        <v>2923</v>
      </c>
      <c r="O938" s="228" t="s">
        <v>537</v>
      </c>
    </row>
    <row r="939" spans="1:82" ht="24.6" customHeight="1" outlineLevel="2">
      <c r="A939" s="64"/>
      <c r="B939" s="65" t="s">
        <v>538</v>
      </c>
      <c r="C939" s="121">
        <v>5</v>
      </c>
      <c r="D939" s="69" t="s">
        <v>3</v>
      </c>
      <c r="E939" s="57"/>
      <c r="F939" s="86"/>
      <c r="G939" s="57"/>
      <c r="H939" s="86"/>
      <c r="I939" s="86"/>
      <c r="J939" s="392"/>
      <c r="K939" s="432"/>
      <c r="L939" s="121" t="e">
        <f>VLOOKUP($O939,#REF!,6,FALSE)</f>
        <v>#REF!</v>
      </c>
      <c r="M939" s="121" t="s">
        <v>2923</v>
      </c>
      <c r="O939" s="228" t="s">
        <v>538</v>
      </c>
    </row>
    <row r="940" spans="1:82" ht="24.6" customHeight="1" outlineLevel="2">
      <c r="A940" s="64"/>
      <c r="B940" s="65" t="s">
        <v>539</v>
      </c>
      <c r="C940" s="121">
        <v>8</v>
      </c>
      <c r="D940" s="69" t="s">
        <v>3</v>
      </c>
      <c r="E940" s="57"/>
      <c r="F940" s="86"/>
      <c r="G940" s="57"/>
      <c r="H940" s="86"/>
      <c r="I940" s="86"/>
      <c r="J940" s="392"/>
      <c r="K940" s="432"/>
      <c r="L940" s="121" t="e">
        <f>VLOOKUP($O940,#REF!,6,FALSE)</f>
        <v>#REF!</v>
      </c>
      <c r="M940" s="121" t="s">
        <v>2923</v>
      </c>
      <c r="O940" s="228" t="s">
        <v>539</v>
      </c>
    </row>
    <row r="941" spans="1:82" ht="24.6" customHeight="1" outlineLevel="2">
      <c r="A941" s="64"/>
      <c r="B941" s="65" t="s">
        <v>540</v>
      </c>
      <c r="C941" s="121">
        <v>16</v>
      </c>
      <c r="D941" s="69" t="s">
        <v>3</v>
      </c>
      <c r="E941" s="57"/>
      <c r="F941" s="86"/>
      <c r="G941" s="57"/>
      <c r="H941" s="86"/>
      <c r="I941" s="86"/>
      <c r="J941" s="392"/>
      <c r="K941" s="432"/>
      <c r="L941" s="121" t="e">
        <f>VLOOKUP($O941,#REF!,6,FALSE)</f>
        <v>#REF!</v>
      </c>
      <c r="M941" s="121" t="s">
        <v>2923</v>
      </c>
      <c r="O941" s="228" t="s">
        <v>540</v>
      </c>
    </row>
    <row r="942" spans="1:82" ht="24.6" customHeight="1" outlineLevel="2">
      <c r="A942" s="64"/>
      <c r="B942" s="65" t="s">
        <v>541</v>
      </c>
      <c r="C942" s="121">
        <v>8</v>
      </c>
      <c r="D942" s="69" t="s">
        <v>3</v>
      </c>
      <c r="E942" s="57"/>
      <c r="F942" s="86"/>
      <c r="G942" s="57"/>
      <c r="H942" s="86"/>
      <c r="I942" s="86"/>
      <c r="J942" s="392"/>
      <c r="K942" s="432"/>
      <c r="L942" s="121" t="e">
        <f>VLOOKUP($O942,#REF!,6,FALSE)</f>
        <v>#REF!</v>
      </c>
      <c r="M942" s="121" t="s">
        <v>2923</v>
      </c>
      <c r="O942" s="228" t="s">
        <v>541</v>
      </c>
    </row>
    <row r="943" spans="1:82" ht="24.6" customHeight="1" outlineLevel="2">
      <c r="A943" s="64"/>
      <c r="B943" s="65" t="s">
        <v>542</v>
      </c>
      <c r="C943" s="121">
        <v>20</v>
      </c>
      <c r="D943" s="69" t="s">
        <v>3</v>
      </c>
      <c r="E943" s="57"/>
      <c r="F943" s="86"/>
      <c r="G943" s="57"/>
      <c r="H943" s="86"/>
      <c r="I943" s="86"/>
      <c r="J943" s="392"/>
      <c r="K943" s="432"/>
      <c r="L943" s="121" t="e">
        <f>VLOOKUP($O943,#REF!,6,FALSE)</f>
        <v>#REF!</v>
      </c>
      <c r="M943" s="121" t="s">
        <v>2924</v>
      </c>
      <c r="O943" s="228" t="s">
        <v>542</v>
      </c>
    </row>
    <row r="944" spans="1:82" ht="24.6" customHeight="1" outlineLevel="2">
      <c r="A944" s="64"/>
      <c r="B944" s="65" t="s">
        <v>74</v>
      </c>
      <c r="C944" s="121">
        <v>16</v>
      </c>
      <c r="D944" s="69" t="s">
        <v>3</v>
      </c>
      <c r="E944" s="57"/>
      <c r="F944" s="86"/>
      <c r="G944" s="57"/>
      <c r="H944" s="86"/>
      <c r="I944" s="86"/>
      <c r="J944" s="392"/>
      <c r="K944" s="432"/>
      <c r="L944" s="121" t="e">
        <f>VLOOKUP($O944,#REF!,6,FALSE)</f>
        <v>#REF!</v>
      </c>
      <c r="M944" s="121" t="s">
        <v>2924</v>
      </c>
      <c r="O944" s="228" t="s">
        <v>74</v>
      </c>
    </row>
    <row r="945" spans="1:82" ht="24.6" customHeight="1" outlineLevel="2">
      <c r="A945" s="64"/>
      <c r="B945" s="65" t="s">
        <v>586</v>
      </c>
      <c r="C945" s="121">
        <v>4</v>
      </c>
      <c r="D945" s="69" t="s">
        <v>3</v>
      </c>
      <c r="E945" s="57"/>
      <c r="F945" s="86"/>
      <c r="G945" s="57"/>
      <c r="H945" s="86"/>
      <c r="I945" s="86"/>
      <c r="J945" s="392"/>
      <c r="K945" s="432"/>
      <c r="L945" s="121" t="e">
        <f>VLOOKUP($O945,#REF!,6,FALSE)</f>
        <v>#REF!</v>
      </c>
      <c r="M945" s="121" t="s">
        <v>2924</v>
      </c>
      <c r="O945" s="228" t="s">
        <v>586</v>
      </c>
    </row>
    <row r="946" spans="1:82" ht="24.6" customHeight="1" outlineLevel="2">
      <c r="A946" s="64"/>
      <c r="B946" s="65" t="s">
        <v>587</v>
      </c>
      <c r="C946" s="121">
        <v>4</v>
      </c>
      <c r="D946" s="69" t="s">
        <v>3</v>
      </c>
      <c r="E946" s="57"/>
      <c r="F946" s="86"/>
      <c r="G946" s="57"/>
      <c r="H946" s="86"/>
      <c r="I946" s="86"/>
      <c r="J946" s="392"/>
      <c r="K946" s="432"/>
      <c r="L946" s="121" t="e">
        <f>VLOOKUP($O946,#REF!,6,FALSE)</f>
        <v>#REF!</v>
      </c>
      <c r="M946" s="121" t="s">
        <v>2924</v>
      </c>
      <c r="O946" s="228" t="s">
        <v>587</v>
      </c>
    </row>
    <row r="947" spans="1:82" ht="24.6" customHeight="1" outlineLevel="2">
      <c r="A947" s="64"/>
      <c r="B947" s="65" t="s">
        <v>543</v>
      </c>
      <c r="C947" s="121">
        <v>4</v>
      </c>
      <c r="D947" s="69" t="s">
        <v>3</v>
      </c>
      <c r="E947" s="57"/>
      <c r="F947" s="86"/>
      <c r="G947" s="57"/>
      <c r="H947" s="86"/>
      <c r="I947" s="86"/>
      <c r="J947" s="392"/>
      <c r="K947" s="432"/>
      <c r="L947" s="121" t="e">
        <f>VLOOKUP($O947,#REF!,6,FALSE)</f>
        <v>#REF!</v>
      </c>
      <c r="M947" s="121" t="s">
        <v>2924</v>
      </c>
      <c r="O947" s="228" t="s">
        <v>543</v>
      </c>
    </row>
    <row r="948" spans="1:82" ht="24.6" customHeight="1" outlineLevel="2">
      <c r="A948" s="64"/>
      <c r="B948" s="65" t="s">
        <v>544</v>
      </c>
      <c r="C948" s="121">
        <v>1</v>
      </c>
      <c r="D948" s="69" t="s">
        <v>3</v>
      </c>
      <c r="E948" s="57"/>
      <c r="F948" s="86"/>
      <c r="G948" s="57"/>
      <c r="H948" s="86"/>
      <c r="I948" s="86"/>
      <c r="J948" s="392"/>
      <c r="K948" s="432"/>
      <c r="L948" s="121" t="e">
        <f>VLOOKUP($O948,#REF!,6,FALSE)</f>
        <v>#REF!</v>
      </c>
      <c r="M948" s="121" t="s">
        <v>2924</v>
      </c>
      <c r="O948" s="228" t="s">
        <v>544</v>
      </c>
    </row>
    <row r="949" spans="1:82" ht="24.6" customHeight="1" outlineLevel="2">
      <c r="A949" s="64"/>
      <c r="B949" s="65" t="s">
        <v>545</v>
      </c>
      <c r="C949" s="121">
        <v>1</v>
      </c>
      <c r="D949" s="69" t="s">
        <v>3</v>
      </c>
      <c r="E949" s="57"/>
      <c r="F949" s="86"/>
      <c r="G949" s="57"/>
      <c r="H949" s="86"/>
      <c r="I949" s="86"/>
      <c r="J949" s="392"/>
      <c r="K949" s="432"/>
      <c r="L949" s="121" t="e">
        <f>VLOOKUP($O949,#REF!,6,FALSE)</f>
        <v>#REF!</v>
      </c>
      <c r="M949" s="121" t="s">
        <v>2924</v>
      </c>
      <c r="O949" s="228" t="s">
        <v>545</v>
      </c>
    </row>
    <row r="950" spans="1:82" ht="24.6" customHeight="1" outlineLevel="2">
      <c r="A950" s="64"/>
      <c r="B950" s="65" t="s">
        <v>546</v>
      </c>
      <c r="C950" s="121">
        <v>1</v>
      </c>
      <c r="D950" s="69" t="s">
        <v>3</v>
      </c>
      <c r="E950" s="57"/>
      <c r="F950" s="86"/>
      <c r="G950" s="57"/>
      <c r="H950" s="86"/>
      <c r="I950" s="86"/>
      <c r="J950" s="392"/>
      <c r="K950" s="432"/>
      <c r="L950" s="121" t="e">
        <f>VLOOKUP($O950,#REF!,6,FALSE)</f>
        <v>#REF!</v>
      </c>
      <c r="M950" s="121" t="s">
        <v>2924</v>
      </c>
      <c r="O950" s="228" t="s">
        <v>546</v>
      </c>
    </row>
    <row r="951" spans="1:82" ht="24.6" customHeight="1" outlineLevel="2">
      <c r="A951" s="64"/>
      <c r="B951" s="66" t="s">
        <v>71</v>
      </c>
      <c r="C951" s="67"/>
      <c r="D951" s="71"/>
      <c r="E951" s="351"/>
      <c r="F951" s="68"/>
      <c r="G951" s="351"/>
      <c r="H951" s="68"/>
      <c r="I951" s="68"/>
      <c r="J951" s="247"/>
      <c r="L951" s="169"/>
      <c r="M951" s="171"/>
      <c r="O951" s="227"/>
    </row>
    <row r="952" spans="1:82" ht="24.6" customHeight="1" outlineLevel="2">
      <c r="A952" s="258"/>
      <c r="B952" s="72" t="s">
        <v>547</v>
      </c>
      <c r="C952" s="86">
        <v>2982</v>
      </c>
      <c r="D952" s="74" t="s">
        <v>15</v>
      </c>
      <c r="E952" s="57"/>
      <c r="F952" s="86"/>
      <c r="G952" s="57"/>
      <c r="H952" s="86"/>
      <c r="I952" s="86"/>
      <c r="J952" s="392"/>
      <c r="K952" s="432"/>
      <c r="L952" s="121" t="s">
        <v>2924</v>
      </c>
      <c r="M952" s="121" t="s">
        <v>2924</v>
      </c>
      <c r="O952" s="227" t="s">
        <v>2594</v>
      </c>
    </row>
    <row r="953" spans="1:82" ht="24.6" customHeight="1" outlineLevel="2">
      <c r="A953" s="64"/>
      <c r="B953" s="65" t="s">
        <v>75</v>
      </c>
      <c r="C953" s="86">
        <v>181</v>
      </c>
      <c r="D953" s="69" t="s">
        <v>15</v>
      </c>
      <c r="E953" s="57"/>
      <c r="F953" s="86"/>
      <c r="G953" s="57"/>
      <c r="H953" s="86"/>
      <c r="I953" s="86"/>
      <c r="J953" s="392"/>
      <c r="K953" s="432"/>
      <c r="L953" s="121" t="s">
        <v>2924</v>
      </c>
      <c r="M953" s="121" t="e">
        <f>VLOOKUP($O953,#REF!,7,FALSE)</f>
        <v>#REF!</v>
      </c>
      <c r="N953" s="393"/>
      <c r="O953" s="227" t="s">
        <v>2506</v>
      </c>
      <c r="P953" s="393"/>
      <c r="Q953" s="393"/>
      <c r="R953" s="393"/>
      <c r="S953" s="393"/>
      <c r="T953" s="393"/>
      <c r="U953" s="393"/>
      <c r="V953" s="393"/>
      <c r="W953" s="393"/>
      <c r="X953" s="393"/>
      <c r="Y953" s="393"/>
      <c r="Z953" s="393"/>
      <c r="AA953" s="393"/>
      <c r="AB953" s="393"/>
      <c r="AC953" s="393"/>
      <c r="AD953" s="393"/>
      <c r="AE953" s="393"/>
      <c r="AF953" s="393"/>
      <c r="AG953" s="393"/>
      <c r="AH953" s="393"/>
      <c r="AI953" s="393"/>
      <c r="AJ953" s="393"/>
      <c r="AK953" s="393"/>
      <c r="AL953" s="393"/>
      <c r="AM953" s="393"/>
      <c r="AN953" s="393"/>
      <c r="AO953" s="393"/>
      <c r="AP953" s="393"/>
      <c r="AQ953" s="393"/>
      <c r="AR953" s="393"/>
      <c r="AS953" s="393"/>
      <c r="AT953" s="393"/>
      <c r="AU953" s="393"/>
      <c r="AV953" s="393"/>
      <c r="AW953" s="393"/>
      <c r="AX953" s="393"/>
      <c r="AY953" s="393"/>
      <c r="AZ953" s="393"/>
      <c r="BA953" s="393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  <c r="BW953" s="393"/>
      <c r="BX953" s="393"/>
      <c r="BY953" s="393"/>
      <c r="BZ953" s="393"/>
      <c r="CA953" s="393"/>
      <c r="CB953" s="393"/>
      <c r="CC953" s="393"/>
      <c r="CD953" s="393"/>
    </row>
    <row r="954" spans="1:82" ht="24.6" customHeight="1" outlineLevel="2">
      <c r="A954" s="258"/>
      <c r="B954" s="249" t="s">
        <v>204</v>
      </c>
      <c r="C954" s="86">
        <v>363</v>
      </c>
      <c r="D954" s="250" t="s">
        <v>15</v>
      </c>
      <c r="E954" s="57"/>
      <c r="F954" s="86"/>
      <c r="G954" s="57"/>
      <c r="H954" s="86"/>
      <c r="I954" s="86"/>
      <c r="J954" s="392"/>
      <c r="K954" s="432"/>
      <c r="L954" s="121" t="s">
        <v>2924</v>
      </c>
      <c r="M954" s="121" t="e">
        <f>VLOOKUP($O954,#REF!,7,FALSE)</f>
        <v>#REF!</v>
      </c>
      <c r="O954" s="227" t="s">
        <v>2507</v>
      </c>
    </row>
    <row r="955" spans="1:82" ht="24.6" customHeight="1" outlineLevel="2">
      <c r="A955" s="64"/>
      <c r="B955" s="65" t="s">
        <v>1865</v>
      </c>
      <c r="C955" s="121">
        <v>1</v>
      </c>
      <c r="D955" s="69" t="s">
        <v>1792</v>
      </c>
      <c r="E955" s="353"/>
      <c r="F955" s="86"/>
      <c r="G955" s="353"/>
      <c r="H955" s="86"/>
      <c r="I955" s="63"/>
      <c r="J955" s="247"/>
      <c r="L955" s="87" t="s">
        <v>2890</v>
      </c>
      <c r="M955" s="87" t="s">
        <v>2889</v>
      </c>
      <c r="O955" s="228"/>
    </row>
    <row r="956" spans="1:82" ht="24.6" customHeight="1" outlineLevel="2">
      <c r="A956" s="64"/>
      <c r="B956" s="66" t="s">
        <v>72</v>
      </c>
      <c r="C956" s="67"/>
      <c r="D956" s="71"/>
      <c r="E956" s="351"/>
      <c r="F956" s="68"/>
      <c r="G956" s="351"/>
      <c r="H956" s="68"/>
      <c r="I956" s="55"/>
      <c r="J956" s="247"/>
      <c r="L956" s="87"/>
      <c r="M956" s="87"/>
      <c r="O956" s="228"/>
    </row>
    <row r="957" spans="1:82" ht="24.6" customHeight="1" outlineLevel="2">
      <c r="A957" s="64"/>
      <c r="B957" s="265" t="s">
        <v>368</v>
      </c>
      <c r="C957" s="121">
        <v>2982</v>
      </c>
      <c r="D957" s="71" t="s">
        <v>15</v>
      </c>
      <c r="E957" s="57"/>
      <c r="F957" s="86"/>
      <c r="G957" s="57"/>
      <c r="H957" s="86"/>
      <c r="I957" s="86"/>
      <c r="J957" s="392"/>
      <c r="K957" s="432"/>
      <c r="L957" s="121" t="s">
        <v>2924</v>
      </c>
      <c r="M957" s="121" t="e">
        <f>VLOOKUP($O957,#REF!,7,FALSE)</f>
        <v>#REF!</v>
      </c>
      <c r="O957" s="228" t="s">
        <v>2508</v>
      </c>
    </row>
    <row r="958" spans="1:82" ht="24.6" customHeight="1" outlineLevel="2">
      <c r="A958" s="64"/>
      <c r="B958" s="265" t="s">
        <v>369</v>
      </c>
      <c r="C958" s="86">
        <v>176</v>
      </c>
      <c r="D958" s="71" t="s">
        <v>15</v>
      </c>
      <c r="E958" s="57"/>
      <c r="F958" s="86"/>
      <c r="G958" s="57"/>
      <c r="H958" s="86"/>
      <c r="I958" s="86"/>
      <c r="J958" s="392"/>
      <c r="K958" s="432"/>
      <c r="L958" s="121" t="s">
        <v>2924</v>
      </c>
      <c r="M958" s="121" t="e">
        <f>VLOOKUP($O958,#REF!,7,FALSE)</f>
        <v>#REF!</v>
      </c>
      <c r="O958" s="228" t="s">
        <v>2509</v>
      </c>
    </row>
    <row r="959" spans="1:82" ht="24.6" customHeight="1" outlineLevel="2">
      <c r="A959" s="64"/>
      <c r="B959" s="65" t="s">
        <v>1864</v>
      </c>
      <c r="C959" s="121">
        <v>1</v>
      </c>
      <c r="D959" s="69" t="s">
        <v>1792</v>
      </c>
      <c r="E959" s="353"/>
      <c r="F959" s="86"/>
      <c r="G959" s="353"/>
      <c r="H959" s="86"/>
      <c r="I959" s="63"/>
      <c r="J959" s="247"/>
      <c r="L959" s="87" t="s">
        <v>2890</v>
      </c>
      <c r="M959" s="87" t="s">
        <v>2889</v>
      </c>
      <c r="O959" s="228"/>
    </row>
    <row r="960" spans="1:82" ht="24.6" customHeight="1" outlineLevel="2">
      <c r="A960" s="279"/>
      <c r="B960" s="66"/>
      <c r="C960" s="67"/>
      <c r="D960" s="71"/>
      <c r="E960" s="351"/>
      <c r="F960" s="68"/>
      <c r="G960" s="351"/>
      <c r="H960" s="68"/>
      <c r="I960" s="68"/>
      <c r="J960" s="280"/>
      <c r="L960" s="169"/>
      <c r="M960" s="171"/>
      <c r="O960" s="227"/>
    </row>
    <row r="961" spans="1:82" ht="24.6" customHeight="1" outlineLevel="1">
      <c r="A961" s="709"/>
      <c r="B961" s="710" t="s">
        <v>549</v>
      </c>
      <c r="C961" s="640"/>
      <c r="D961" s="711"/>
      <c r="E961" s="712"/>
      <c r="F961" s="713"/>
      <c r="G961" s="712"/>
      <c r="H961" s="713"/>
      <c r="I961" s="713"/>
      <c r="J961" s="714"/>
      <c r="K961" s="393"/>
      <c r="L961" s="715"/>
      <c r="M961" s="716"/>
      <c r="N961" s="393"/>
      <c r="O961" s="717"/>
      <c r="P961" s="393"/>
      <c r="Q961" s="393"/>
      <c r="R961" s="393"/>
      <c r="S961" s="393"/>
      <c r="T961" s="393"/>
      <c r="U961" s="393"/>
      <c r="V961" s="393"/>
      <c r="W961" s="393"/>
      <c r="X961" s="393"/>
      <c r="Y961" s="393"/>
      <c r="Z961" s="393"/>
      <c r="AA961" s="393"/>
      <c r="AB961" s="393"/>
      <c r="AC961" s="393"/>
      <c r="AD961" s="393"/>
      <c r="AE961" s="393"/>
      <c r="AF961" s="393"/>
      <c r="AG961" s="393"/>
      <c r="AH961" s="393"/>
      <c r="AI961" s="393"/>
      <c r="AJ961" s="393"/>
      <c r="AK961" s="393"/>
      <c r="AL961" s="393"/>
      <c r="AM961" s="393"/>
      <c r="AN961" s="393"/>
      <c r="AO961" s="393"/>
      <c r="AP961" s="393"/>
      <c r="AQ961" s="393"/>
      <c r="AR961" s="393"/>
      <c r="AS961" s="393"/>
      <c r="AT961" s="393"/>
      <c r="AU961" s="393"/>
      <c r="AV961" s="393"/>
      <c r="AW961" s="393"/>
      <c r="AX961" s="393"/>
      <c r="AY961" s="393"/>
      <c r="AZ961" s="393"/>
      <c r="BA961" s="393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  <c r="BW961" s="393"/>
      <c r="BX961" s="393"/>
      <c r="BY961" s="393"/>
      <c r="BZ961" s="393"/>
      <c r="CA961" s="393"/>
      <c r="CB961" s="393"/>
      <c r="CC961" s="393"/>
      <c r="CD961" s="393"/>
    </row>
    <row r="962" spans="1:82" ht="24.6" customHeight="1" outlineLevel="1">
      <c r="A962" s="255">
        <v>9.3000000000000007</v>
      </c>
      <c r="B962" s="256" t="s">
        <v>207</v>
      </c>
      <c r="C962" s="133"/>
      <c r="D962" s="281"/>
      <c r="E962" s="354"/>
      <c r="F962" s="129"/>
      <c r="G962" s="350"/>
      <c r="H962" s="129"/>
      <c r="I962" s="129"/>
      <c r="J962" s="243"/>
      <c r="L962" s="128"/>
      <c r="M962" s="254"/>
      <c r="O962" s="229"/>
    </row>
    <row r="963" spans="1:82" ht="24.6" customHeight="1" outlineLevel="2">
      <c r="A963" s="64"/>
      <c r="B963" s="65" t="s">
        <v>561</v>
      </c>
      <c r="C963" s="121">
        <v>33</v>
      </c>
      <c r="D963" s="69" t="s">
        <v>3</v>
      </c>
      <c r="E963" s="57"/>
      <c r="F963" s="86"/>
      <c r="G963" s="57"/>
      <c r="H963" s="86"/>
      <c r="I963" s="86"/>
      <c r="J963" s="392"/>
      <c r="K963" s="432"/>
      <c r="L963" s="121" t="e">
        <f>VLOOKUP($O963,#REF!,6,FALSE)</f>
        <v>#REF!</v>
      </c>
      <c r="M963" s="121" t="s">
        <v>2924</v>
      </c>
      <c r="O963" s="228" t="s">
        <v>561</v>
      </c>
    </row>
    <row r="964" spans="1:82" ht="24.6" customHeight="1" outlineLevel="2">
      <c r="A964" s="64"/>
      <c r="B964" s="65" t="s">
        <v>562</v>
      </c>
      <c r="C964" s="121">
        <v>9</v>
      </c>
      <c r="D964" s="69" t="s">
        <v>3</v>
      </c>
      <c r="E964" s="57"/>
      <c r="F964" s="86"/>
      <c r="G964" s="57"/>
      <c r="H964" s="86"/>
      <c r="I964" s="86"/>
      <c r="J964" s="392"/>
      <c r="K964" s="432"/>
      <c r="L964" s="121" t="e">
        <f>VLOOKUP($O964,#REF!,6,FALSE)</f>
        <v>#REF!</v>
      </c>
      <c r="M964" s="121" t="s">
        <v>2924</v>
      </c>
      <c r="O964" s="228" t="s">
        <v>2595</v>
      </c>
    </row>
    <row r="965" spans="1:82" ht="24.6" customHeight="1" outlineLevel="2">
      <c r="A965" s="64"/>
      <c r="B965" s="65" t="s">
        <v>559</v>
      </c>
      <c r="C965" s="121">
        <v>6</v>
      </c>
      <c r="D965" s="69" t="s">
        <v>3</v>
      </c>
      <c r="E965" s="57"/>
      <c r="F965" s="86"/>
      <c r="G965" s="57"/>
      <c r="H965" s="86"/>
      <c r="I965" s="86"/>
      <c r="J965" s="392"/>
      <c r="K965" s="432"/>
      <c r="L965" s="121" t="e">
        <f>VLOOKUP($O965,#REF!,6,FALSE)</f>
        <v>#REF!</v>
      </c>
      <c r="M965" s="121" t="s">
        <v>2924</v>
      </c>
      <c r="O965" s="228" t="s">
        <v>559</v>
      </c>
    </row>
    <row r="966" spans="1:82" ht="24.6" customHeight="1" outlineLevel="2">
      <c r="A966" s="64"/>
      <c r="B966" s="65" t="s">
        <v>560</v>
      </c>
      <c r="C966" s="121">
        <v>1</v>
      </c>
      <c r="D966" s="69" t="s">
        <v>3</v>
      </c>
      <c r="E966" s="57"/>
      <c r="F966" s="86"/>
      <c r="G966" s="57"/>
      <c r="H966" s="86"/>
      <c r="I966" s="86"/>
      <c r="J966" s="392"/>
      <c r="K966" s="432"/>
      <c r="L966" s="121" t="e">
        <f>VLOOKUP($O966,#REF!,6,FALSE)</f>
        <v>#REF!</v>
      </c>
      <c r="M966" s="121" t="s">
        <v>2924</v>
      </c>
      <c r="O966" s="228" t="s">
        <v>560</v>
      </c>
    </row>
    <row r="967" spans="1:82" ht="24.6" customHeight="1" outlineLevel="2">
      <c r="A967" s="64"/>
      <c r="B967" s="65" t="s">
        <v>550</v>
      </c>
      <c r="C967" s="121">
        <v>5</v>
      </c>
      <c r="D967" s="69" t="s">
        <v>3</v>
      </c>
      <c r="E967" s="57"/>
      <c r="F967" s="86"/>
      <c r="G967" s="57"/>
      <c r="H967" s="86"/>
      <c r="I967" s="86"/>
      <c r="J967" s="392"/>
      <c r="K967" s="432"/>
      <c r="L967" s="121" t="e">
        <f>VLOOKUP($O967,#REF!,6,FALSE)</f>
        <v>#REF!</v>
      </c>
      <c r="M967" s="121" t="s">
        <v>2924</v>
      </c>
      <c r="O967" s="228" t="s">
        <v>550</v>
      </c>
    </row>
    <row r="968" spans="1:82" ht="24.6" customHeight="1" outlineLevel="2">
      <c r="A968" s="64"/>
      <c r="B968" s="65" t="s">
        <v>551</v>
      </c>
      <c r="C968" s="121">
        <v>5</v>
      </c>
      <c r="D968" s="69" t="s">
        <v>3</v>
      </c>
      <c r="E968" s="57"/>
      <c r="F968" s="86"/>
      <c r="G968" s="57"/>
      <c r="H968" s="86"/>
      <c r="I968" s="86"/>
      <c r="J968" s="392"/>
      <c r="K968" s="432"/>
      <c r="L968" s="121" t="e">
        <f>VLOOKUP($O968,#REF!,6,FALSE)</f>
        <v>#REF!</v>
      </c>
      <c r="M968" s="121" t="s">
        <v>2924</v>
      </c>
      <c r="O968" s="228" t="s">
        <v>551</v>
      </c>
    </row>
    <row r="969" spans="1:82" ht="24.6" customHeight="1" outlineLevel="2">
      <c r="A969" s="64"/>
      <c r="B969" s="65" t="s">
        <v>552</v>
      </c>
      <c r="C969" s="121">
        <v>13</v>
      </c>
      <c r="D969" s="69" t="s">
        <v>3</v>
      </c>
      <c r="E969" s="57"/>
      <c r="F969" s="86"/>
      <c r="G969" s="57"/>
      <c r="H969" s="86"/>
      <c r="I969" s="86"/>
      <c r="J969" s="392"/>
      <c r="K969" s="432"/>
      <c r="L969" s="121" t="e">
        <f>VLOOKUP($O969,#REF!,6,FALSE)</f>
        <v>#REF!</v>
      </c>
      <c r="M969" s="121" t="s">
        <v>2924</v>
      </c>
      <c r="O969" s="228" t="s">
        <v>552</v>
      </c>
    </row>
    <row r="970" spans="1:82" ht="24.6" customHeight="1" outlineLevel="2">
      <c r="A970" s="64"/>
      <c r="B970" s="65" t="s">
        <v>553</v>
      </c>
      <c r="C970" s="121">
        <v>5</v>
      </c>
      <c r="D970" s="69" t="s">
        <v>3</v>
      </c>
      <c r="E970" s="57"/>
      <c r="F970" s="86"/>
      <c r="G970" s="57"/>
      <c r="H970" s="86"/>
      <c r="I970" s="86"/>
      <c r="J970" s="392"/>
      <c r="K970" s="432"/>
      <c r="L970" s="121" t="e">
        <f>VLOOKUP($O970,#REF!,6,FALSE)</f>
        <v>#REF!</v>
      </c>
      <c r="M970" s="121" t="s">
        <v>2924</v>
      </c>
      <c r="O970" s="228" t="s">
        <v>553</v>
      </c>
    </row>
    <row r="971" spans="1:82" ht="24.6" customHeight="1" outlineLevel="2">
      <c r="A971" s="64"/>
      <c r="B971" s="65" t="s">
        <v>554</v>
      </c>
      <c r="C971" s="121">
        <v>3</v>
      </c>
      <c r="D971" s="69" t="s">
        <v>3</v>
      </c>
      <c r="E971" s="57"/>
      <c r="F971" s="86"/>
      <c r="G971" s="57"/>
      <c r="H971" s="86"/>
      <c r="I971" s="86"/>
      <c r="J971" s="392"/>
      <c r="K971" s="432"/>
      <c r="L971" s="121" t="e">
        <f>VLOOKUP($O971,#REF!,6,FALSE)</f>
        <v>#REF!</v>
      </c>
      <c r="M971" s="121" t="s">
        <v>2924</v>
      </c>
      <c r="O971" s="228" t="s">
        <v>554</v>
      </c>
    </row>
    <row r="972" spans="1:82" ht="24.6" customHeight="1" outlineLevel="2">
      <c r="A972" s="64"/>
      <c r="B972" s="66" t="s">
        <v>71</v>
      </c>
      <c r="C972" s="67"/>
      <c r="D972" s="71"/>
      <c r="E972" s="351"/>
      <c r="F972" s="68"/>
      <c r="G972" s="351"/>
      <c r="H972" s="68"/>
      <c r="I972" s="68"/>
      <c r="J972" s="247"/>
      <c r="L972" s="169"/>
      <c r="M972" s="171"/>
      <c r="O972" s="227"/>
    </row>
    <row r="973" spans="1:82" ht="24.6" customHeight="1" outlineLevel="2">
      <c r="A973" s="64"/>
      <c r="B973" s="65" t="s">
        <v>77</v>
      </c>
      <c r="C973" s="86">
        <v>1842</v>
      </c>
      <c r="D973" s="69" t="s">
        <v>15</v>
      </c>
      <c r="E973" s="57"/>
      <c r="F973" s="86"/>
      <c r="G973" s="57"/>
      <c r="H973" s="86"/>
      <c r="I973" s="86"/>
      <c r="J973" s="392"/>
      <c r="K973" s="432"/>
      <c r="L973" s="121" t="e">
        <f>VLOOKUP($O973,#REF!,6,FALSE)</f>
        <v>#REF!</v>
      </c>
      <c r="M973" s="121" t="e">
        <f>VLOOKUP($O973,#REF!,7,FALSE)</f>
        <v>#REF!</v>
      </c>
      <c r="N973" s="393"/>
      <c r="O973" s="227" t="s">
        <v>2596</v>
      </c>
      <c r="P973" s="393"/>
      <c r="Q973" s="393"/>
      <c r="R973" s="393"/>
      <c r="S973" s="393"/>
      <c r="T973" s="393"/>
      <c r="U973" s="393"/>
      <c r="V973" s="393"/>
      <c r="W973" s="393"/>
      <c r="X973" s="393"/>
      <c r="Y973" s="393"/>
      <c r="Z973" s="393"/>
      <c r="AA973" s="393"/>
      <c r="AB973" s="393"/>
      <c r="AC973" s="393"/>
      <c r="AD973" s="393"/>
      <c r="AE973" s="393"/>
      <c r="AF973" s="393"/>
      <c r="AG973" s="393"/>
      <c r="AH973" s="393"/>
      <c r="AI973" s="393"/>
      <c r="AJ973" s="393"/>
      <c r="AK973" s="393"/>
      <c r="AL973" s="393"/>
      <c r="AM973" s="393"/>
      <c r="AN973" s="393"/>
      <c r="AO973" s="393"/>
      <c r="AP973" s="393"/>
      <c r="AQ973" s="393"/>
      <c r="AR973" s="393"/>
      <c r="AS973" s="393"/>
      <c r="AT973" s="393"/>
      <c r="AU973" s="393"/>
      <c r="AV973" s="393"/>
      <c r="AW973" s="393"/>
      <c r="AX973" s="393"/>
      <c r="AY973" s="393"/>
      <c r="AZ973" s="393"/>
      <c r="BA973" s="393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  <c r="BW973" s="393"/>
      <c r="BX973" s="393"/>
      <c r="BY973" s="393"/>
      <c r="BZ973" s="393"/>
      <c r="CA973" s="393"/>
      <c r="CB973" s="393"/>
      <c r="CC973" s="393"/>
      <c r="CD973" s="393"/>
    </row>
    <row r="974" spans="1:82" ht="24.6" customHeight="1" outlineLevel="2">
      <c r="A974" s="64"/>
      <c r="B974" s="65" t="s">
        <v>555</v>
      </c>
      <c r="C974" s="121">
        <v>2079</v>
      </c>
      <c r="D974" s="69" t="s">
        <v>15</v>
      </c>
      <c r="E974" s="57"/>
      <c r="F974" s="86"/>
      <c r="G974" s="57"/>
      <c r="H974" s="86"/>
      <c r="I974" s="86"/>
      <c r="J974" s="392"/>
      <c r="K974" s="432"/>
      <c r="L974" s="121" t="s">
        <v>2924</v>
      </c>
      <c r="M974" s="121" t="e">
        <f>VLOOKUP($O974,#REF!,7,FALSE)</f>
        <v>#REF!</v>
      </c>
      <c r="N974" s="393"/>
      <c r="O974" s="227" t="s">
        <v>2597</v>
      </c>
      <c r="P974" s="393"/>
      <c r="Q974" s="393"/>
      <c r="R974" s="393"/>
      <c r="S974" s="393"/>
      <c r="T974" s="393"/>
      <c r="U974" s="393"/>
      <c r="V974" s="393"/>
      <c r="W974" s="393"/>
      <c r="X974" s="393"/>
      <c r="Y974" s="393"/>
      <c r="Z974" s="393"/>
      <c r="AA974" s="393"/>
      <c r="AB974" s="393"/>
      <c r="AC974" s="393"/>
      <c r="AD974" s="393"/>
      <c r="AE974" s="393"/>
      <c r="AF974" s="393"/>
      <c r="AG974" s="393"/>
      <c r="AH974" s="393"/>
      <c r="AI974" s="393"/>
      <c r="AJ974" s="393"/>
      <c r="AK974" s="393"/>
      <c r="AL974" s="393"/>
      <c r="AM974" s="393"/>
      <c r="AN974" s="393"/>
      <c r="AO974" s="393"/>
      <c r="AP974" s="393"/>
      <c r="AQ974" s="393"/>
      <c r="AR974" s="393"/>
      <c r="AS974" s="393"/>
      <c r="AT974" s="393"/>
      <c r="AU974" s="393"/>
      <c r="AV974" s="393"/>
      <c r="AW974" s="393"/>
      <c r="AX974" s="393"/>
      <c r="AY974" s="393"/>
      <c r="AZ974" s="393"/>
      <c r="BA974" s="393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  <c r="BW974" s="393"/>
      <c r="BX974" s="393"/>
      <c r="BY974" s="393"/>
      <c r="BZ974" s="393"/>
      <c r="CA974" s="393"/>
      <c r="CB974" s="393"/>
      <c r="CC974" s="393"/>
      <c r="CD974" s="393"/>
    </row>
    <row r="975" spans="1:82" ht="24.6" customHeight="1" outlineLevel="2">
      <c r="A975" s="258"/>
      <c r="B975" s="65" t="s">
        <v>75</v>
      </c>
      <c r="C975" s="86">
        <v>1055</v>
      </c>
      <c r="D975" s="69" t="s">
        <v>15</v>
      </c>
      <c r="E975" s="57"/>
      <c r="F975" s="86"/>
      <c r="G975" s="57"/>
      <c r="H975" s="86"/>
      <c r="I975" s="86"/>
      <c r="J975" s="392"/>
      <c r="K975" s="432"/>
      <c r="L975" s="121" t="s">
        <v>2924</v>
      </c>
      <c r="M975" s="121" t="e">
        <f>VLOOKUP($O975,#REF!,7,FALSE)</f>
        <v>#REF!</v>
      </c>
      <c r="O975" s="227" t="s">
        <v>2506</v>
      </c>
    </row>
    <row r="976" spans="1:82" ht="24.6" customHeight="1" outlineLevel="2">
      <c r="A976" s="64"/>
      <c r="B976" s="65" t="s">
        <v>1865</v>
      </c>
      <c r="C976" s="121">
        <v>1</v>
      </c>
      <c r="D976" s="69" t="s">
        <v>1792</v>
      </c>
      <c r="E976" s="353"/>
      <c r="F976" s="86"/>
      <c r="G976" s="353"/>
      <c r="H976" s="86"/>
      <c r="I976" s="63"/>
      <c r="J976" s="247"/>
      <c r="L976" s="87" t="s">
        <v>2890</v>
      </c>
      <c r="M976" s="87" t="s">
        <v>2889</v>
      </c>
      <c r="O976" s="228"/>
    </row>
    <row r="977" spans="1:82" ht="24.6" customHeight="1" outlineLevel="2">
      <c r="A977" s="64"/>
      <c r="B977" s="66" t="s">
        <v>72</v>
      </c>
      <c r="C977" s="67"/>
      <c r="D977" s="71"/>
      <c r="E977" s="351"/>
      <c r="F977" s="68"/>
      <c r="G977" s="351"/>
      <c r="H977" s="68"/>
      <c r="I977" s="55"/>
      <c r="J977" s="247"/>
      <c r="L977" s="87"/>
      <c r="M977" s="87"/>
      <c r="O977" s="228"/>
    </row>
    <row r="978" spans="1:82" ht="24.6" customHeight="1" outlineLevel="2">
      <c r="A978" s="64"/>
      <c r="B978" s="265" t="s">
        <v>368</v>
      </c>
      <c r="C978" s="121">
        <v>1963</v>
      </c>
      <c r="D978" s="71" t="s">
        <v>15</v>
      </c>
      <c r="E978" s="57"/>
      <c r="F978" s="86"/>
      <c r="G978" s="57"/>
      <c r="H978" s="86"/>
      <c r="I978" s="86"/>
      <c r="J978" s="392"/>
      <c r="K978" s="432"/>
      <c r="L978" s="121" t="s">
        <v>2924</v>
      </c>
      <c r="M978" s="121" t="e">
        <f>VLOOKUP($O978,#REF!,7,FALSE)</f>
        <v>#REF!</v>
      </c>
      <c r="O978" s="228" t="s">
        <v>2508</v>
      </c>
    </row>
    <row r="979" spans="1:82" ht="24.6" customHeight="1" outlineLevel="2">
      <c r="A979" s="64"/>
      <c r="B979" s="265" t="s">
        <v>369</v>
      </c>
      <c r="C979" s="86">
        <v>262</v>
      </c>
      <c r="D979" s="71" t="s">
        <v>15</v>
      </c>
      <c r="E979" s="57"/>
      <c r="F979" s="86"/>
      <c r="G979" s="57"/>
      <c r="H979" s="86"/>
      <c r="I979" s="86"/>
      <c r="J979" s="392"/>
      <c r="K979" s="432"/>
      <c r="L979" s="121" t="s">
        <v>2924</v>
      </c>
      <c r="M979" s="121" t="e">
        <f>VLOOKUP($O979,#REF!,7,FALSE)</f>
        <v>#REF!</v>
      </c>
      <c r="O979" s="228" t="s">
        <v>2509</v>
      </c>
    </row>
    <row r="980" spans="1:82" ht="24.6" customHeight="1" outlineLevel="2">
      <c r="A980" s="64"/>
      <c r="B980" s="65" t="s">
        <v>1864</v>
      </c>
      <c r="C980" s="121">
        <v>1</v>
      </c>
      <c r="D980" s="69" t="s">
        <v>1792</v>
      </c>
      <c r="E980" s="353"/>
      <c r="F980" s="86"/>
      <c r="G980" s="353"/>
      <c r="H980" s="86"/>
      <c r="I980" s="63"/>
      <c r="J980" s="247"/>
      <c r="L980" s="87" t="s">
        <v>2890</v>
      </c>
      <c r="M980" s="87" t="s">
        <v>2889</v>
      </c>
      <c r="O980" s="228"/>
    </row>
    <row r="981" spans="1:82" ht="24.6" customHeight="1" outlineLevel="2">
      <c r="A981" s="279"/>
      <c r="B981" s="66"/>
      <c r="C981" s="67"/>
      <c r="D981" s="71"/>
      <c r="E981" s="351"/>
      <c r="F981" s="68"/>
      <c r="G981" s="351"/>
      <c r="H981" s="68"/>
      <c r="I981" s="68"/>
      <c r="J981" s="280"/>
      <c r="L981" s="169"/>
      <c r="M981" s="171"/>
      <c r="O981" s="227"/>
    </row>
    <row r="982" spans="1:82" ht="24.6" customHeight="1" outlineLevel="1">
      <c r="A982" s="709"/>
      <c r="B982" s="710" t="s">
        <v>556</v>
      </c>
      <c r="C982" s="640"/>
      <c r="D982" s="711"/>
      <c r="E982" s="712"/>
      <c r="F982" s="713"/>
      <c r="G982" s="712"/>
      <c r="H982" s="713"/>
      <c r="I982" s="713"/>
      <c r="J982" s="714"/>
      <c r="K982" s="393"/>
      <c r="L982" s="715"/>
      <c r="M982" s="716"/>
      <c r="N982" s="393"/>
      <c r="O982" s="717"/>
      <c r="P982" s="393"/>
      <c r="Q982" s="393"/>
      <c r="R982" s="393"/>
      <c r="S982" s="393"/>
      <c r="T982" s="393"/>
      <c r="U982" s="393"/>
      <c r="V982" s="393"/>
      <c r="W982" s="393"/>
      <c r="X982" s="393"/>
      <c r="Y982" s="393"/>
      <c r="Z982" s="393"/>
      <c r="AA982" s="393"/>
      <c r="AB982" s="393"/>
      <c r="AC982" s="393"/>
      <c r="AD982" s="393"/>
      <c r="AE982" s="393"/>
      <c r="AF982" s="393"/>
      <c r="AG982" s="393"/>
      <c r="AH982" s="393"/>
      <c r="AI982" s="393"/>
      <c r="AJ982" s="393"/>
      <c r="AK982" s="393"/>
      <c r="AL982" s="393"/>
      <c r="AM982" s="393"/>
      <c r="AN982" s="393"/>
      <c r="AO982" s="393"/>
      <c r="AP982" s="393"/>
      <c r="AQ982" s="393"/>
      <c r="AR982" s="393"/>
      <c r="AS982" s="393"/>
      <c r="AT982" s="393"/>
      <c r="AU982" s="393"/>
      <c r="AV982" s="393"/>
      <c r="AW982" s="393"/>
      <c r="AX982" s="393"/>
      <c r="AY982" s="393"/>
      <c r="AZ982" s="393"/>
      <c r="BA982" s="393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  <c r="BW982" s="393"/>
      <c r="BX982" s="393"/>
      <c r="BY982" s="393"/>
      <c r="BZ982" s="393"/>
      <c r="CA982" s="393"/>
      <c r="CB982" s="393"/>
      <c r="CC982" s="393"/>
      <c r="CD982" s="393"/>
    </row>
    <row r="983" spans="1:82" ht="24.6" customHeight="1" outlineLevel="1">
      <c r="A983" s="255">
        <v>9.4</v>
      </c>
      <c r="B983" s="256" t="s">
        <v>209</v>
      </c>
      <c r="C983" s="133"/>
      <c r="D983" s="281"/>
      <c r="E983" s="354"/>
      <c r="F983" s="129"/>
      <c r="G983" s="350"/>
      <c r="H983" s="129"/>
      <c r="I983" s="129"/>
      <c r="J983" s="243"/>
      <c r="L983" s="128"/>
      <c r="M983" s="254"/>
      <c r="O983" s="229"/>
    </row>
    <row r="984" spans="1:82" ht="24.6" customHeight="1" outlineLevel="2">
      <c r="A984" s="64"/>
      <c r="B984" s="65" t="s">
        <v>561</v>
      </c>
      <c r="C984" s="121">
        <v>8</v>
      </c>
      <c r="D984" s="69" t="s">
        <v>3</v>
      </c>
      <c r="E984" s="57"/>
      <c r="F984" s="86"/>
      <c r="G984" s="57"/>
      <c r="H984" s="86"/>
      <c r="I984" s="86"/>
      <c r="J984" s="392"/>
      <c r="K984" s="432"/>
      <c r="L984" s="121" t="e">
        <f>VLOOKUP($O984,#REF!,6,FALSE)</f>
        <v>#REF!</v>
      </c>
      <c r="M984" s="121" t="s">
        <v>2924</v>
      </c>
      <c r="O984" s="228" t="s">
        <v>561</v>
      </c>
    </row>
    <row r="985" spans="1:82" ht="24.6" customHeight="1" outlineLevel="2">
      <c r="A985" s="64"/>
      <c r="B985" s="65" t="s">
        <v>559</v>
      </c>
      <c r="C985" s="121">
        <v>3</v>
      </c>
      <c r="D985" s="69" t="s">
        <v>3</v>
      </c>
      <c r="E985" s="57"/>
      <c r="F985" s="86"/>
      <c r="G985" s="57"/>
      <c r="H985" s="86"/>
      <c r="I985" s="86"/>
      <c r="J985" s="392"/>
      <c r="K985" s="432"/>
      <c r="L985" s="121" t="e">
        <f>VLOOKUP($O985,#REF!,6,FALSE)</f>
        <v>#REF!</v>
      </c>
      <c r="M985" s="121" t="s">
        <v>2924</v>
      </c>
      <c r="O985" s="228" t="s">
        <v>559</v>
      </c>
    </row>
    <row r="986" spans="1:82" ht="24.6" customHeight="1" outlineLevel="2">
      <c r="A986" s="64"/>
      <c r="B986" s="65" t="s">
        <v>558</v>
      </c>
      <c r="C986" s="121">
        <v>18</v>
      </c>
      <c r="D986" s="69" t="s">
        <v>3</v>
      </c>
      <c r="E986" s="57"/>
      <c r="F986" s="86"/>
      <c r="G986" s="57"/>
      <c r="H986" s="86"/>
      <c r="I986" s="86"/>
      <c r="J986" s="392"/>
      <c r="K986" s="432"/>
      <c r="L986" s="121" t="e">
        <f>VLOOKUP($O986,#REF!,6,FALSE)</f>
        <v>#REF!</v>
      </c>
      <c r="M986" s="121" t="s">
        <v>2924</v>
      </c>
      <c r="O986" s="228" t="s">
        <v>558</v>
      </c>
    </row>
    <row r="987" spans="1:82" ht="24.6" customHeight="1" outlineLevel="2">
      <c r="A987" s="64"/>
      <c r="B987" s="65" t="s">
        <v>560</v>
      </c>
      <c r="C987" s="121">
        <v>14</v>
      </c>
      <c r="D987" s="69" t="s">
        <v>3</v>
      </c>
      <c r="E987" s="57"/>
      <c r="F987" s="86"/>
      <c r="G987" s="57"/>
      <c r="H987" s="86"/>
      <c r="I987" s="86"/>
      <c r="J987" s="392"/>
      <c r="K987" s="432"/>
      <c r="L987" s="121" t="e">
        <f>VLOOKUP($O987,#REF!,6,FALSE)</f>
        <v>#REF!</v>
      </c>
      <c r="M987" s="121" t="s">
        <v>2924</v>
      </c>
      <c r="O987" s="228" t="s">
        <v>560</v>
      </c>
    </row>
    <row r="988" spans="1:82" ht="24.6" customHeight="1" outlineLevel="2">
      <c r="A988" s="64"/>
      <c r="B988" s="65" t="s">
        <v>550</v>
      </c>
      <c r="C988" s="121">
        <v>4</v>
      </c>
      <c r="D988" s="69" t="s">
        <v>3</v>
      </c>
      <c r="E988" s="57"/>
      <c r="F988" s="86"/>
      <c r="G988" s="57"/>
      <c r="H988" s="86"/>
      <c r="I988" s="86"/>
      <c r="J988" s="392"/>
      <c r="K988" s="432"/>
      <c r="L988" s="121" t="e">
        <f>VLOOKUP($O988,#REF!,6,FALSE)</f>
        <v>#REF!</v>
      </c>
      <c r="M988" s="121" t="s">
        <v>2924</v>
      </c>
      <c r="O988" s="228" t="s">
        <v>550</v>
      </c>
    </row>
    <row r="989" spans="1:82" ht="24.6" customHeight="1" outlineLevel="2">
      <c r="A989" s="64"/>
      <c r="B989" s="65" t="s">
        <v>551</v>
      </c>
      <c r="C989" s="121">
        <v>4</v>
      </c>
      <c r="D989" s="69" t="s">
        <v>3</v>
      </c>
      <c r="E989" s="57"/>
      <c r="F989" s="86"/>
      <c r="G989" s="57"/>
      <c r="H989" s="86"/>
      <c r="I989" s="86"/>
      <c r="J989" s="392"/>
      <c r="K989" s="432"/>
      <c r="L989" s="121" t="e">
        <f>VLOOKUP($O989,#REF!,6,FALSE)</f>
        <v>#REF!</v>
      </c>
      <c r="M989" s="121" t="s">
        <v>2924</v>
      </c>
      <c r="O989" s="228" t="s">
        <v>551</v>
      </c>
    </row>
    <row r="990" spans="1:82" ht="24.6" customHeight="1" outlineLevel="2">
      <c r="A990" s="64"/>
      <c r="B990" s="65" t="s">
        <v>552</v>
      </c>
      <c r="C990" s="121">
        <v>11</v>
      </c>
      <c r="D990" s="69" t="s">
        <v>3</v>
      </c>
      <c r="E990" s="57"/>
      <c r="F990" s="86"/>
      <c r="G990" s="57"/>
      <c r="H990" s="86"/>
      <c r="I990" s="86"/>
      <c r="J990" s="392"/>
      <c r="K990" s="432"/>
      <c r="L990" s="121" t="e">
        <f>VLOOKUP($O990,#REF!,6,FALSE)</f>
        <v>#REF!</v>
      </c>
      <c r="M990" s="121" t="s">
        <v>2924</v>
      </c>
      <c r="O990" s="228" t="s">
        <v>552</v>
      </c>
    </row>
    <row r="991" spans="1:82" ht="24.6" customHeight="1" outlineLevel="2">
      <c r="A991" s="64"/>
      <c r="B991" s="65" t="s">
        <v>553</v>
      </c>
      <c r="C991" s="121">
        <v>4</v>
      </c>
      <c r="D991" s="69" t="s">
        <v>3</v>
      </c>
      <c r="E991" s="57"/>
      <c r="F991" s="86"/>
      <c r="G991" s="57"/>
      <c r="H991" s="86"/>
      <c r="I991" s="86"/>
      <c r="J991" s="392"/>
      <c r="K991" s="432"/>
      <c r="L991" s="121" t="e">
        <f>VLOOKUP($O991,#REF!,6,FALSE)</f>
        <v>#REF!</v>
      </c>
      <c r="M991" s="121" t="s">
        <v>2924</v>
      </c>
      <c r="O991" s="228" t="s">
        <v>553</v>
      </c>
    </row>
    <row r="992" spans="1:82" ht="24.6" customHeight="1" outlineLevel="2">
      <c r="A992" s="64"/>
      <c r="B992" s="65" t="s">
        <v>554</v>
      </c>
      <c r="C992" s="121">
        <v>3</v>
      </c>
      <c r="D992" s="69" t="s">
        <v>3</v>
      </c>
      <c r="E992" s="57"/>
      <c r="F992" s="86"/>
      <c r="G992" s="57"/>
      <c r="H992" s="86"/>
      <c r="I992" s="86"/>
      <c r="J992" s="392"/>
      <c r="K992" s="432"/>
      <c r="L992" s="121" t="e">
        <f>VLOOKUP($O992,#REF!,6,FALSE)</f>
        <v>#REF!</v>
      </c>
      <c r="M992" s="121" t="s">
        <v>2924</v>
      </c>
      <c r="O992" s="228" t="s">
        <v>554</v>
      </c>
    </row>
    <row r="993" spans="1:82" ht="24.6" customHeight="1" outlineLevel="2">
      <c r="A993" s="64"/>
      <c r="B993" s="66" t="s">
        <v>71</v>
      </c>
      <c r="C993" s="67"/>
      <c r="D993" s="71"/>
      <c r="E993" s="351"/>
      <c r="F993" s="68"/>
      <c r="G993" s="351"/>
      <c r="H993" s="68"/>
      <c r="I993" s="68"/>
      <c r="J993" s="247"/>
      <c r="L993" s="169"/>
      <c r="M993" s="171"/>
      <c r="O993" s="227"/>
    </row>
    <row r="994" spans="1:82" ht="24.6" customHeight="1" outlineLevel="2">
      <c r="A994" s="64"/>
      <c r="B994" s="65" t="s">
        <v>77</v>
      </c>
      <c r="C994" s="86">
        <v>924</v>
      </c>
      <c r="D994" s="69" t="s">
        <v>15</v>
      </c>
      <c r="E994" s="57"/>
      <c r="F994" s="86"/>
      <c r="G994" s="57"/>
      <c r="H994" s="86"/>
      <c r="I994" s="86"/>
      <c r="J994" s="392"/>
      <c r="K994" s="432"/>
      <c r="L994" s="121" t="e">
        <f>VLOOKUP($O994,#REF!,6,FALSE)</f>
        <v>#REF!</v>
      </c>
      <c r="M994" s="121" t="e">
        <f>VLOOKUP($O994,#REF!,7,FALSE)</f>
        <v>#REF!</v>
      </c>
      <c r="N994" s="393"/>
      <c r="O994" s="227" t="s">
        <v>2596</v>
      </c>
      <c r="P994" s="393"/>
      <c r="Q994" s="393"/>
      <c r="R994" s="393"/>
      <c r="S994" s="393"/>
      <c r="T994" s="393"/>
      <c r="U994" s="393"/>
      <c r="V994" s="393"/>
      <c r="W994" s="393"/>
      <c r="X994" s="393"/>
      <c r="Y994" s="393"/>
      <c r="Z994" s="393"/>
      <c r="AA994" s="393"/>
      <c r="AB994" s="393"/>
      <c r="AC994" s="393"/>
      <c r="AD994" s="393"/>
      <c r="AE994" s="393"/>
      <c r="AF994" s="393"/>
      <c r="AG994" s="393"/>
      <c r="AH994" s="393"/>
      <c r="AI994" s="393"/>
      <c r="AJ994" s="393"/>
      <c r="AK994" s="393"/>
      <c r="AL994" s="393"/>
      <c r="AM994" s="393"/>
      <c r="AN994" s="393"/>
      <c r="AO994" s="393"/>
      <c r="AP994" s="393"/>
      <c r="AQ994" s="393"/>
      <c r="AR994" s="393"/>
      <c r="AS994" s="393"/>
      <c r="AT994" s="393"/>
      <c r="AU994" s="393"/>
      <c r="AV994" s="393"/>
      <c r="AW994" s="393"/>
      <c r="AX994" s="393"/>
      <c r="AY994" s="393"/>
      <c r="AZ994" s="393"/>
      <c r="BA994" s="393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  <c r="BW994" s="393"/>
      <c r="BX994" s="393"/>
      <c r="BY994" s="393"/>
      <c r="BZ994" s="393"/>
      <c r="CA994" s="393"/>
      <c r="CB994" s="393"/>
      <c r="CC994" s="393"/>
      <c r="CD994" s="393"/>
    </row>
    <row r="995" spans="1:82" ht="24.6" customHeight="1" outlineLevel="2">
      <c r="A995" s="64"/>
      <c r="B995" s="65" t="s">
        <v>555</v>
      </c>
      <c r="C995" s="121">
        <v>404</v>
      </c>
      <c r="D995" s="69" t="s">
        <v>15</v>
      </c>
      <c r="E995" s="57"/>
      <c r="F995" s="86"/>
      <c r="G995" s="57"/>
      <c r="H995" s="86"/>
      <c r="I995" s="86"/>
      <c r="J995" s="392"/>
      <c r="K995" s="432"/>
      <c r="L995" s="121" t="s">
        <v>2924</v>
      </c>
      <c r="M995" s="121" t="e">
        <f>VLOOKUP($O995,#REF!,7,FALSE)</f>
        <v>#REF!</v>
      </c>
      <c r="N995" s="393"/>
      <c r="O995" s="227" t="s">
        <v>2597</v>
      </c>
      <c r="P995" s="393"/>
      <c r="Q995" s="393"/>
      <c r="R995" s="393"/>
      <c r="S995" s="393"/>
      <c r="T995" s="393"/>
      <c r="U995" s="393"/>
      <c r="V995" s="393"/>
      <c r="W995" s="393"/>
      <c r="X995" s="393"/>
      <c r="Y995" s="393"/>
      <c r="Z995" s="393"/>
      <c r="AA995" s="393"/>
      <c r="AB995" s="393"/>
      <c r="AC995" s="393"/>
      <c r="AD995" s="393"/>
      <c r="AE995" s="393"/>
      <c r="AF995" s="393"/>
      <c r="AG995" s="393"/>
      <c r="AH995" s="393"/>
      <c r="AI995" s="393"/>
      <c r="AJ995" s="393"/>
      <c r="AK995" s="393"/>
      <c r="AL995" s="393"/>
      <c r="AM995" s="393"/>
      <c r="AN995" s="393"/>
      <c r="AO995" s="393"/>
      <c r="AP995" s="393"/>
      <c r="AQ995" s="393"/>
      <c r="AR995" s="393"/>
      <c r="AS995" s="393"/>
      <c r="AT995" s="393"/>
      <c r="AU995" s="393"/>
      <c r="AV995" s="393"/>
      <c r="AW995" s="393"/>
      <c r="AX995" s="393"/>
      <c r="AY995" s="393"/>
      <c r="AZ995" s="393"/>
      <c r="BA995" s="393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  <c r="BW995" s="393"/>
      <c r="BX995" s="393"/>
      <c r="BY995" s="393"/>
      <c r="BZ995" s="393"/>
      <c r="CA995" s="393"/>
      <c r="CB995" s="393"/>
      <c r="CC995" s="393"/>
      <c r="CD995" s="393"/>
    </row>
    <row r="996" spans="1:82" ht="24.6" customHeight="1" outlineLevel="2">
      <c r="A996" s="258"/>
      <c r="B996" s="65" t="s">
        <v>75</v>
      </c>
      <c r="C996" s="86">
        <v>840</v>
      </c>
      <c r="D996" s="69" t="s">
        <v>15</v>
      </c>
      <c r="E996" s="57"/>
      <c r="F996" s="86"/>
      <c r="G996" s="57"/>
      <c r="H996" s="86"/>
      <c r="I996" s="86"/>
      <c r="J996" s="392"/>
      <c r="K996" s="432"/>
      <c r="L996" s="121" t="s">
        <v>2924</v>
      </c>
      <c r="M996" s="121" t="e">
        <f>VLOOKUP($O996,#REF!,7,FALSE)</f>
        <v>#REF!</v>
      </c>
      <c r="O996" s="227" t="s">
        <v>2506</v>
      </c>
    </row>
    <row r="997" spans="1:82" ht="24.6" customHeight="1" outlineLevel="2">
      <c r="A997" s="64"/>
      <c r="B997" s="65" t="s">
        <v>1865</v>
      </c>
      <c r="C997" s="121">
        <v>1</v>
      </c>
      <c r="D997" s="69" t="s">
        <v>1792</v>
      </c>
      <c r="E997" s="353"/>
      <c r="F997" s="86"/>
      <c r="G997" s="353"/>
      <c r="H997" s="86"/>
      <c r="I997" s="63"/>
      <c r="J997" s="247"/>
      <c r="L997" s="87" t="s">
        <v>2890</v>
      </c>
      <c r="M997" s="87" t="s">
        <v>2889</v>
      </c>
      <c r="O997" s="228"/>
    </row>
    <row r="998" spans="1:82" ht="24.6" customHeight="1" outlineLevel="2">
      <c r="A998" s="64"/>
      <c r="B998" s="66" t="s">
        <v>72</v>
      </c>
      <c r="C998" s="67"/>
      <c r="D998" s="71"/>
      <c r="E998" s="351"/>
      <c r="F998" s="68"/>
      <c r="G998" s="351"/>
      <c r="H998" s="68"/>
      <c r="I998" s="55"/>
      <c r="J998" s="247"/>
      <c r="L998" s="87"/>
      <c r="M998" s="87"/>
      <c r="O998" s="228"/>
    </row>
    <row r="999" spans="1:82" ht="24.6" customHeight="1" outlineLevel="2">
      <c r="A999" s="64"/>
      <c r="B999" s="265" t="s">
        <v>368</v>
      </c>
      <c r="C999" s="86">
        <v>661</v>
      </c>
      <c r="D999" s="71" t="s">
        <v>15</v>
      </c>
      <c r="E999" s="57"/>
      <c r="F999" s="86"/>
      <c r="G999" s="57"/>
      <c r="H999" s="86"/>
      <c r="I999" s="86"/>
      <c r="J999" s="392"/>
      <c r="K999" s="432"/>
      <c r="L999" s="121" t="s">
        <v>2924</v>
      </c>
      <c r="M999" s="121" t="e">
        <f>VLOOKUP($O999,#REF!,7,FALSE)</f>
        <v>#REF!</v>
      </c>
      <c r="O999" s="228" t="s">
        <v>2508</v>
      </c>
    </row>
    <row r="1000" spans="1:82" ht="24.6" customHeight="1" outlineLevel="2">
      <c r="A1000" s="64"/>
      <c r="B1000" s="265" t="s">
        <v>369</v>
      </c>
      <c r="C1000" s="86">
        <v>210</v>
      </c>
      <c r="D1000" s="71" t="s">
        <v>15</v>
      </c>
      <c r="E1000" s="57"/>
      <c r="F1000" s="86"/>
      <c r="G1000" s="57"/>
      <c r="H1000" s="86"/>
      <c r="I1000" s="86"/>
      <c r="J1000" s="392"/>
      <c r="K1000" s="432"/>
      <c r="L1000" s="121" t="s">
        <v>2924</v>
      </c>
      <c r="M1000" s="121" t="e">
        <f>VLOOKUP($O1000,#REF!,7,FALSE)</f>
        <v>#REF!</v>
      </c>
      <c r="O1000" s="228" t="s">
        <v>2509</v>
      </c>
    </row>
    <row r="1001" spans="1:82" ht="24.6" customHeight="1" outlineLevel="2">
      <c r="A1001" s="64"/>
      <c r="B1001" s="65" t="s">
        <v>1864</v>
      </c>
      <c r="C1001" s="121">
        <v>1</v>
      </c>
      <c r="D1001" s="69" t="s">
        <v>1792</v>
      </c>
      <c r="E1001" s="353"/>
      <c r="F1001" s="86"/>
      <c r="G1001" s="353"/>
      <c r="H1001" s="86"/>
      <c r="I1001" s="63"/>
      <c r="J1001" s="247"/>
      <c r="L1001" s="87" t="s">
        <v>2890</v>
      </c>
      <c r="M1001" s="87" t="s">
        <v>2889</v>
      </c>
      <c r="O1001" s="228"/>
    </row>
    <row r="1002" spans="1:82" ht="24.6" customHeight="1" outlineLevel="2">
      <c r="A1002" s="279"/>
      <c r="B1002" s="66"/>
      <c r="C1002" s="67"/>
      <c r="D1002" s="71"/>
      <c r="E1002" s="351"/>
      <c r="F1002" s="68"/>
      <c r="G1002" s="351"/>
      <c r="H1002" s="68"/>
      <c r="I1002" s="68"/>
      <c r="J1002" s="280"/>
      <c r="L1002" s="169"/>
      <c r="M1002" s="171"/>
      <c r="O1002" s="227"/>
    </row>
    <row r="1003" spans="1:82" ht="24.6" customHeight="1" outlineLevel="1">
      <c r="A1003" s="709"/>
      <c r="B1003" s="710" t="s">
        <v>557</v>
      </c>
      <c r="C1003" s="640"/>
      <c r="D1003" s="711"/>
      <c r="E1003" s="712"/>
      <c r="F1003" s="713"/>
      <c r="G1003" s="712"/>
      <c r="H1003" s="713"/>
      <c r="I1003" s="713"/>
      <c r="J1003" s="714"/>
      <c r="K1003" s="393"/>
      <c r="L1003" s="715"/>
      <c r="M1003" s="716"/>
      <c r="N1003" s="393"/>
      <c r="O1003" s="717"/>
      <c r="P1003" s="393"/>
      <c r="Q1003" s="393"/>
      <c r="R1003" s="393"/>
      <c r="S1003" s="393"/>
      <c r="T1003" s="393"/>
      <c r="U1003" s="393"/>
      <c r="V1003" s="393"/>
      <c r="W1003" s="393"/>
      <c r="X1003" s="393"/>
      <c r="Y1003" s="393"/>
      <c r="Z1003" s="393"/>
      <c r="AA1003" s="393"/>
      <c r="AB1003" s="393"/>
      <c r="AC1003" s="393"/>
      <c r="AD1003" s="393"/>
      <c r="AE1003" s="393"/>
      <c r="AF1003" s="393"/>
      <c r="AG1003" s="393"/>
      <c r="AH1003" s="393"/>
      <c r="AI1003" s="393"/>
      <c r="AJ1003" s="393"/>
      <c r="AK1003" s="393"/>
      <c r="AL1003" s="393"/>
      <c r="AM1003" s="393"/>
      <c r="AN1003" s="393"/>
      <c r="AO1003" s="393"/>
      <c r="AP1003" s="393"/>
      <c r="AQ1003" s="393"/>
      <c r="AR1003" s="393"/>
      <c r="AS1003" s="393"/>
      <c r="AT1003" s="393"/>
      <c r="AU1003" s="393"/>
      <c r="AV1003" s="393"/>
      <c r="AW1003" s="393"/>
      <c r="AX1003" s="393"/>
      <c r="AY1003" s="393"/>
      <c r="AZ1003" s="393"/>
      <c r="BA1003" s="393"/>
      <c r="BB1003" s="393"/>
      <c r="BC1003" s="393"/>
      <c r="BD1003" s="393"/>
      <c r="BE1003" s="393"/>
      <c r="BF1003" s="393"/>
      <c r="BG1003" s="393"/>
      <c r="BH1003" s="393"/>
      <c r="BI1003" s="393"/>
      <c r="BJ1003" s="393"/>
      <c r="BK1003" s="393"/>
      <c r="BL1003" s="393"/>
      <c r="BM1003" s="393"/>
      <c r="BN1003" s="393"/>
      <c r="BO1003" s="393"/>
      <c r="BP1003" s="393"/>
      <c r="BQ1003" s="393"/>
      <c r="BR1003" s="393"/>
      <c r="BS1003" s="393"/>
      <c r="BT1003" s="393"/>
      <c r="BU1003" s="393"/>
      <c r="BV1003" s="393"/>
      <c r="BW1003" s="393"/>
      <c r="BX1003" s="393"/>
      <c r="BY1003" s="393"/>
      <c r="BZ1003" s="393"/>
      <c r="CA1003" s="393"/>
      <c r="CB1003" s="393"/>
      <c r="CC1003" s="393"/>
      <c r="CD1003" s="393"/>
    </row>
    <row r="1004" spans="1:82" ht="24.6" customHeight="1" outlineLevel="1">
      <c r="A1004" s="255">
        <v>9.5</v>
      </c>
      <c r="B1004" s="256" t="s">
        <v>211</v>
      </c>
      <c r="C1004" s="133"/>
      <c r="D1004" s="281"/>
      <c r="E1004" s="354"/>
      <c r="F1004" s="129"/>
      <c r="G1004" s="350"/>
      <c r="H1004" s="129"/>
      <c r="I1004" s="129"/>
      <c r="J1004" s="243"/>
      <c r="L1004" s="128"/>
      <c r="M1004" s="254"/>
      <c r="O1004" s="229"/>
    </row>
    <row r="1005" spans="1:82" ht="24.6" customHeight="1" outlineLevel="2">
      <c r="A1005" s="64"/>
      <c r="B1005" s="65" t="s">
        <v>561</v>
      </c>
      <c r="C1005" s="121">
        <v>7</v>
      </c>
      <c r="D1005" s="69" t="s">
        <v>3</v>
      </c>
      <c r="E1005" s="57"/>
      <c r="F1005" s="86"/>
      <c r="G1005" s="57"/>
      <c r="H1005" s="86"/>
      <c r="I1005" s="86"/>
      <c r="J1005" s="392"/>
      <c r="K1005" s="432"/>
      <c r="L1005" s="121" t="e">
        <f>VLOOKUP($O1005,#REF!,6,FALSE)</f>
        <v>#REF!</v>
      </c>
      <c r="M1005" s="121" t="s">
        <v>2924</v>
      </c>
      <c r="O1005" s="228" t="s">
        <v>561</v>
      </c>
    </row>
    <row r="1006" spans="1:82" ht="24.6" customHeight="1" outlineLevel="2">
      <c r="A1006" s="64"/>
      <c r="B1006" s="65" t="s">
        <v>559</v>
      </c>
      <c r="C1006" s="121">
        <v>3</v>
      </c>
      <c r="D1006" s="69" t="s">
        <v>3</v>
      </c>
      <c r="E1006" s="57"/>
      <c r="F1006" s="86"/>
      <c r="G1006" s="57"/>
      <c r="H1006" s="86"/>
      <c r="I1006" s="86"/>
      <c r="J1006" s="392"/>
      <c r="K1006" s="432"/>
      <c r="L1006" s="121" t="e">
        <f>VLOOKUP($O1006,#REF!,6,FALSE)</f>
        <v>#REF!</v>
      </c>
      <c r="M1006" s="121" t="s">
        <v>2924</v>
      </c>
      <c r="O1006" s="228" t="s">
        <v>559</v>
      </c>
    </row>
    <row r="1007" spans="1:82" ht="24.6" customHeight="1" outlineLevel="2">
      <c r="A1007" s="64"/>
      <c r="B1007" s="65" t="s">
        <v>558</v>
      </c>
      <c r="C1007" s="121">
        <v>17</v>
      </c>
      <c r="D1007" s="69" t="s">
        <v>3</v>
      </c>
      <c r="E1007" s="57"/>
      <c r="F1007" s="86"/>
      <c r="G1007" s="57"/>
      <c r="H1007" s="86"/>
      <c r="I1007" s="86"/>
      <c r="J1007" s="392"/>
      <c r="K1007" s="432"/>
      <c r="L1007" s="121" t="e">
        <f>VLOOKUP($O1007,#REF!,6,FALSE)</f>
        <v>#REF!</v>
      </c>
      <c r="M1007" s="121" t="s">
        <v>2925</v>
      </c>
      <c r="O1007" s="228" t="s">
        <v>558</v>
      </c>
    </row>
    <row r="1008" spans="1:82" ht="24.6" customHeight="1" outlineLevel="2">
      <c r="A1008" s="64"/>
      <c r="B1008" s="65" t="s">
        <v>560</v>
      </c>
      <c r="C1008" s="121">
        <v>14</v>
      </c>
      <c r="D1008" s="69" t="s">
        <v>3</v>
      </c>
      <c r="E1008" s="57"/>
      <c r="F1008" s="86"/>
      <c r="G1008" s="57"/>
      <c r="H1008" s="86"/>
      <c r="I1008" s="86"/>
      <c r="J1008" s="392"/>
      <c r="K1008" s="432"/>
      <c r="L1008" s="121" t="e">
        <f>VLOOKUP($O1008,#REF!,6,FALSE)</f>
        <v>#REF!</v>
      </c>
      <c r="M1008" s="121" t="s">
        <v>2925</v>
      </c>
      <c r="O1008" s="228" t="s">
        <v>560</v>
      </c>
    </row>
    <row r="1009" spans="1:82" ht="24.6" customHeight="1" outlineLevel="2">
      <c r="A1009" s="64"/>
      <c r="B1009" s="65" t="s">
        <v>550</v>
      </c>
      <c r="C1009" s="121">
        <v>4</v>
      </c>
      <c r="D1009" s="69" t="s">
        <v>3</v>
      </c>
      <c r="E1009" s="57"/>
      <c r="F1009" s="86"/>
      <c r="G1009" s="57"/>
      <c r="H1009" s="86"/>
      <c r="I1009" s="86"/>
      <c r="J1009" s="392"/>
      <c r="K1009" s="432"/>
      <c r="L1009" s="121" t="e">
        <f>VLOOKUP($O1009,#REF!,6,FALSE)</f>
        <v>#REF!</v>
      </c>
      <c r="M1009" s="121" t="s">
        <v>2925</v>
      </c>
      <c r="O1009" s="228" t="s">
        <v>550</v>
      </c>
    </row>
    <row r="1010" spans="1:82" ht="24.6" customHeight="1" outlineLevel="2">
      <c r="A1010" s="64"/>
      <c r="B1010" s="65" t="s">
        <v>551</v>
      </c>
      <c r="C1010" s="121">
        <v>4</v>
      </c>
      <c r="D1010" s="69" t="s">
        <v>3</v>
      </c>
      <c r="E1010" s="57"/>
      <c r="F1010" s="86"/>
      <c r="G1010" s="57"/>
      <c r="H1010" s="86"/>
      <c r="I1010" s="86"/>
      <c r="J1010" s="392"/>
      <c r="K1010" s="432"/>
      <c r="L1010" s="121" t="e">
        <f>VLOOKUP($O1010,#REF!,6,FALSE)</f>
        <v>#REF!</v>
      </c>
      <c r="M1010" s="121" t="s">
        <v>2925</v>
      </c>
      <c r="O1010" s="228" t="s">
        <v>551</v>
      </c>
    </row>
    <row r="1011" spans="1:82" ht="24.6" customHeight="1" outlineLevel="2">
      <c r="A1011" s="64"/>
      <c r="B1011" s="65" t="s">
        <v>552</v>
      </c>
      <c r="C1011" s="121">
        <v>10</v>
      </c>
      <c r="D1011" s="69" t="s">
        <v>3</v>
      </c>
      <c r="E1011" s="57"/>
      <c r="F1011" s="86"/>
      <c r="G1011" s="57"/>
      <c r="H1011" s="86"/>
      <c r="I1011" s="86"/>
      <c r="J1011" s="392"/>
      <c r="K1011" s="432"/>
      <c r="L1011" s="121" t="e">
        <f>VLOOKUP($O1011,#REF!,6,FALSE)</f>
        <v>#REF!</v>
      </c>
      <c r="M1011" s="121" t="s">
        <v>2925</v>
      </c>
      <c r="O1011" s="228" t="s">
        <v>552</v>
      </c>
    </row>
    <row r="1012" spans="1:82" ht="24.6" customHeight="1" outlineLevel="2">
      <c r="A1012" s="64"/>
      <c r="B1012" s="65" t="s">
        <v>553</v>
      </c>
      <c r="C1012" s="121">
        <v>4</v>
      </c>
      <c r="D1012" s="69" t="s">
        <v>3</v>
      </c>
      <c r="E1012" s="57"/>
      <c r="F1012" s="86"/>
      <c r="G1012" s="57"/>
      <c r="H1012" s="86"/>
      <c r="I1012" s="86"/>
      <c r="J1012" s="392"/>
      <c r="K1012" s="432"/>
      <c r="L1012" s="121" t="e">
        <f>VLOOKUP($O1012,#REF!,6,FALSE)</f>
        <v>#REF!</v>
      </c>
      <c r="M1012" s="121" t="s">
        <v>2925</v>
      </c>
      <c r="O1012" s="228" t="s">
        <v>553</v>
      </c>
    </row>
    <row r="1013" spans="1:82" ht="24.6" customHeight="1" outlineLevel="2">
      <c r="A1013" s="64"/>
      <c r="B1013" s="65" t="s">
        <v>554</v>
      </c>
      <c r="C1013" s="121">
        <v>3</v>
      </c>
      <c r="D1013" s="69" t="s">
        <v>3</v>
      </c>
      <c r="E1013" s="57"/>
      <c r="F1013" s="86"/>
      <c r="G1013" s="57"/>
      <c r="H1013" s="86"/>
      <c r="I1013" s="86"/>
      <c r="J1013" s="392"/>
      <c r="K1013" s="432"/>
      <c r="L1013" s="121" t="e">
        <f>VLOOKUP($O1013,#REF!,6,FALSE)</f>
        <v>#REF!</v>
      </c>
      <c r="M1013" s="121" t="s">
        <v>2925</v>
      </c>
      <c r="O1013" s="228" t="s">
        <v>554</v>
      </c>
    </row>
    <row r="1014" spans="1:82" ht="24.6" customHeight="1" outlineLevel="2">
      <c r="A1014" s="64"/>
      <c r="B1014" s="66" t="s">
        <v>71</v>
      </c>
      <c r="C1014" s="67"/>
      <c r="D1014" s="71"/>
      <c r="E1014" s="351"/>
      <c r="F1014" s="68"/>
      <c r="G1014" s="351"/>
      <c r="H1014" s="68"/>
      <c r="I1014" s="68"/>
      <c r="J1014" s="247"/>
      <c r="L1014" s="169"/>
      <c r="M1014" s="171"/>
      <c r="O1014" s="227"/>
    </row>
    <row r="1015" spans="1:82" ht="24.6" customHeight="1" outlineLevel="2">
      <c r="A1015" s="64"/>
      <c r="B1015" s="65" t="s">
        <v>77</v>
      </c>
      <c r="C1015" s="86">
        <v>924</v>
      </c>
      <c r="D1015" s="69" t="s">
        <v>15</v>
      </c>
      <c r="E1015" s="57"/>
      <c r="F1015" s="86"/>
      <c r="G1015" s="57"/>
      <c r="H1015" s="86"/>
      <c r="I1015" s="86"/>
      <c r="J1015" s="392"/>
      <c r="K1015" s="432"/>
      <c r="L1015" s="121" t="e">
        <f>VLOOKUP($O1015,#REF!,6,FALSE)</f>
        <v>#REF!</v>
      </c>
      <c r="M1015" s="121" t="e">
        <f>VLOOKUP($O1015,#REF!,7,FALSE)</f>
        <v>#REF!</v>
      </c>
      <c r="N1015" s="393"/>
      <c r="O1015" s="227" t="s">
        <v>2596</v>
      </c>
      <c r="P1015" s="393"/>
      <c r="Q1015" s="393"/>
      <c r="R1015" s="393"/>
      <c r="S1015" s="393"/>
      <c r="T1015" s="393"/>
      <c r="U1015" s="393"/>
      <c r="V1015" s="393"/>
      <c r="W1015" s="393"/>
      <c r="X1015" s="393"/>
      <c r="Y1015" s="393"/>
      <c r="Z1015" s="393"/>
      <c r="AA1015" s="393"/>
      <c r="AB1015" s="393"/>
      <c r="AC1015" s="393"/>
      <c r="AD1015" s="393"/>
      <c r="AE1015" s="393"/>
      <c r="AF1015" s="393"/>
      <c r="AG1015" s="393"/>
      <c r="AH1015" s="393"/>
      <c r="AI1015" s="393"/>
      <c r="AJ1015" s="393"/>
      <c r="AK1015" s="393"/>
      <c r="AL1015" s="393"/>
      <c r="AM1015" s="393"/>
      <c r="AN1015" s="393"/>
      <c r="AO1015" s="393"/>
      <c r="AP1015" s="393"/>
      <c r="AQ1015" s="393"/>
      <c r="AR1015" s="393"/>
      <c r="AS1015" s="393"/>
      <c r="AT1015" s="393"/>
      <c r="AU1015" s="393"/>
      <c r="AV1015" s="393"/>
      <c r="AW1015" s="393"/>
      <c r="AX1015" s="393"/>
      <c r="AY1015" s="393"/>
      <c r="AZ1015" s="393"/>
      <c r="BA1015" s="393"/>
      <c r="BB1015" s="393"/>
      <c r="BC1015" s="393"/>
      <c r="BD1015" s="393"/>
      <c r="BE1015" s="393"/>
      <c r="BF1015" s="393"/>
      <c r="BG1015" s="393"/>
      <c r="BH1015" s="393"/>
      <c r="BI1015" s="393"/>
      <c r="BJ1015" s="393"/>
      <c r="BK1015" s="393"/>
      <c r="BL1015" s="393"/>
      <c r="BM1015" s="393"/>
      <c r="BN1015" s="393"/>
      <c r="BO1015" s="393"/>
      <c r="BP1015" s="393"/>
      <c r="BQ1015" s="393"/>
      <c r="BR1015" s="393"/>
      <c r="BS1015" s="393"/>
      <c r="BT1015" s="393"/>
      <c r="BU1015" s="393"/>
      <c r="BV1015" s="393"/>
      <c r="BW1015" s="393"/>
      <c r="BX1015" s="393"/>
      <c r="BY1015" s="393"/>
      <c r="BZ1015" s="393"/>
      <c r="CA1015" s="393"/>
      <c r="CB1015" s="393"/>
      <c r="CC1015" s="393"/>
      <c r="CD1015" s="393"/>
    </row>
    <row r="1016" spans="1:82" ht="24.6" customHeight="1" outlineLevel="2">
      <c r="A1016" s="64"/>
      <c r="B1016" s="65" t="s">
        <v>555</v>
      </c>
      <c r="C1016" s="121">
        <v>404</v>
      </c>
      <c r="D1016" s="69" t="s">
        <v>15</v>
      </c>
      <c r="E1016" s="57"/>
      <c r="F1016" s="86"/>
      <c r="G1016" s="57"/>
      <c r="H1016" s="86"/>
      <c r="I1016" s="86"/>
      <c r="J1016" s="392"/>
      <c r="K1016" s="432"/>
      <c r="L1016" s="121" t="s">
        <v>2925</v>
      </c>
      <c r="M1016" s="121" t="e">
        <f>VLOOKUP($O1016,#REF!,7,FALSE)</f>
        <v>#REF!</v>
      </c>
      <c r="N1016" s="393"/>
      <c r="O1016" s="227" t="s">
        <v>2597</v>
      </c>
      <c r="P1016" s="393"/>
      <c r="Q1016" s="393"/>
      <c r="R1016" s="393"/>
      <c r="S1016" s="393"/>
      <c r="T1016" s="393"/>
      <c r="U1016" s="393"/>
      <c r="V1016" s="393"/>
      <c r="W1016" s="393"/>
      <c r="X1016" s="393"/>
      <c r="Y1016" s="393"/>
      <c r="Z1016" s="393"/>
      <c r="AA1016" s="393"/>
      <c r="AB1016" s="393"/>
      <c r="AC1016" s="393"/>
      <c r="AD1016" s="393"/>
      <c r="AE1016" s="393"/>
      <c r="AF1016" s="393"/>
      <c r="AG1016" s="393"/>
      <c r="AH1016" s="393"/>
      <c r="AI1016" s="393"/>
      <c r="AJ1016" s="393"/>
      <c r="AK1016" s="393"/>
      <c r="AL1016" s="393"/>
      <c r="AM1016" s="393"/>
      <c r="AN1016" s="393"/>
      <c r="AO1016" s="393"/>
      <c r="AP1016" s="393"/>
      <c r="AQ1016" s="393"/>
      <c r="AR1016" s="393"/>
      <c r="AS1016" s="393"/>
      <c r="AT1016" s="393"/>
      <c r="AU1016" s="393"/>
      <c r="AV1016" s="393"/>
      <c r="AW1016" s="393"/>
      <c r="AX1016" s="393"/>
      <c r="AY1016" s="393"/>
      <c r="AZ1016" s="393"/>
      <c r="BA1016" s="393"/>
      <c r="BB1016" s="393"/>
      <c r="BC1016" s="393"/>
      <c r="BD1016" s="393"/>
      <c r="BE1016" s="393"/>
      <c r="BF1016" s="393"/>
      <c r="BG1016" s="393"/>
      <c r="BH1016" s="393"/>
      <c r="BI1016" s="393"/>
      <c r="BJ1016" s="393"/>
      <c r="BK1016" s="393"/>
      <c r="BL1016" s="393"/>
      <c r="BM1016" s="393"/>
      <c r="BN1016" s="393"/>
      <c r="BO1016" s="393"/>
      <c r="BP1016" s="393"/>
      <c r="BQ1016" s="393"/>
      <c r="BR1016" s="393"/>
      <c r="BS1016" s="393"/>
      <c r="BT1016" s="393"/>
      <c r="BU1016" s="393"/>
      <c r="BV1016" s="393"/>
      <c r="BW1016" s="393"/>
      <c r="BX1016" s="393"/>
      <c r="BY1016" s="393"/>
      <c r="BZ1016" s="393"/>
      <c r="CA1016" s="393"/>
      <c r="CB1016" s="393"/>
      <c r="CC1016" s="393"/>
      <c r="CD1016" s="393"/>
    </row>
    <row r="1017" spans="1:82" ht="24.6" customHeight="1" outlineLevel="2">
      <c r="A1017" s="258"/>
      <c r="B1017" s="65" t="s">
        <v>75</v>
      </c>
      <c r="C1017" s="86">
        <v>787</v>
      </c>
      <c r="D1017" s="69" t="s">
        <v>15</v>
      </c>
      <c r="E1017" s="57"/>
      <c r="F1017" s="86"/>
      <c r="G1017" s="57"/>
      <c r="H1017" s="86"/>
      <c r="I1017" s="86"/>
      <c r="J1017" s="392"/>
      <c r="K1017" s="432"/>
      <c r="L1017" s="121" t="s">
        <v>2925</v>
      </c>
      <c r="M1017" s="121" t="e">
        <f>VLOOKUP($O1017,#REF!,7,FALSE)</f>
        <v>#REF!</v>
      </c>
      <c r="O1017" s="227" t="s">
        <v>2506</v>
      </c>
    </row>
    <row r="1018" spans="1:82" ht="24.6" customHeight="1" outlineLevel="2">
      <c r="A1018" s="64"/>
      <c r="B1018" s="65" t="s">
        <v>1865</v>
      </c>
      <c r="C1018" s="121">
        <v>1</v>
      </c>
      <c r="D1018" s="69" t="s">
        <v>1792</v>
      </c>
      <c r="E1018" s="353"/>
      <c r="F1018" s="86"/>
      <c r="G1018" s="353"/>
      <c r="H1018" s="86"/>
      <c r="I1018" s="63"/>
      <c r="J1018" s="247"/>
      <c r="L1018" s="87" t="s">
        <v>2890</v>
      </c>
      <c r="M1018" s="87" t="s">
        <v>2889</v>
      </c>
      <c r="O1018" s="228"/>
    </row>
    <row r="1019" spans="1:82" ht="24.6" customHeight="1" outlineLevel="2">
      <c r="A1019" s="64"/>
      <c r="B1019" s="66" t="s">
        <v>72</v>
      </c>
      <c r="C1019" s="67"/>
      <c r="D1019" s="71"/>
      <c r="E1019" s="351"/>
      <c r="F1019" s="68"/>
      <c r="G1019" s="351"/>
      <c r="H1019" s="68"/>
      <c r="I1019" s="55"/>
      <c r="J1019" s="247"/>
      <c r="L1019" s="87"/>
      <c r="M1019" s="87"/>
      <c r="O1019" s="228"/>
    </row>
    <row r="1020" spans="1:82" ht="24.6" customHeight="1" outlineLevel="2">
      <c r="A1020" s="64"/>
      <c r="B1020" s="265" t="s">
        <v>368</v>
      </c>
      <c r="C1020" s="86">
        <v>666</v>
      </c>
      <c r="D1020" s="71" t="s">
        <v>15</v>
      </c>
      <c r="E1020" s="57"/>
      <c r="F1020" s="86"/>
      <c r="G1020" s="57"/>
      <c r="H1020" s="86"/>
      <c r="I1020" s="86"/>
      <c r="J1020" s="392"/>
      <c r="K1020" s="432"/>
      <c r="L1020" s="121" t="s">
        <v>2925</v>
      </c>
      <c r="M1020" s="121" t="e">
        <f>VLOOKUP($O1020,#REF!,7,FALSE)</f>
        <v>#REF!</v>
      </c>
      <c r="O1020" s="228" t="s">
        <v>2508</v>
      </c>
    </row>
    <row r="1021" spans="1:82" ht="24.6" customHeight="1" outlineLevel="2">
      <c r="A1021" s="64"/>
      <c r="B1021" s="265" t="s">
        <v>369</v>
      </c>
      <c r="C1021" s="86">
        <v>199</v>
      </c>
      <c r="D1021" s="71" t="s">
        <v>15</v>
      </c>
      <c r="E1021" s="57"/>
      <c r="F1021" s="86"/>
      <c r="G1021" s="57"/>
      <c r="H1021" s="86"/>
      <c r="I1021" s="86"/>
      <c r="J1021" s="392"/>
      <c r="K1021" s="432"/>
      <c r="L1021" s="121" t="s">
        <v>2925</v>
      </c>
      <c r="M1021" s="121" t="e">
        <f>VLOOKUP($O1021,#REF!,7,FALSE)</f>
        <v>#REF!</v>
      </c>
      <c r="O1021" s="228" t="s">
        <v>2509</v>
      </c>
    </row>
    <row r="1022" spans="1:82" ht="24.6" customHeight="1" outlineLevel="2">
      <c r="A1022" s="64"/>
      <c r="B1022" s="65" t="s">
        <v>1864</v>
      </c>
      <c r="C1022" s="121">
        <v>1</v>
      </c>
      <c r="D1022" s="69" t="s">
        <v>1792</v>
      </c>
      <c r="E1022" s="353"/>
      <c r="F1022" s="86"/>
      <c r="G1022" s="353"/>
      <c r="H1022" s="86"/>
      <c r="I1022" s="63"/>
      <c r="J1022" s="247"/>
      <c r="L1022" s="87" t="s">
        <v>2890</v>
      </c>
      <c r="M1022" s="87" t="s">
        <v>2889</v>
      </c>
      <c r="O1022" s="228"/>
    </row>
    <row r="1023" spans="1:82" ht="24.6" customHeight="1" outlineLevel="2">
      <c r="A1023" s="279"/>
      <c r="B1023" s="66"/>
      <c r="C1023" s="67"/>
      <c r="D1023" s="71"/>
      <c r="E1023" s="351"/>
      <c r="F1023" s="68"/>
      <c r="G1023" s="351"/>
      <c r="H1023" s="68"/>
      <c r="I1023" s="68"/>
      <c r="J1023" s="280"/>
      <c r="L1023" s="169"/>
      <c r="M1023" s="171"/>
      <c r="O1023" s="227"/>
    </row>
    <row r="1024" spans="1:82" ht="24.6" customHeight="1" outlineLevel="1">
      <c r="A1024" s="709"/>
      <c r="B1024" s="710" t="s">
        <v>563</v>
      </c>
      <c r="C1024" s="640"/>
      <c r="D1024" s="711"/>
      <c r="E1024" s="712"/>
      <c r="F1024" s="713"/>
      <c r="G1024" s="712"/>
      <c r="H1024" s="713"/>
      <c r="I1024" s="713"/>
      <c r="J1024" s="714"/>
      <c r="K1024" s="393"/>
      <c r="L1024" s="715"/>
      <c r="M1024" s="716"/>
      <c r="N1024" s="393"/>
      <c r="O1024" s="717"/>
      <c r="P1024" s="393"/>
      <c r="Q1024" s="393"/>
      <c r="R1024" s="393"/>
      <c r="S1024" s="393"/>
      <c r="T1024" s="393"/>
      <c r="U1024" s="393"/>
      <c r="V1024" s="393"/>
      <c r="W1024" s="393"/>
      <c r="X1024" s="393"/>
      <c r="Y1024" s="393"/>
      <c r="Z1024" s="393"/>
      <c r="AA1024" s="393"/>
      <c r="AB1024" s="393"/>
      <c r="AC1024" s="393"/>
      <c r="AD1024" s="393"/>
      <c r="AE1024" s="393"/>
      <c r="AF1024" s="393"/>
      <c r="AG1024" s="393"/>
      <c r="AH1024" s="393"/>
      <c r="AI1024" s="393"/>
      <c r="AJ1024" s="393"/>
      <c r="AK1024" s="393"/>
      <c r="AL1024" s="393"/>
      <c r="AM1024" s="393"/>
      <c r="AN1024" s="393"/>
      <c r="AO1024" s="393"/>
      <c r="AP1024" s="393"/>
      <c r="AQ1024" s="393"/>
      <c r="AR1024" s="393"/>
      <c r="AS1024" s="393"/>
      <c r="AT1024" s="393"/>
      <c r="AU1024" s="393"/>
      <c r="AV1024" s="393"/>
      <c r="AW1024" s="393"/>
      <c r="AX1024" s="393"/>
      <c r="AY1024" s="393"/>
      <c r="AZ1024" s="393"/>
      <c r="BA1024" s="393"/>
      <c r="BB1024" s="393"/>
      <c r="BC1024" s="393"/>
      <c r="BD1024" s="393"/>
      <c r="BE1024" s="393"/>
      <c r="BF1024" s="393"/>
      <c r="BG1024" s="393"/>
      <c r="BH1024" s="393"/>
      <c r="BI1024" s="393"/>
      <c r="BJ1024" s="393"/>
      <c r="BK1024" s="393"/>
      <c r="BL1024" s="393"/>
      <c r="BM1024" s="393"/>
      <c r="BN1024" s="393"/>
      <c r="BO1024" s="393"/>
      <c r="BP1024" s="393"/>
      <c r="BQ1024" s="393"/>
      <c r="BR1024" s="393"/>
      <c r="BS1024" s="393"/>
      <c r="BT1024" s="393"/>
      <c r="BU1024" s="393"/>
      <c r="BV1024" s="393"/>
      <c r="BW1024" s="393"/>
      <c r="BX1024" s="393"/>
      <c r="BY1024" s="393"/>
      <c r="BZ1024" s="393"/>
      <c r="CA1024" s="393"/>
      <c r="CB1024" s="393"/>
      <c r="CC1024" s="393"/>
      <c r="CD1024" s="393"/>
    </row>
    <row r="1025" spans="1:82" ht="24.6" customHeight="1" outlineLevel="1">
      <c r="A1025" s="255">
        <v>9.6</v>
      </c>
      <c r="B1025" s="256" t="s">
        <v>213</v>
      </c>
      <c r="C1025" s="133"/>
      <c r="D1025" s="281"/>
      <c r="E1025" s="354"/>
      <c r="F1025" s="129"/>
      <c r="G1025" s="350"/>
      <c r="H1025" s="129"/>
      <c r="I1025" s="129"/>
      <c r="J1025" s="243"/>
      <c r="L1025" s="128"/>
      <c r="M1025" s="254"/>
      <c r="O1025" s="229"/>
    </row>
    <row r="1026" spans="1:82" ht="24.6" customHeight="1" outlineLevel="2">
      <c r="A1026" s="64"/>
      <c r="B1026" s="65" t="s">
        <v>561</v>
      </c>
      <c r="C1026" s="121">
        <v>6</v>
      </c>
      <c r="D1026" s="69" t="s">
        <v>3</v>
      </c>
      <c r="E1026" s="57"/>
      <c r="F1026" s="86"/>
      <c r="G1026" s="57"/>
      <c r="H1026" s="86"/>
      <c r="I1026" s="86"/>
      <c r="J1026" s="392"/>
      <c r="K1026" s="432"/>
      <c r="L1026" s="121" t="e">
        <f>VLOOKUP($O1026,#REF!,6,FALSE)</f>
        <v>#REF!</v>
      </c>
      <c r="M1026" s="121" t="s">
        <v>2925</v>
      </c>
      <c r="O1026" s="228" t="s">
        <v>561</v>
      </c>
    </row>
    <row r="1027" spans="1:82" ht="24.6" customHeight="1" outlineLevel="2">
      <c r="A1027" s="64"/>
      <c r="B1027" s="65" t="s">
        <v>559</v>
      </c>
      <c r="C1027" s="121">
        <v>3</v>
      </c>
      <c r="D1027" s="69" t="s">
        <v>3</v>
      </c>
      <c r="E1027" s="57"/>
      <c r="F1027" s="86"/>
      <c r="G1027" s="57"/>
      <c r="H1027" s="86"/>
      <c r="I1027" s="86"/>
      <c r="J1027" s="392"/>
      <c r="K1027" s="432"/>
      <c r="L1027" s="121" t="e">
        <f>VLOOKUP($O1027,#REF!,6,FALSE)</f>
        <v>#REF!</v>
      </c>
      <c r="M1027" s="121" t="s">
        <v>2925</v>
      </c>
      <c r="O1027" s="228" t="s">
        <v>559</v>
      </c>
    </row>
    <row r="1028" spans="1:82" ht="24.6" customHeight="1" outlineLevel="2">
      <c r="A1028" s="64"/>
      <c r="B1028" s="65" t="s">
        <v>558</v>
      </c>
      <c r="C1028" s="121">
        <v>21</v>
      </c>
      <c r="D1028" s="69" t="s">
        <v>3</v>
      </c>
      <c r="E1028" s="57"/>
      <c r="F1028" s="86"/>
      <c r="G1028" s="57"/>
      <c r="H1028" s="86"/>
      <c r="I1028" s="86"/>
      <c r="J1028" s="392"/>
      <c r="K1028" s="432"/>
      <c r="L1028" s="121" t="e">
        <f>VLOOKUP($O1028,#REF!,6,FALSE)</f>
        <v>#REF!</v>
      </c>
      <c r="M1028" s="121" t="s">
        <v>2925</v>
      </c>
      <c r="O1028" s="228" t="s">
        <v>558</v>
      </c>
    </row>
    <row r="1029" spans="1:82" ht="24.6" customHeight="1" outlineLevel="2">
      <c r="A1029" s="64"/>
      <c r="B1029" s="65" t="s">
        <v>560</v>
      </c>
      <c r="C1029" s="121">
        <v>3</v>
      </c>
      <c r="D1029" s="69" t="s">
        <v>3</v>
      </c>
      <c r="E1029" s="57"/>
      <c r="F1029" s="86"/>
      <c r="G1029" s="57"/>
      <c r="H1029" s="86"/>
      <c r="I1029" s="86"/>
      <c r="J1029" s="392"/>
      <c r="K1029" s="432"/>
      <c r="L1029" s="121" t="e">
        <f>VLOOKUP($O1029,#REF!,6,FALSE)</f>
        <v>#REF!</v>
      </c>
      <c r="M1029" s="121" t="s">
        <v>2925</v>
      </c>
      <c r="O1029" s="228" t="s">
        <v>560</v>
      </c>
    </row>
    <row r="1030" spans="1:82" ht="24.6" customHeight="1" outlineLevel="2">
      <c r="A1030" s="64"/>
      <c r="B1030" s="65" t="s">
        <v>550</v>
      </c>
      <c r="C1030" s="121">
        <v>3</v>
      </c>
      <c r="D1030" s="69" t="s">
        <v>3</v>
      </c>
      <c r="E1030" s="57"/>
      <c r="F1030" s="86"/>
      <c r="G1030" s="57"/>
      <c r="H1030" s="86"/>
      <c r="I1030" s="86"/>
      <c r="J1030" s="392"/>
      <c r="K1030" s="432"/>
      <c r="L1030" s="121" t="e">
        <f>VLOOKUP($O1030,#REF!,6,FALSE)</f>
        <v>#REF!</v>
      </c>
      <c r="M1030" s="121" t="s">
        <v>2925</v>
      </c>
      <c r="O1030" s="228" t="s">
        <v>550</v>
      </c>
    </row>
    <row r="1031" spans="1:82" ht="24.6" customHeight="1" outlineLevel="2">
      <c r="A1031" s="64"/>
      <c r="B1031" s="65" t="s">
        <v>551</v>
      </c>
      <c r="C1031" s="121">
        <v>3</v>
      </c>
      <c r="D1031" s="69" t="s">
        <v>3</v>
      </c>
      <c r="E1031" s="57"/>
      <c r="F1031" s="86"/>
      <c r="G1031" s="57"/>
      <c r="H1031" s="86"/>
      <c r="I1031" s="86"/>
      <c r="J1031" s="392"/>
      <c r="K1031" s="432"/>
      <c r="L1031" s="121" t="e">
        <f>VLOOKUP($O1031,#REF!,6,FALSE)</f>
        <v>#REF!</v>
      </c>
      <c r="M1031" s="121" t="s">
        <v>2925</v>
      </c>
      <c r="O1031" s="228" t="s">
        <v>551</v>
      </c>
    </row>
    <row r="1032" spans="1:82" ht="24.6" customHeight="1" outlineLevel="2">
      <c r="A1032" s="64"/>
      <c r="B1032" s="65" t="s">
        <v>552</v>
      </c>
      <c r="C1032" s="121">
        <v>7</v>
      </c>
      <c r="D1032" s="69" t="s">
        <v>3</v>
      </c>
      <c r="E1032" s="57"/>
      <c r="F1032" s="86"/>
      <c r="G1032" s="57"/>
      <c r="H1032" s="86"/>
      <c r="I1032" s="86"/>
      <c r="J1032" s="392"/>
      <c r="K1032" s="432"/>
      <c r="L1032" s="121" t="e">
        <f>VLOOKUP($O1032,#REF!,6,FALSE)</f>
        <v>#REF!</v>
      </c>
      <c r="M1032" s="121" t="s">
        <v>2925</v>
      </c>
      <c r="O1032" s="228" t="s">
        <v>552</v>
      </c>
    </row>
    <row r="1033" spans="1:82" ht="24.6" customHeight="1" outlineLevel="2">
      <c r="A1033" s="64"/>
      <c r="B1033" s="65" t="s">
        <v>553</v>
      </c>
      <c r="C1033" s="121">
        <v>3</v>
      </c>
      <c r="D1033" s="69" t="s">
        <v>3</v>
      </c>
      <c r="E1033" s="57"/>
      <c r="F1033" s="86"/>
      <c r="G1033" s="57"/>
      <c r="H1033" s="86"/>
      <c r="I1033" s="86"/>
      <c r="J1033" s="392"/>
      <c r="K1033" s="432"/>
      <c r="L1033" s="121" t="e">
        <f>VLOOKUP($O1033,#REF!,6,FALSE)</f>
        <v>#REF!</v>
      </c>
      <c r="M1033" s="121" t="s">
        <v>2925</v>
      </c>
      <c r="O1033" s="228" t="s">
        <v>553</v>
      </c>
    </row>
    <row r="1034" spans="1:82" ht="24.6" customHeight="1" outlineLevel="2">
      <c r="A1034" s="64"/>
      <c r="B1034" s="65" t="s">
        <v>554</v>
      </c>
      <c r="C1034" s="121">
        <v>2</v>
      </c>
      <c r="D1034" s="69" t="s">
        <v>3</v>
      </c>
      <c r="E1034" s="57"/>
      <c r="F1034" s="86"/>
      <c r="G1034" s="57"/>
      <c r="H1034" s="86"/>
      <c r="I1034" s="86"/>
      <c r="J1034" s="392"/>
      <c r="K1034" s="432"/>
      <c r="L1034" s="121" t="e">
        <f>VLOOKUP($O1034,#REF!,6,FALSE)</f>
        <v>#REF!</v>
      </c>
      <c r="M1034" s="121" t="s">
        <v>2925</v>
      </c>
      <c r="O1034" s="228" t="s">
        <v>554</v>
      </c>
    </row>
    <row r="1035" spans="1:82" ht="24.6" customHeight="1" outlineLevel="2">
      <c r="A1035" s="64"/>
      <c r="B1035" s="66" t="s">
        <v>71</v>
      </c>
      <c r="C1035" s="67"/>
      <c r="D1035" s="71"/>
      <c r="E1035" s="351"/>
      <c r="F1035" s="68"/>
      <c r="G1035" s="351"/>
      <c r="H1035" s="68"/>
      <c r="I1035" s="68"/>
      <c r="J1035" s="247"/>
      <c r="L1035" s="169"/>
      <c r="M1035" s="171"/>
      <c r="O1035" s="227"/>
    </row>
    <row r="1036" spans="1:82" ht="24.6" customHeight="1" outlineLevel="2">
      <c r="A1036" s="64"/>
      <c r="B1036" s="65" t="s">
        <v>77</v>
      </c>
      <c r="C1036" s="86">
        <v>650</v>
      </c>
      <c r="D1036" s="69" t="s">
        <v>15</v>
      </c>
      <c r="E1036" s="57"/>
      <c r="F1036" s="86"/>
      <c r="G1036" s="57"/>
      <c r="H1036" s="86"/>
      <c r="I1036" s="86"/>
      <c r="J1036" s="392"/>
      <c r="K1036" s="432"/>
      <c r="L1036" s="121" t="e">
        <f>VLOOKUP($O1036,#REF!,6,FALSE)</f>
        <v>#REF!</v>
      </c>
      <c r="M1036" s="121" t="e">
        <f>VLOOKUP($O1036,#REF!,7,FALSE)</f>
        <v>#REF!</v>
      </c>
      <c r="N1036" s="393"/>
      <c r="O1036" s="227" t="s">
        <v>2596</v>
      </c>
      <c r="P1036" s="393"/>
      <c r="Q1036" s="393"/>
      <c r="R1036" s="393"/>
      <c r="S1036" s="393"/>
      <c r="T1036" s="393"/>
      <c r="U1036" s="393"/>
      <c r="V1036" s="393"/>
      <c r="W1036" s="393"/>
      <c r="X1036" s="393"/>
      <c r="Y1036" s="393"/>
      <c r="Z1036" s="393"/>
      <c r="AA1036" s="393"/>
      <c r="AB1036" s="393"/>
      <c r="AC1036" s="393"/>
      <c r="AD1036" s="393"/>
      <c r="AE1036" s="393"/>
      <c r="AF1036" s="393"/>
      <c r="AG1036" s="393"/>
      <c r="AH1036" s="393"/>
      <c r="AI1036" s="393"/>
      <c r="AJ1036" s="393"/>
      <c r="AK1036" s="393"/>
      <c r="AL1036" s="393"/>
      <c r="AM1036" s="393"/>
      <c r="AN1036" s="393"/>
      <c r="AO1036" s="393"/>
      <c r="AP1036" s="393"/>
      <c r="AQ1036" s="393"/>
      <c r="AR1036" s="393"/>
      <c r="AS1036" s="393"/>
      <c r="AT1036" s="393"/>
      <c r="AU1036" s="393"/>
      <c r="AV1036" s="393"/>
      <c r="AW1036" s="393"/>
      <c r="AX1036" s="393"/>
      <c r="AY1036" s="393"/>
      <c r="AZ1036" s="393"/>
      <c r="BA1036" s="393"/>
      <c r="BB1036" s="393"/>
      <c r="BC1036" s="393"/>
      <c r="BD1036" s="393"/>
      <c r="BE1036" s="393"/>
      <c r="BF1036" s="393"/>
      <c r="BG1036" s="393"/>
      <c r="BH1036" s="393"/>
      <c r="BI1036" s="393"/>
      <c r="BJ1036" s="393"/>
      <c r="BK1036" s="393"/>
      <c r="BL1036" s="393"/>
      <c r="BM1036" s="393"/>
      <c r="BN1036" s="393"/>
      <c r="BO1036" s="393"/>
      <c r="BP1036" s="393"/>
      <c r="BQ1036" s="393"/>
      <c r="BR1036" s="393"/>
      <c r="BS1036" s="393"/>
      <c r="BT1036" s="393"/>
      <c r="BU1036" s="393"/>
      <c r="BV1036" s="393"/>
      <c r="BW1036" s="393"/>
      <c r="BX1036" s="393"/>
      <c r="BY1036" s="393"/>
      <c r="BZ1036" s="393"/>
      <c r="CA1036" s="393"/>
      <c r="CB1036" s="393"/>
      <c r="CC1036" s="393"/>
      <c r="CD1036" s="393"/>
    </row>
    <row r="1037" spans="1:82" ht="24.6" customHeight="1" outlineLevel="2">
      <c r="A1037" s="64"/>
      <c r="B1037" s="65" t="s">
        <v>555</v>
      </c>
      <c r="C1037" s="121">
        <v>275</v>
      </c>
      <c r="D1037" s="69" t="s">
        <v>15</v>
      </c>
      <c r="E1037" s="57"/>
      <c r="F1037" s="86"/>
      <c r="G1037" s="57"/>
      <c r="H1037" s="86"/>
      <c r="I1037" s="86"/>
      <c r="J1037" s="392"/>
      <c r="K1037" s="432"/>
      <c r="L1037" s="121" t="s">
        <v>2925</v>
      </c>
      <c r="M1037" s="121" t="e">
        <f>VLOOKUP($O1037,#REF!,7,FALSE)</f>
        <v>#REF!</v>
      </c>
      <c r="N1037" s="393"/>
      <c r="O1037" s="227" t="s">
        <v>2597</v>
      </c>
      <c r="P1037" s="393"/>
      <c r="Q1037" s="393"/>
      <c r="R1037" s="393"/>
      <c r="S1037" s="393"/>
      <c r="T1037" s="393"/>
      <c r="U1037" s="393"/>
      <c r="V1037" s="393"/>
      <c r="W1037" s="393"/>
      <c r="X1037" s="393"/>
      <c r="Y1037" s="393"/>
      <c r="Z1037" s="393"/>
      <c r="AA1037" s="393"/>
      <c r="AB1037" s="393"/>
      <c r="AC1037" s="393"/>
      <c r="AD1037" s="393"/>
      <c r="AE1037" s="393"/>
      <c r="AF1037" s="393"/>
      <c r="AG1037" s="393"/>
      <c r="AH1037" s="393"/>
      <c r="AI1037" s="393"/>
      <c r="AJ1037" s="393"/>
      <c r="AK1037" s="393"/>
      <c r="AL1037" s="393"/>
      <c r="AM1037" s="393"/>
      <c r="AN1037" s="393"/>
      <c r="AO1037" s="393"/>
      <c r="AP1037" s="393"/>
      <c r="AQ1037" s="393"/>
      <c r="AR1037" s="393"/>
      <c r="AS1037" s="393"/>
      <c r="AT1037" s="393"/>
      <c r="AU1037" s="393"/>
      <c r="AV1037" s="393"/>
      <c r="AW1037" s="393"/>
      <c r="AX1037" s="393"/>
      <c r="AY1037" s="393"/>
      <c r="AZ1037" s="393"/>
      <c r="BA1037" s="393"/>
      <c r="BB1037" s="393"/>
      <c r="BC1037" s="393"/>
      <c r="BD1037" s="393"/>
      <c r="BE1037" s="393"/>
      <c r="BF1037" s="393"/>
      <c r="BG1037" s="393"/>
      <c r="BH1037" s="393"/>
      <c r="BI1037" s="393"/>
      <c r="BJ1037" s="393"/>
      <c r="BK1037" s="393"/>
      <c r="BL1037" s="393"/>
      <c r="BM1037" s="393"/>
      <c r="BN1037" s="393"/>
      <c r="BO1037" s="393"/>
      <c r="BP1037" s="393"/>
      <c r="BQ1037" s="393"/>
      <c r="BR1037" s="393"/>
      <c r="BS1037" s="393"/>
      <c r="BT1037" s="393"/>
      <c r="BU1037" s="393"/>
      <c r="BV1037" s="393"/>
      <c r="BW1037" s="393"/>
      <c r="BX1037" s="393"/>
      <c r="BY1037" s="393"/>
      <c r="BZ1037" s="393"/>
      <c r="CA1037" s="393"/>
      <c r="CB1037" s="393"/>
      <c r="CC1037" s="393"/>
      <c r="CD1037" s="393"/>
    </row>
    <row r="1038" spans="1:82" ht="24.6" customHeight="1" outlineLevel="2">
      <c r="A1038" s="258"/>
      <c r="B1038" s="65" t="s">
        <v>75</v>
      </c>
      <c r="C1038" s="121">
        <v>550</v>
      </c>
      <c r="D1038" s="69" t="s">
        <v>15</v>
      </c>
      <c r="E1038" s="57"/>
      <c r="F1038" s="86"/>
      <c r="G1038" s="57"/>
      <c r="H1038" s="86"/>
      <c r="I1038" s="86"/>
      <c r="J1038" s="392"/>
      <c r="K1038" s="432"/>
      <c r="L1038" s="121" t="s">
        <v>2925</v>
      </c>
      <c r="M1038" s="121" t="e">
        <f>VLOOKUP($O1038,#REF!,7,FALSE)</f>
        <v>#REF!</v>
      </c>
      <c r="O1038" s="227" t="s">
        <v>2506</v>
      </c>
    </row>
    <row r="1039" spans="1:82" ht="24.6" customHeight="1" outlineLevel="2">
      <c r="A1039" s="64"/>
      <c r="B1039" s="65" t="s">
        <v>1865</v>
      </c>
      <c r="C1039" s="121">
        <v>1</v>
      </c>
      <c r="D1039" s="69" t="s">
        <v>1792</v>
      </c>
      <c r="E1039" s="353"/>
      <c r="F1039" s="86"/>
      <c r="G1039" s="353"/>
      <c r="H1039" s="86"/>
      <c r="I1039" s="63"/>
      <c r="J1039" s="247"/>
      <c r="L1039" s="87" t="s">
        <v>2890</v>
      </c>
      <c r="M1039" s="87" t="s">
        <v>2889</v>
      </c>
      <c r="O1039" s="228"/>
    </row>
    <row r="1040" spans="1:82" ht="24.6" customHeight="1" outlineLevel="2">
      <c r="A1040" s="64"/>
      <c r="B1040" s="66" t="s">
        <v>72</v>
      </c>
      <c r="C1040" s="67"/>
      <c r="D1040" s="71"/>
      <c r="E1040" s="351"/>
      <c r="F1040" s="68"/>
      <c r="G1040" s="351"/>
      <c r="H1040" s="68"/>
      <c r="I1040" s="55"/>
      <c r="J1040" s="247"/>
      <c r="L1040" s="87"/>
      <c r="M1040" s="87"/>
      <c r="O1040" s="228"/>
    </row>
    <row r="1041" spans="1:82" ht="24.6" customHeight="1" outlineLevel="2">
      <c r="A1041" s="64"/>
      <c r="B1041" s="265" t="s">
        <v>368</v>
      </c>
      <c r="C1041" s="86">
        <v>465</v>
      </c>
      <c r="D1041" s="71" t="s">
        <v>15</v>
      </c>
      <c r="E1041" s="57"/>
      <c r="F1041" s="86"/>
      <c r="G1041" s="57"/>
      <c r="H1041" s="86"/>
      <c r="I1041" s="86"/>
      <c r="J1041" s="392"/>
      <c r="K1041" s="432"/>
      <c r="L1041" s="121" t="s">
        <v>2925</v>
      </c>
      <c r="M1041" s="121" t="e">
        <f>VLOOKUP($O1041,#REF!,7,FALSE)</f>
        <v>#REF!</v>
      </c>
      <c r="O1041" s="228" t="s">
        <v>2508</v>
      </c>
    </row>
    <row r="1042" spans="1:82" ht="24.6" customHeight="1" outlineLevel="2">
      <c r="A1042" s="64"/>
      <c r="B1042" s="265" t="s">
        <v>369</v>
      </c>
      <c r="C1042" s="121">
        <v>140</v>
      </c>
      <c r="D1042" s="71" t="s">
        <v>15</v>
      </c>
      <c r="E1042" s="57"/>
      <c r="F1042" s="86"/>
      <c r="G1042" s="57"/>
      <c r="H1042" s="86"/>
      <c r="I1042" s="86"/>
      <c r="J1042" s="392"/>
      <c r="K1042" s="432"/>
      <c r="L1042" s="121" t="s">
        <v>2925</v>
      </c>
      <c r="M1042" s="121" t="e">
        <f>VLOOKUP($O1042,#REF!,7,FALSE)</f>
        <v>#REF!</v>
      </c>
      <c r="O1042" s="228" t="s">
        <v>2509</v>
      </c>
    </row>
    <row r="1043" spans="1:82" ht="24.6" customHeight="1" outlineLevel="2">
      <c r="A1043" s="64"/>
      <c r="B1043" s="65" t="s">
        <v>1864</v>
      </c>
      <c r="C1043" s="121">
        <v>1</v>
      </c>
      <c r="D1043" s="69" t="s">
        <v>1792</v>
      </c>
      <c r="E1043" s="353"/>
      <c r="F1043" s="86"/>
      <c r="G1043" s="353"/>
      <c r="H1043" s="86"/>
      <c r="I1043" s="63"/>
      <c r="J1043" s="247"/>
      <c r="L1043" s="87" t="s">
        <v>2890</v>
      </c>
      <c r="M1043" s="87" t="s">
        <v>2889</v>
      </c>
      <c r="O1043" s="228"/>
    </row>
    <row r="1044" spans="1:82" ht="24.6" customHeight="1" outlineLevel="2">
      <c r="A1044" s="279"/>
      <c r="B1044" s="66"/>
      <c r="C1044" s="67"/>
      <c r="D1044" s="71"/>
      <c r="E1044" s="351"/>
      <c r="F1044" s="68"/>
      <c r="G1044" s="351"/>
      <c r="H1044" s="68"/>
      <c r="I1044" s="68"/>
      <c r="J1044" s="280"/>
      <c r="L1044" s="169"/>
      <c r="M1044" s="171"/>
      <c r="O1044" s="227"/>
    </row>
    <row r="1045" spans="1:82" ht="24.6" customHeight="1" outlineLevel="1">
      <c r="A1045" s="709"/>
      <c r="B1045" s="710" t="s">
        <v>564</v>
      </c>
      <c r="C1045" s="640"/>
      <c r="D1045" s="711"/>
      <c r="E1045" s="712"/>
      <c r="F1045" s="713"/>
      <c r="G1045" s="712"/>
      <c r="H1045" s="713"/>
      <c r="I1045" s="713"/>
      <c r="J1045" s="714"/>
      <c r="K1045" s="393"/>
      <c r="L1045" s="715"/>
      <c r="M1045" s="716"/>
      <c r="N1045" s="393"/>
      <c r="O1045" s="717"/>
      <c r="P1045" s="393"/>
      <c r="Q1045" s="393"/>
      <c r="R1045" s="393"/>
      <c r="S1045" s="393"/>
      <c r="T1045" s="393"/>
      <c r="U1045" s="393"/>
      <c r="V1045" s="393"/>
      <c r="W1045" s="393"/>
      <c r="X1045" s="393"/>
      <c r="Y1045" s="393"/>
      <c r="Z1045" s="393"/>
      <c r="AA1045" s="393"/>
      <c r="AB1045" s="393"/>
      <c r="AC1045" s="393"/>
      <c r="AD1045" s="393"/>
      <c r="AE1045" s="393"/>
      <c r="AF1045" s="393"/>
      <c r="AG1045" s="393"/>
      <c r="AH1045" s="393"/>
      <c r="AI1045" s="393"/>
      <c r="AJ1045" s="393"/>
      <c r="AK1045" s="393"/>
      <c r="AL1045" s="393"/>
      <c r="AM1045" s="393"/>
      <c r="AN1045" s="393"/>
      <c r="AO1045" s="393"/>
      <c r="AP1045" s="393"/>
      <c r="AQ1045" s="393"/>
      <c r="AR1045" s="393"/>
      <c r="AS1045" s="393"/>
      <c r="AT1045" s="393"/>
      <c r="AU1045" s="393"/>
      <c r="AV1045" s="393"/>
      <c r="AW1045" s="393"/>
      <c r="AX1045" s="393"/>
      <c r="AY1045" s="393"/>
      <c r="AZ1045" s="393"/>
      <c r="BA1045" s="393"/>
      <c r="BB1045" s="393"/>
      <c r="BC1045" s="393"/>
      <c r="BD1045" s="393"/>
      <c r="BE1045" s="393"/>
      <c r="BF1045" s="393"/>
      <c r="BG1045" s="393"/>
      <c r="BH1045" s="393"/>
      <c r="BI1045" s="393"/>
      <c r="BJ1045" s="393"/>
      <c r="BK1045" s="393"/>
      <c r="BL1045" s="393"/>
      <c r="BM1045" s="393"/>
      <c r="BN1045" s="393"/>
      <c r="BO1045" s="393"/>
      <c r="BP1045" s="393"/>
      <c r="BQ1045" s="393"/>
      <c r="BR1045" s="393"/>
      <c r="BS1045" s="393"/>
      <c r="BT1045" s="393"/>
      <c r="BU1045" s="393"/>
      <c r="BV1045" s="393"/>
      <c r="BW1045" s="393"/>
      <c r="BX1045" s="393"/>
      <c r="BY1045" s="393"/>
      <c r="BZ1045" s="393"/>
      <c r="CA1045" s="393"/>
      <c r="CB1045" s="393"/>
      <c r="CC1045" s="393"/>
      <c r="CD1045" s="393"/>
    </row>
    <row r="1046" spans="1:82" ht="24.6" customHeight="1" outlineLevel="1">
      <c r="A1046" s="255">
        <v>9.6999999999999993</v>
      </c>
      <c r="B1046" s="256" t="s">
        <v>215</v>
      </c>
      <c r="C1046" s="133"/>
      <c r="D1046" s="281"/>
      <c r="E1046" s="354"/>
      <c r="F1046" s="129"/>
      <c r="G1046" s="350"/>
      <c r="H1046" s="129"/>
      <c r="I1046" s="129"/>
      <c r="J1046" s="243"/>
      <c r="L1046" s="128"/>
      <c r="M1046" s="254"/>
      <c r="O1046" s="229"/>
    </row>
    <row r="1047" spans="1:82" ht="24.6" customHeight="1" outlineLevel="2">
      <c r="A1047" s="64"/>
      <c r="B1047" s="65" t="s">
        <v>561</v>
      </c>
      <c r="C1047" s="389">
        <v>6</v>
      </c>
      <c r="D1047" s="69" t="s">
        <v>3</v>
      </c>
      <c r="E1047" s="57"/>
      <c r="F1047" s="86"/>
      <c r="G1047" s="57"/>
      <c r="H1047" s="86"/>
      <c r="I1047" s="86"/>
      <c r="J1047" s="392"/>
      <c r="K1047" s="432"/>
      <c r="L1047" s="121" t="s">
        <v>2844</v>
      </c>
      <c r="M1047" s="121" t="s">
        <v>2844</v>
      </c>
      <c r="O1047" s="228" t="s">
        <v>561</v>
      </c>
    </row>
    <row r="1048" spans="1:82" ht="24.6" customHeight="1" outlineLevel="2">
      <c r="A1048" s="64"/>
      <c r="B1048" s="65" t="s">
        <v>559</v>
      </c>
      <c r="C1048" s="389">
        <v>3</v>
      </c>
      <c r="D1048" s="69" t="s">
        <v>3</v>
      </c>
      <c r="E1048" s="57"/>
      <c r="F1048" s="86"/>
      <c r="G1048" s="57"/>
      <c r="H1048" s="86"/>
      <c r="I1048" s="86"/>
      <c r="J1048" s="392"/>
      <c r="K1048" s="432"/>
      <c r="L1048" s="121" t="s">
        <v>2844</v>
      </c>
      <c r="M1048" s="121" t="s">
        <v>2844</v>
      </c>
      <c r="O1048" s="228" t="s">
        <v>559</v>
      </c>
    </row>
    <row r="1049" spans="1:82" ht="24.6" customHeight="1" outlineLevel="2">
      <c r="A1049" s="64"/>
      <c r="B1049" s="65" t="s">
        <v>558</v>
      </c>
      <c r="C1049" s="389">
        <v>21</v>
      </c>
      <c r="D1049" s="69" t="s">
        <v>3</v>
      </c>
      <c r="E1049" s="57"/>
      <c r="F1049" s="86"/>
      <c r="G1049" s="57"/>
      <c r="H1049" s="86"/>
      <c r="I1049" s="86"/>
      <c r="J1049" s="392"/>
      <c r="K1049" s="432"/>
      <c r="L1049" s="121" t="s">
        <v>2844</v>
      </c>
      <c r="M1049" s="121" t="s">
        <v>2844</v>
      </c>
      <c r="O1049" s="228" t="s">
        <v>558</v>
      </c>
    </row>
    <row r="1050" spans="1:82" ht="24.6" customHeight="1" outlineLevel="2">
      <c r="A1050" s="64"/>
      <c r="B1050" s="65" t="s">
        <v>560</v>
      </c>
      <c r="C1050" s="389">
        <v>3</v>
      </c>
      <c r="D1050" s="69" t="s">
        <v>3</v>
      </c>
      <c r="E1050" s="57"/>
      <c r="F1050" s="86"/>
      <c r="G1050" s="57"/>
      <c r="H1050" s="86"/>
      <c r="I1050" s="86"/>
      <c r="J1050" s="392"/>
      <c r="K1050" s="432"/>
      <c r="L1050" s="121" t="s">
        <v>2844</v>
      </c>
      <c r="M1050" s="121" t="s">
        <v>2844</v>
      </c>
      <c r="O1050" s="228" t="s">
        <v>560</v>
      </c>
    </row>
    <row r="1051" spans="1:82" ht="24.6" customHeight="1" outlineLevel="2">
      <c r="A1051" s="64"/>
      <c r="B1051" s="65" t="s">
        <v>550</v>
      </c>
      <c r="C1051" s="389">
        <v>3</v>
      </c>
      <c r="D1051" s="69" t="s">
        <v>3</v>
      </c>
      <c r="E1051" s="57"/>
      <c r="F1051" s="86"/>
      <c r="G1051" s="57"/>
      <c r="H1051" s="86"/>
      <c r="I1051" s="86"/>
      <c r="J1051" s="392"/>
      <c r="K1051" s="432"/>
      <c r="L1051" s="121" t="s">
        <v>2844</v>
      </c>
      <c r="M1051" s="121" t="s">
        <v>2844</v>
      </c>
      <c r="O1051" s="228" t="s">
        <v>550</v>
      </c>
    </row>
    <row r="1052" spans="1:82" ht="24.6" customHeight="1" outlineLevel="2">
      <c r="A1052" s="64"/>
      <c r="B1052" s="65" t="s">
        <v>551</v>
      </c>
      <c r="C1052" s="389">
        <v>3</v>
      </c>
      <c r="D1052" s="69" t="s">
        <v>3</v>
      </c>
      <c r="E1052" s="57"/>
      <c r="F1052" s="86"/>
      <c r="G1052" s="57"/>
      <c r="H1052" s="86"/>
      <c r="I1052" s="86"/>
      <c r="J1052" s="392"/>
      <c r="K1052" s="432"/>
      <c r="L1052" s="121" t="s">
        <v>2844</v>
      </c>
      <c r="M1052" s="121" t="s">
        <v>2844</v>
      </c>
      <c r="O1052" s="228" t="s">
        <v>551</v>
      </c>
    </row>
    <row r="1053" spans="1:82" ht="24.6" customHeight="1" outlineLevel="2">
      <c r="A1053" s="64"/>
      <c r="B1053" s="65" t="s">
        <v>552</v>
      </c>
      <c r="C1053" s="389">
        <v>7</v>
      </c>
      <c r="D1053" s="69" t="s">
        <v>3</v>
      </c>
      <c r="E1053" s="57"/>
      <c r="F1053" s="86"/>
      <c r="G1053" s="57"/>
      <c r="H1053" s="86"/>
      <c r="I1053" s="86"/>
      <c r="J1053" s="392"/>
      <c r="K1053" s="432"/>
      <c r="L1053" s="121" t="s">
        <v>2844</v>
      </c>
      <c r="M1053" s="121" t="s">
        <v>2844</v>
      </c>
      <c r="O1053" s="228" t="s">
        <v>552</v>
      </c>
    </row>
    <row r="1054" spans="1:82" ht="24.6" customHeight="1" outlineLevel="2">
      <c r="A1054" s="64"/>
      <c r="B1054" s="65" t="s">
        <v>553</v>
      </c>
      <c r="C1054" s="389">
        <v>3</v>
      </c>
      <c r="D1054" s="69" t="s">
        <v>3</v>
      </c>
      <c r="E1054" s="57"/>
      <c r="F1054" s="86"/>
      <c r="G1054" s="57"/>
      <c r="H1054" s="86"/>
      <c r="I1054" s="86"/>
      <c r="J1054" s="392"/>
      <c r="K1054" s="432"/>
      <c r="L1054" s="121" t="s">
        <v>2844</v>
      </c>
      <c r="M1054" s="121" t="s">
        <v>2844</v>
      </c>
      <c r="O1054" s="228" t="s">
        <v>553</v>
      </c>
    </row>
    <row r="1055" spans="1:82" ht="24.6" customHeight="1" outlineLevel="2">
      <c r="A1055" s="64"/>
      <c r="B1055" s="65" t="s">
        <v>554</v>
      </c>
      <c r="C1055" s="389">
        <v>2</v>
      </c>
      <c r="D1055" s="69" t="s">
        <v>3</v>
      </c>
      <c r="E1055" s="57"/>
      <c r="F1055" s="86"/>
      <c r="G1055" s="57"/>
      <c r="H1055" s="86"/>
      <c r="I1055" s="86"/>
      <c r="J1055" s="392"/>
      <c r="K1055" s="432"/>
      <c r="L1055" s="121" t="s">
        <v>2844</v>
      </c>
      <c r="M1055" s="121" t="s">
        <v>2844</v>
      </c>
      <c r="O1055" s="228" t="s">
        <v>554</v>
      </c>
    </row>
    <row r="1056" spans="1:82" ht="24.6" customHeight="1" outlineLevel="2">
      <c r="A1056" s="64"/>
      <c r="B1056" s="66" t="s">
        <v>71</v>
      </c>
      <c r="C1056" s="389"/>
      <c r="D1056" s="71"/>
      <c r="E1056" s="351"/>
      <c r="F1056" s="68"/>
      <c r="G1056" s="351"/>
      <c r="H1056" s="68"/>
      <c r="I1056" s="68"/>
      <c r="J1056" s="247"/>
      <c r="L1056" s="169"/>
      <c r="M1056" s="171"/>
      <c r="O1056" s="227"/>
    </row>
    <row r="1057" spans="1:82" ht="24.6" customHeight="1" outlineLevel="2">
      <c r="A1057" s="64"/>
      <c r="B1057" s="65" t="s">
        <v>77</v>
      </c>
      <c r="C1057" s="390">
        <v>930</v>
      </c>
      <c r="D1057" s="69" t="s">
        <v>15</v>
      </c>
      <c r="E1057" s="57"/>
      <c r="F1057" s="86"/>
      <c r="G1057" s="57"/>
      <c r="H1057" s="86"/>
      <c r="I1057" s="86"/>
      <c r="J1057" s="392"/>
      <c r="K1057" s="432"/>
      <c r="L1057" s="121" t="s">
        <v>2844</v>
      </c>
      <c r="M1057" s="121" t="s">
        <v>2844</v>
      </c>
      <c r="N1057" s="393"/>
      <c r="O1057" s="227" t="s">
        <v>2596</v>
      </c>
      <c r="P1057" s="393"/>
      <c r="Q1057" s="393"/>
      <c r="R1057" s="393"/>
      <c r="S1057" s="393"/>
      <c r="T1057" s="393"/>
      <c r="U1057" s="393"/>
      <c r="V1057" s="393"/>
      <c r="W1057" s="393"/>
      <c r="X1057" s="393"/>
      <c r="Y1057" s="393"/>
      <c r="Z1057" s="393"/>
      <c r="AA1057" s="393"/>
      <c r="AB1057" s="393"/>
      <c r="AC1057" s="393"/>
      <c r="AD1057" s="393"/>
      <c r="AE1057" s="393"/>
      <c r="AF1057" s="393"/>
      <c r="AG1057" s="393"/>
      <c r="AH1057" s="393"/>
      <c r="AI1057" s="393"/>
      <c r="AJ1057" s="393"/>
      <c r="AK1057" s="393"/>
      <c r="AL1057" s="393"/>
      <c r="AM1057" s="393"/>
      <c r="AN1057" s="393"/>
      <c r="AO1057" s="393"/>
      <c r="AP1057" s="393"/>
      <c r="AQ1057" s="393"/>
      <c r="AR1057" s="393"/>
      <c r="AS1057" s="393"/>
      <c r="AT1057" s="393"/>
      <c r="AU1057" s="393"/>
      <c r="AV1057" s="393"/>
      <c r="AW1057" s="393"/>
      <c r="AX1057" s="393"/>
      <c r="AY1057" s="393"/>
      <c r="AZ1057" s="393"/>
      <c r="BA1057" s="393"/>
      <c r="BB1057" s="393"/>
      <c r="BC1057" s="393"/>
      <c r="BD1057" s="393"/>
      <c r="BE1057" s="393"/>
      <c r="BF1057" s="393"/>
      <c r="BG1057" s="393"/>
      <c r="BH1057" s="393"/>
      <c r="BI1057" s="393"/>
      <c r="BJ1057" s="393"/>
      <c r="BK1057" s="393"/>
      <c r="BL1057" s="393"/>
      <c r="BM1057" s="393"/>
      <c r="BN1057" s="393"/>
      <c r="BO1057" s="393"/>
      <c r="BP1057" s="393"/>
      <c r="BQ1057" s="393"/>
      <c r="BR1057" s="393"/>
      <c r="BS1057" s="393"/>
      <c r="BT1057" s="393"/>
      <c r="BU1057" s="393"/>
      <c r="BV1057" s="393"/>
      <c r="BW1057" s="393"/>
      <c r="BX1057" s="393"/>
      <c r="BY1057" s="393"/>
      <c r="BZ1057" s="393"/>
      <c r="CA1057" s="393"/>
      <c r="CB1057" s="393"/>
      <c r="CC1057" s="393"/>
      <c r="CD1057" s="393"/>
    </row>
    <row r="1058" spans="1:82" ht="24.6" customHeight="1" outlineLevel="2">
      <c r="A1058" s="64"/>
      <c r="B1058" s="65" t="s">
        <v>555</v>
      </c>
      <c r="C1058" s="390">
        <v>275</v>
      </c>
      <c r="D1058" s="69" t="s">
        <v>15</v>
      </c>
      <c r="E1058" s="57"/>
      <c r="F1058" s="86"/>
      <c r="G1058" s="57"/>
      <c r="H1058" s="86"/>
      <c r="I1058" s="86"/>
      <c r="J1058" s="392"/>
      <c r="K1058" s="432"/>
      <c r="L1058" s="121" t="s">
        <v>2844</v>
      </c>
      <c r="M1058" s="121" t="s">
        <v>2844</v>
      </c>
      <c r="N1058" s="393"/>
      <c r="O1058" s="227" t="s">
        <v>2597</v>
      </c>
      <c r="P1058" s="393"/>
      <c r="Q1058" s="393"/>
      <c r="R1058" s="393"/>
      <c r="S1058" s="393"/>
      <c r="T1058" s="393"/>
      <c r="U1058" s="393"/>
      <c r="V1058" s="393"/>
      <c r="W1058" s="393"/>
      <c r="X1058" s="393"/>
      <c r="Y1058" s="393"/>
      <c r="Z1058" s="393"/>
      <c r="AA1058" s="393"/>
      <c r="AB1058" s="393"/>
      <c r="AC1058" s="393"/>
      <c r="AD1058" s="393"/>
      <c r="AE1058" s="393"/>
      <c r="AF1058" s="393"/>
      <c r="AG1058" s="393"/>
      <c r="AH1058" s="393"/>
      <c r="AI1058" s="393"/>
      <c r="AJ1058" s="393"/>
      <c r="AK1058" s="393"/>
      <c r="AL1058" s="393"/>
      <c r="AM1058" s="393"/>
      <c r="AN1058" s="393"/>
      <c r="AO1058" s="393"/>
      <c r="AP1058" s="393"/>
      <c r="AQ1058" s="393"/>
      <c r="AR1058" s="393"/>
      <c r="AS1058" s="393"/>
      <c r="AT1058" s="393"/>
      <c r="AU1058" s="393"/>
      <c r="AV1058" s="393"/>
      <c r="AW1058" s="393"/>
      <c r="AX1058" s="393"/>
      <c r="AY1058" s="393"/>
      <c r="AZ1058" s="393"/>
      <c r="BA1058" s="393"/>
      <c r="BB1058" s="393"/>
      <c r="BC1058" s="393"/>
      <c r="BD1058" s="393"/>
      <c r="BE1058" s="393"/>
      <c r="BF1058" s="393"/>
      <c r="BG1058" s="393"/>
      <c r="BH1058" s="393"/>
      <c r="BI1058" s="393"/>
      <c r="BJ1058" s="393"/>
      <c r="BK1058" s="393"/>
      <c r="BL1058" s="393"/>
      <c r="BM1058" s="393"/>
      <c r="BN1058" s="393"/>
      <c r="BO1058" s="393"/>
      <c r="BP1058" s="393"/>
      <c r="BQ1058" s="393"/>
      <c r="BR1058" s="393"/>
      <c r="BS1058" s="393"/>
      <c r="BT1058" s="393"/>
      <c r="BU1058" s="393"/>
      <c r="BV1058" s="393"/>
      <c r="BW1058" s="393"/>
      <c r="BX1058" s="393"/>
      <c r="BY1058" s="393"/>
      <c r="BZ1058" s="393"/>
      <c r="CA1058" s="393"/>
      <c r="CB1058" s="393"/>
      <c r="CC1058" s="393"/>
      <c r="CD1058" s="393"/>
    </row>
    <row r="1059" spans="1:82" ht="24.6" customHeight="1" outlineLevel="2">
      <c r="A1059" s="258"/>
      <c r="B1059" s="65" t="s">
        <v>75</v>
      </c>
      <c r="C1059" s="390">
        <v>550</v>
      </c>
      <c r="D1059" s="69" t="s">
        <v>15</v>
      </c>
      <c r="E1059" s="57"/>
      <c r="F1059" s="86"/>
      <c r="G1059" s="57"/>
      <c r="H1059" s="86"/>
      <c r="I1059" s="86"/>
      <c r="J1059" s="392"/>
      <c r="K1059" s="432"/>
      <c r="L1059" s="121" t="s">
        <v>2844</v>
      </c>
      <c r="M1059" s="121" t="s">
        <v>2844</v>
      </c>
      <c r="O1059" s="227" t="s">
        <v>2506</v>
      </c>
    </row>
    <row r="1060" spans="1:82" ht="24.6" customHeight="1" outlineLevel="2">
      <c r="A1060" s="64"/>
      <c r="B1060" s="65" t="s">
        <v>1865</v>
      </c>
      <c r="C1060" s="390">
        <v>1</v>
      </c>
      <c r="D1060" s="69" t="s">
        <v>1792</v>
      </c>
      <c r="E1060" s="353"/>
      <c r="F1060" s="86"/>
      <c r="G1060" s="353"/>
      <c r="H1060" s="86"/>
      <c r="I1060" s="63"/>
      <c r="J1060" s="247"/>
      <c r="L1060" s="121" t="s">
        <v>2844</v>
      </c>
      <c r="M1060" s="121" t="s">
        <v>2844</v>
      </c>
      <c r="O1060" s="228"/>
    </row>
    <row r="1061" spans="1:82" ht="24.6" customHeight="1" outlineLevel="2">
      <c r="A1061" s="64"/>
      <c r="B1061" s="66" t="s">
        <v>72</v>
      </c>
      <c r="C1061" s="389"/>
      <c r="D1061" s="71"/>
      <c r="E1061" s="351"/>
      <c r="F1061" s="68"/>
      <c r="G1061" s="351"/>
      <c r="H1061" s="68"/>
      <c r="I1061" s="55"/>
      <c r="J1061" s="247"/>
      <c r="L1061" s="87"/>
      <c r="M1061" s="87"/>
      <c r="O1061" s="228"/>
    </row>
    <row r="1062" spans="1:82" ht="24.6" customHeight="1" outlineLevel="2">
      <c r="A1062" s="64"/>
      <c r="B1062" s="265" t="s">
        <v>368</v>
      </c>
      <c r="C1062" s="389">
        <v>600</v>
      </c>
      <c r="D1062" s="71" t="s">
        <v>15</v>
      </c>
      <c r="E1062" s="57"/>
      <c r="F1062" s="86"/>
      <c r="G1062" s="57"/>
      <c r="H1062" s="86"/>
      <c r="I1062" s="86"/>
      <c r="J1062" s="392"/>
      <c r="K1062" s="432"/>
      <c r="L1062" s="121" t="s">
        <v>2844</v>
      </c>
      <c r="M1062" s="121" t="s">
        <v>2844</v>
      </c>
      <c r="O1062" s="228" t="s">
        <v>2508</v>
      </c>
    </row>
    <row r="1063" spans="1:82" ht="24.6" customHeight="1" outlineLevel="2">
      <c r="A1063" s="64"/>
      <c r="B1063" s="265" t="s">
        <v>369</v>
      </c>
      <c r="C1063" s="389">
        <v>140</v>
      </c>
      <c r="D1063" s="71" t="s">
        <v>15</v>
      </c>
      <c r="E1063" s="57"/>
      <c r="F1063" s="86"/>
      <c r="G1063" s="57"/>
      <c r="H1063" s="86"/>
      <c r="I1063" s="86"/>
      <c r="J1063" s="392"/>
      <c r="K1063" s="432"/>
      <c r="L1063" s="121" t="s">
        <v>2844</v>
      </c>
      <c r="M1063" s="121" t="s">
        <v>2844</v>
      </c>
      <c r="O1063" s="228" t="s">
        <v>2509</v>
      </c>
    </row>
    <row r="1064" spans="1:82" ht="24.6" customHeight="1" outlineLevel="2">
      <c r="A1064" s="64"/>
      <c r="B1064" s="65" t="s">
        <v>1864</v>
      </c>
      <c r="C1064" s="389">
        <v>1</v>
      </c>
      <c r="D1064" s="69" t="s">
        <v>1792</v>
      </c>
      <c r="E1064" s="353"/>
      <c r="F1064" s="86"/>
      <c r="G1064" s="353"/>
      <c r="H1064" s="86"/>
      <c r="I1064" s="63"/>
      <c r="J1064" s="247"/>
      <c r="L1064" s="121" t="s">
        <v>2844</v>
      </c>
      <c r="M1064" s="121" t="s">
        <v>2844</v>
      </c>
      <c r="O1064" s="228"/>
    </row>
    <row r="1065" spans="1:82" ht="24.6" customHeight="1" outlineLevel="2">
      <c r="A1065" s="279"/>
      <c r="B1065" s="66"/>
      <c r="C1065" s="67"/>
      <c r="D1065" s="71"/>
      <c r="E1065" s="351"/>
      <c r="F1065" s="68"/>
      <c r="G1065" s="351"/>
      <c r="H1065" s="68"/>
      <c r="I1065" s="68"/>
      <c r="J1065" s="280"/>
      <c r="L1065" s="169"/>
      <c r="M1065" s="171"/>
      <c r="O1065" s="227"/>
    </row>
    <row r="1066" spans="1:82" ht="24.6" customHeight="1" outlineLevel="1">
      <c r="A1066" s="709"/>
      <c r="B1066" s="710" t="s">
        <v>565</v>
      </c>
      <c r="C1066" s="640"/>
      <c r="D1066" s="711"/>
      <c r="E1066" s="712"/>
      <c r="F1066" s="713"/>
      <c r="G1066" s="712"/>
      <c r="H1066" s="713"/>
      <c r="I1066" s="713"/>
      <c r="J1066" s="714"/>
      <c r="K1066" s="393"/>
      <c r="L1066" s="715"/>
      <c r="M1066" s="716"/>
      <c r="N1066" s="393"/>
      <c r="O1066" s="717"/>
      <c r="P1066" s="393"/>
      <c r="Q1066" s="393"/>
      <c r="R1066" s="393"/>
      <c r="S1066" s="393"/>
      <c r="T1066" s="393"/>
      <c r="U1066" s="393"/>
      <c r="V1066" s="393"/>
      <c r="W1066" s="393"/>
      <c r="X1066" s="393"/>
      <c r="Y1066" s="393"/>
      <c r="Z1066" s="393"/>
      <c r="AA1066" s="393"/>
      <c r="AB1066" s="393"/>
      <c r="AC1066" s="393"/>
      <c r="AD1066" s="393"/>
      <c r="AE1066" s="393"/>
      <c r="AF1066" s="393"/>
      <c r="AG1066" s="393"/>
      <c r="AH1066" s="393"/>
      <c r="AI1066" s="393"/>
      <c r="AJ1066" s="393"/>
      <c r="AK1066" s="393"/>
      <c r="AL1066" s="393"/>
      <c r="AM1066" s="393"/>
      <c r="AN1066" s="393"/>
      <c r="AO1066" s="393"/>
      <c r="AP1066" s="393"/>
      <c r="AQ1066" s="393"/>
      <c r="AR1066" s="393"/>
      <c r="AS1066" s="393"/>
      <c r="AT1066" s="393"/>
      <c r="AU1066" s="393"/>
      <c r="AV1066" s="393"/>
      <c r="AW1066" s="393"/>
      <c r="AX1066" s="393"/>
      <c r="AY1066" s="393"/>
      <c r="AZ1066" s="393"/>
      <c r="BA1066" s="393"/>
      <c r="BB1066" s="393"/>
      <c r="BC1066" s="393"/>
      <c r="BD1066" s="393"/>
      <c r="BE1066" s="393"/>
      <c r="BF1066" s="393"/>
      <c r="BG1066" s="393"/>
      <c r="BH1066" s="393"/>
      <c r="BI1066" s="393"/>
      <c r="BJ1066" s="393"/>
      <c r="BK1066" s="393"/>
      <c r="BL1066" s="393"/>
      <c r="BM1066" s="393"/>
      <c r="BN1066" s="393"/>
      <c r="BO1066" s="393"/>
      <c r="BP1066" s="393"/>
      <c r="BQ1066" s="393"/>
      <c r="BR1066" s="393"/>
      <c r="BS1066" s="393"/>
      <c r="BT1066" s="393"/>
      <c r="BU1066" s="393"/>
      <c r="BV1066" s="393"/>
      <c r="BW1066" s="393"/>
      <c r="BX1066" s="393"/>
      <c r="BY1066" s="393"/>
      <c r="BZ1066" s="393"/>
      <c r="CA1066" s="393"/>
      <c r="CB1066" s="393"/>
      <c r="CC1066" s="393"/>
      <c r="CD1066" s="393"/>
    </row>
    <row r="1067" spans="1:82" ht="24.6" customHeight="1" outlineLevel="1">
      <c r="A1067" s="255">
        <v>9.8000000000000007</v>
      </c>
      <c r="B1067" s="256" t="s">
        <v>566</v>
      </c>
      <c r="C1067" s="133"/>
      <c r="D1067" s="281"/>
      <c r="E1067" s="354"/>
      <c r="F1067" s="129"/>
      <c r="G1067" s="350"/>
      <c r="H1067" s="129"/>
      <c r="I1067" s="129"/>
      <c r="J1067" s="243"/>
      <c r="L1067" s="128"/>
      <c r="M1067" s="254"/>
      <c r="O1067" s="229"/>
    </row>
    <row r="1068" spans="1:82" ht="24.6" customHeight="1" outlineLevel="2">
      <c r="A1068" s="64"/>
      <c r="B1068" s="65" t="s">
        <v>561</v>
      </c>
      <c r="C1068" s="389">
        <v>6</v>
      </c>
      <c r="D1068" s="69" t="s">
        <v>3</v>
      </c>
      <c r="E1068" s="57"/>
      <c r="F1068" s="86"/>
      <c r="G1068" s="57"/>
      <c r="H1068" s="86"/>
      <c r="I1068" s="86"/>
      <c r="J1068" s="392"/>
      <c r="K1068" s="432"/>
      <c r="L1068" s="121" t="s">
        <v>2844</v>
      </c>
      <c r="M1068" s="121" t="s">
        <v>2844</v>
      </c>
      <c r="O1068" s="228" t="s">
        <v>561</v>
      </c>
    </row>
    <row r="1069" spans="1:82" ht="24.6" customHeight="1" outlineLevel="2">
      <c r="A1069" s="64"/>
      <c r="B1069" s="65" t="s">
        <v>559</v>
      </c>
      <c r="C1069" s="389">
        <v>3</v>
      </c>
      <c r="D1069" s="69" t="s">
        <v>3</v>
      </c>
      <c r="E1069" s="57"/>
      <c r="F1069" s="86"/>
      <c r="G1069" s="57"/>
      <c r="H1069" s="86"/>
      <c r="I1069" s="86"/>
      <c r="J1069" s="392"/>
      <c r="K1069" s="432"/>
      <c r="L1069" s="121" t="s">
        <v>2844</v>
      </c>
      <c r="M1069" s="121" t="s">
        <v>2844</v>
      </c>
      <c r="O1069" s="228" t="s">
        <v>559</v>
      </c>
    </row>
    <row r="1070" spans="1:82" ht="24.6" customHeight="1" outlineLevel="2">
      <c r="A1070" s="64"/>
      <c r="B1070" s="65" t="s">
        <v>558</v>
      </c>
      <c r="C1070" s="389">
        <v>21</v>
      </c>
      <c r="D1070" s="69" t="s">
        <v>3</v>
      </c>
      <c r="E1070" s="57"/>
      <c r="F1070" s="86"/>
      <c r="G1070" s="57"/>
      <c r="H1070" s="86"/>
      <c r="I1070" s="86"/>
      <c r="J1070" s="392"/>
      <c r="K1070" s="432"/>
      <c r="L1070" s="121" t="s">
        <v>2844</v>
      </c>
      <c r="M1070" s="121" t="s">
        <v>2844</v>
      </c>
      <c r="O1070" s="228" t="s">
        <v>558</v>
      </c>
    </row>
    <row r="1071" spans="1:82" ht="24.6" customHeight="1" outlineLevel="2">
      <c r="A1071" s="64"/>
      <c r="B1071" s="65" t="s">
        <v>560</v>
      </c>
      <c r="C1071" s="389">
        <v>3</v>
      </c>
      <c r="D1071" s="69" t="s">
        <v>3</v>
      </c>
      <c r="E1071" s="57"/>
      <c r="F1071" s="86"/>
      <c r="G1071" s="57"/>
      <c r="H1071" s="86"/>
      <c r="I1071" s="86"/>
      <c r="J1071" s="392"/>
      <c r="K1071" s="432"/>
      <c r="L1071" s="121" t="s">
        <v>2844</v>
      </c>
      <c r="M1071" s="121" t="s">
        <v>2844</v>
      </c>
      <c r="O1071" s="228" t="s">
        <v>560</v>
      </c>
    </row>
    <row r="1072" spans="1:82" ht="24.6" customHeight="1" outlineLevel="2">
      <c r="A1072" s="64"/>
      <c r="B1072" s="65" t="s">
        <v>550</v>
      </c>
      <c r="C1072" s="389">
        <v>3</v>
      </c>
      <c r="D1072" s="69" t="s">
        <v>3</v>
      </c>
      <c r="E1072" s="57"/>
      <c r="F1072" s="86"/>
      <c r="G1072" s="57"/>
      <c r="H1072" s="86"/>
      <c r="I1072" s="86"/>
      <c r="J1072" s="392"/>
      <c r="K1072" s="432"/>
      <c r="L1072" s="121" t="s">
        <v>2844</v>
      </c>
      <c r="M1072" s="121" t="s">
        <v>2844</v>
      </c>
      <c r="O1072" s="228" t="s">
        <v>550</v>
      </c>
    </row>
    <row r="1073" spans="1:82" ht="24.6" customHeight="1" outlineLevel="2">
      <c r="A1073" s="64"/>
      <c r="B1073" s="65" t="s">
        <v>551</v>
      </c>
      <c r="C1073" s="389">
        <v>3</v>
      </c>
      <c r="D1073" s="69" t="s">
        <v>3</v>
      </c>
      <c r="E1073" s="57"/>
      <c r="F1073" s="86"/>
      <c r="G1073" s="57"/>
      <c r="H1073" s="86"/>
      <c r="I1073" s="86"/>
      <c r="J1073" s="392"/>
      <c r="K1073" s="432"/>
      <c r="L1073" s="121" t="s">
        <v>2844</v>
      </c>
      <c r="M1073" s="121" t="s">
        <v>2844</v>
      </c>
      <c r="O1073" s="228" t="s">
        <v>551</v>
      </c>
    </row>
    <row r="1074" spans="1:82" ht="24.6" customHeight="1" outlineLevel="2">
      <c r="A1074" s="64"/>
      <c r="B1074" s="65" t="s">
        <v>552</v>
      </c>
      <c r="C1074" s="389">
        <v>7</v>
      </c>
      <c r="D1074" s="69" t="s">
        <v>3</v>
      </c>
      <c r="E1074" s="57"/>
      <c r="F1074" s="86"/>
      <c r="G1074" s="57"/>
      <c r="H1074" s="86"/>
      <c r="I1074" s="86"/>
      <c r="J1074" s="392"/>
      <c r="K1074" s="432"/>
      <c r="L1074" s="121" t="s">
        <v>2844</v>
      </c>
      <c r="M1074" s="121" t="s">
        <v>2844</v>
      </c>
      <c r="O1074" s="228" t="s">
        <v>552</v>
      </c>
    </row>
    <row r="1075" spans="1:82" ht="24.6" customHeight="1" outlineLevel="2">
      <c r="A1075" s="64"/>
      <c r="B1075" s="65" t="s">
        <v>553</v>
      </c>
      <c r="C1075" s="389">
        <v>3</v>
      </c>
      <c r="D1075" s="69" t="s">
        <v>3</v>
      </c>
      <c r="E1075" s="57"/>
      <c r="F1075" s="86"/>
      <c r="G1075" s="57"/>
      <c r="H1075" s="86"/>
      <c r="I1075" s="86"/>
      <c r="J1075" s="392"/>
      <c r="K1075" s="432"/>
      <c r="L1075" s="121" t="s">
        <v>2844</v>
      </c>
      <c r="M1075" s="121" t="s">
        <v>2844</v>
      </c>
      <c r="O1075" s="228" t="s">
        <v>553</v>
      </c>
    </row>
    <row r="1076" spans="1:82" ht="24.6" customHeight="1" outlineLevel="2">
      <c r="A1076" s="64"/>
      <c r="B1076" s="65" t="s">
        <v>554</v>
      </c>
      <c r="C1076" s="389">
        <v>2</v>
      </c>
      <c r="D1076" s="69" t="s">
        <v>3</v>
      </c>
      <c r="E1076" s="57"/>
      <c r="F1076" s="86"/>
      <c r="G1076" s="57"/>
      <c r="H1076" s="86"/>
      <c r="I1076" s="86"/>
      <c r="J1076" s="392"/>
      <c r="K1076" s="432"/>
      <c r="L1076" s="121" t="s">
        <v>2844</v>
      </c>
      <c r="M1076" s="121" t="s">
        <v>2844</v>
      </c>
      <c r="O1076" s="228" t="s">
        <v>554</v>
      </c>
    </row>
    <row r="1077" spans="1:82" ht="24.6" customHeight="1" outlineLevel="2">
      <c r="A1077" s="64"/>
      <c r="B1077" s="66" t="s">
        <v>71</v>
      </c>
      <c r="C1077" s="389"/>
      <c r="D1077" s="71"/>
      <c r="E1077" s="351"/>
      <c r="F1077" s="68"/>
      <c r="G1077" s="351"/>
      <c r="H1077" s="68"/>
      <c r="I1077" s="68"/>
      <c r="J1077" s="247"/>
      <c r="L1077" s="169"/>
      <c r="M1077" s="171"/>
      <c r="O1077" s="227"/>
    </row>
    <row r="1078" spans="1:82" ht="24.6" customHeight="1" outlineLevel="2">
      <c r="A1078" s="64"/>
      <c r="B1078" s="65" t="s">
        <v>77</v>
      </c>
      <c r="C1078" s="390">
        <v>930</v>
      </c>
      <c r="D1078" s="69" t="s">
        <v>15</v>
      </c>
      <c r="E1078" s="57"/>
      <c r="F1078" s="86"/>
      <c r="G1078" s="57"/>
      <c r="H1078" s="86"/>
      <c r="I1078" s="86"/>
      <c r="J1078" s="392"/>
      <c r="K1078" s="432"/>
      <c r="L1078" s="121" t="s">
        <v>2844</v>
      </c>
      <c r="M1078" s="121" t="s">
        <v>2844</v>
      </c>
      <c r="N1078" s="393"/>
      <c r="O1078" s="227" t="s">
        <v>2596</v>
      </c>
      <c r="P1078" s="393"/>
      <c r="Q1078" s="393"/>
      <c r="R1078" s="393"/>
      <c r="S1078" s="393"/>
      <c r="T1078" s="393"/>
      <c r="U1078" s="393"/>
      <c r="V1078" s="393"/>
      <c r="W1078" s="393"/>
      <c r="X1078" s="393"/>
      <c r="Y1078" s="393"/>
      <c r="Z1078" s="393"/>
      <c r="AA1078" s="393"/>
      <c r="AB1078" s="393"/>
      <c r="AC1078" s="393"/>
      <c r="AD1078" s="393"/>
      <c r="AE1078" s="393"/>
      <c r="AF1078" s="393"/>
      <c r="AG1078" s="393"/>
      <c r="AH1078" s="393"/>
      <c r="AI1078" s="393"/>
      <c r="AJ1078" s="393"/>
      <c r="AK1078" s="393"/>
      <c r="AL1078" s="393"/>
      <c r="AM1078" s="393"/>
      <c r="AN1078" s="393"/>
      <c r="AO1078" s="393"/>
      <c r="AP1078" s="393"/>
      <c r="AQ1078" s="393"/>
      <c r="AR1078" s="393"/>
      <c r="AS1078" s="393"/>
      <c r="AT1078" s="393"/>
      <c r="AU1078" s="393"/>
      <c r="AV1078" s="393"/>
      <c r="AW1078" s="393"/>
      <c r="AX1078" s="393"/>
      <c r="AY1078" s="393"/>
      <c r="AZ1078" s="393"/>
      <c r="BA1078" s="393"/>
      <c r="BB1078" s="393"/>
      <c r="BC1078" s="393"/>
      <c r="BD1078" s="393"/>
      <c r="BE1078" s="393"/>
      <c r="BF1078" s="393"/>
      <c r="BG1078" s="393"/>
      <c r="BH1078" s="393"/>
      <c r="BI1078" s="393"/>
      <c r="BJ1078" s="393"/>
      <c r="BK1078" s="393"/>
      <c r="BL1078" s="393"/>
      <c r="BM1078" s="393"/>
      <c r="BN1078" s="393"/>
      <c r="BO1078" s="393"/>
      <c r="BP1078" s="393"/>
      <c r="BQ1078" s="393"/>
      <c r="BR1078" s="393"/>
      <c r="BS1078" s="393"/>
      <c r="BT1078" s="393"/>
      <c r="BU1078" s="393"/>
      <c r="BV1078" s="393"/>
      <c r="BW1078" s="393"/>
      <c r="BX1078" s="393"/>
      <c r="BY1078" s="393"/>
      <c r="BZ1078" s="393"/>
      <c r="CA1078" s="393"/>
      <c r="CB1078" s="393"/>
      <c r="CC1078" s="393"/>
      <c r="CD1078" s="393"/>
    </row>
    <row r="1079" spans="1:82" ht="24.6" customHeight="1" outlineLevel="2">
      <c r="A1079" s="64"/>
      <c r="B1079" s="65" t="s">
        <v>555</v>
      </c>
      <c r="C1079" s="390">
        <v>275</v>
      </c>
      <c r="D1079" s="69" t="s">
        <v>15</v>
      </c>
      <c r="E1079" s="57"/>
      <c r="F1079" s="86"/>
      <c r="G1079" s="57"/>
      <c r="H1079" s="86"/>
      <c r="I1079" s="86"/>
      <c r="J1079" s="392"/>
      <c r="K1079" s="432"/>
      <c r="L1079" s="121" t="s">
        <v>2844</v>
      </c>
      <c r="M1079" s="121" t="s">
        <v>2844</v>
      </c>
      <c r="N1079" s="393"/>
      <c r="O1079" s="227" t="s">
        <v>2597</v>
      </c>
      <c r="P1079" s="393"/>
      <c r="Q1079" s="393"/>
      <c r="R1079" s="393"/>
      <c r="S1079" s="393"/>
      <c r="T1079" s="393"/>
      <c r="U1079" s="393"/>
      <c r="V1079" s="393"/>
      <c r="W1079" s="393"/>
      <c r="X1079" s="393"/>
      <c r="Y1079" s="393"/>
      <c r="Z1079" s="393"/>
      <c r="AA1079" s="393"/>
      <c r="AB1079" s="393"/>
      <c r="AC1079" s="393"/>
      <c r="AD1079" s="393"/>
      <c r="AE1079" s="393"/>
      <c r="AF1079" s="393"/>
      <c r="AG1079" s="393"/>
      <c r="AH1079" s="393"/>
      <c r="AI1079" s="393"/>
      <c r="AJ1079" s="393"/>
      <c r="AK1079" s="393"/>
      <c r="AL1079" s="393"/>
      <c r="AM1079" s="393"/>
      <c r="AN1079" s="393"/>
      <c r="AO1079" s="393"/>
      <c r="AP1079" s="393"/>
      <c r="AQ1079" s="393"/>
      <c r="AR1079" s="393"/>
      <c r="AS1079" s="393"/>
      <c r="AT1079" s="393"/>
      <c r="AU1079" s="393"/>
      <c r="AV1079" s="393"/>
      <c r="AW1079" s="393"/>
      <c r="AX1079" s="393"/>
      <c r="AY1079" s="393"/>
      <c r="AZ1079" s="393"/>
      <c r="BA1079" s="393"/>
      <c r="BB1079" s="393"/>
      <c r="BC1079" s="393"/>
      <c r="BD1079" s="393"/>
      <c r="BE1079" s="393"/>
      <c r="BF1079" s="393"/>
      <c r="BG1079" s="393"/>
      <c r="BH1079" s="393"/>
      <c r="BI1079" s="393"/>
      <c r="BJ1079" s="393"/>
      <c r="BK1079" s="393"/>
      <c r="BL1079" s="393"/>
      <c r="BM1079" s="393"/>
      <c r="BN1079" s="393"/>
      <c r="BO1079" s="393"/>
      <c r="BP1079" s="393"/>
      <c r="BQ1079" s="393"/>
      <c r="BR1079" s="393"/>
      <c r="BS1079" s="393"/>
      <c r="BT1079" s="393"/>
      <c r="BU1079" s="393"/>
      <c r="BV1079" s="393"/>
      <c r="BW1079" s="393"/>
      <c r="BX1079" s="393"/>
      <c r="BY1079" s="393"/>
      <c r="BZ1079" s="393"/>
      <c r="CA1079" s="393"/>
      <c r="CB1079" s="393"/>
      <c r="CC1079" s="393"/>
      <c r="CD1079" s="393"/>
    </row>
    <row r="1080" spans="1:82" ht="24.6" customHeight="1" outlineLevel="2">
      <c r="A1080" s="258"/>
      <c r="B1080" s="65" t="s">
        <v>75</v>
      </c>
      <c r="C1080" s="390">
        <v>550</v>
      </c>
      <c r="D1080" s="69" t="s">
        <v>15</v>
      </c>
      <c r="E1080" s="57"/>
      <c r="F1080" s="86"/>
      <c r="G1080" s="57"/>
      <c r="H1080" s="86"/>
      <c r="I1080" s="86"/>
      <c r="J1080" s="392"/>
      <c r="K1080" s="432"/>
      <c r="L1080" s="121" t="s">
        <v>2844</v>
      </c>
      <c r="M1080" s="121" t="s">
        <v>2844</v>
      </c>
      <c r="O1080" s="227" t="s">
        <v>2506</v>
      </c>
    </row>
    <row r="1081" spans="1:82" ht="24.6" customHeight="1" outlineLevel="2">
      <c r="A1081" s="64"/>
      <c r="B1081" s="65" t="s">
        <v>1865</v>
      </c>
      <c r="C1081" s="390">
        <v>1</v>
      </c>
      <c r="D1081" s="69" t="s">
        <v>1792</v>
      </c>
      <c r="E1081" s="353"/>
      <c r="F1081" s="86"/>
      <c r="G1081" s="353"/>
      <c r="H1081" s="86"/>
      <c r="I1081" s="63"/>
      <c r="J1081" s="247"/>
      <c r="L1081" s="121" t="s">
        <v>2844</v>
      </c>
      <c r="M1081" s="121" t="s">
        <v>2844</v>
      </c>
      <c r="O1081" s="228"/>
    </row>
    <row r="1082" spans="1:82" ht="24.6" customHeight="1" outlineLevel="2">
      <c r="A1082" s="64"/>
      <c r="B1082" s="66" t="s">
        <v>72</v>
      </c>
      <c r="C1082" s="389"/>
      <c r="D1082" s="71"/>
      <c r="E1082" s="351"/>
      <c r="F1082" s="68"/>
      <c r="G1082" s="351"/>
      <c r="H1082" s="68"/>
      <c r="I1082" s="55"/>
      <c r="J1082" s="247"/>
      <c r="L1082" s="87"/>
      <c r="M1082" s="87"/>
      <c r="O1082" s="228"/>
    </row>
    <row r="1083" spans="1:82" ht="24.6" customHeight="1" outlineLevel="2">
      <c r="A1083" s="64"/>
      <c r="B1083" s="265" t="s">
        <v>368</v>
      </c>
      <c r="C1083" s="389">
        <v>600</v>
      </c>
      <c r="D1083" s="71" t="s">
        <v>15</v>
      </c>
      <c r="E1083" s="57"/>
      <c r="F1083" s="86"/>
      <c r="G1083" s="57"/>
      <c r="H1083" s="86"/>
      <c r="I1083" s="86"/>
      <c r="J1083" s="392"/>
      <c r="K1083" s="432"/>
      <c r="L1083" s="121" t="s">
        <v>2844</v>
      </c>
      <c r="M1083" s="121" t="s">
        <v>2844</v>
      </c>
      <c r="O1083" s="228" t="s">
        <v>2508</v>
      </c>
    </row>
    <row r="1084" spans="1:82" ht="24.6" customHeight="1" outlineLevel="2">
      <c r="A1084" s="64"/>
      <c r="B1084" s="265" t="s">
        <v>369</v>
      </c>
      <c r="C1084" s="389">
        <v>140</v>
      </c>
      <c r="D1084" s="71" t="s">
        <v>15</v>
      </c>
      <c r="E1084" s="57"/>
      <c r="F1084" s="86"/>
      <c r="G1084" s="57"/>
      <c r="H1084" s="86"/>
      <c r="I1084" s="86"/>
      <c r="J1084" s="392"/>
      <c r="K1084" s="432"/>
      <c r="L1084" s="121" t="s">
        <v>2844</v>
      </c>
      <c r="M1084" s="121" t="s">
        <v>2844</v>
      </c>
      <c r="O1084" s="228" t="s">
        <v>2509</v>
      </c>
    </row>
    <row r="1085" spans="1:82" ht="24.6" customHeight="1" outlineLevel="2">
      <c r="A1085" s="64"/>
      <c r="B1085" s="65" t="s">
        <v>1864</v>
      </c>
      <c r="C1085" s="389">
        <v>1</v>
      </c>
      <c r="D1085" s="69" t="s">
        <v>1792</v>
      </c>
      <c r="E1085" s="353"/>
      <c r="F1085" s="86"/>
      <c r="G1085" s="353"/>
      <c r="H1085" s="86"/>
      <c r="I1085" s="63"/>
      <c r="J1085" s="247"/>
      <c r="L1085" s="121" t="s">
        <v>2844</v>
      </c>
      <c r="M1085" s="121" t="s">
        <v>2844</v>
      </c>
      <c r="O1085" s="228"/>
    </row>
    <row r="1086" spans="1:82" ht="24.6" customHeight="1" outlineLevel="2">
      <c r="A1086" s="279"/>
      <c r="B1086" s="66"/>
      <c r="C1086" s="67"/>
      <c r="D1086" s="71"/>
      <c r="E1086" s="351"/>
      <c r="F1086" s="68"/>
      <c r="G1086" s="351"/>
      <c r="H1086" s="68"/>
      <c r="I1086" s="68"/>
      <c r="J1086" s="280"/>
      <c r="L1086" s="169"/>
      <c r="M1086" s="171"/>
      <c r="O1086" s="227"/>
    </row>
    <row r="1087" spans="1:82" ht="24.6" customHeight="1" outlineLevel="1">
      <c r="A1087" s="709"/>
      <c r="B1087" s="710" t="s">
        <v>568</v>
      </c>
      <c r="C1087" s="640"/>
      <c r="D1087" s="711"/>
      <c r="E1087" s="712"/>
      <c r="F1087" s="713"/>
      <c r="G1087" s="712"/>
      <c r="H1087" s="713"/>
      <c r="I1087" s="713"/>
      <c r="J1087" s="714"/>
      <c r="K1087" s="393"/>
      <c r="L1087" s="715"/>
      <c r="M1087" s="716"/>
      <c r="N1087" s="393"/>
      <c r="O1087" s="717"/>
      <c r="P1087" s="393"/>
      <c r="Q1087" s="393"/>
      <c r="R1087" s="393"/>
      <c r="S1087" s="393"/>
      <c r="T1087" s="393"/>
      <c r="U1087" s="393"/>
      <c r="V1087" s="393"/>
      <c r="W1087" s="393"/>
      <c r="X1087" s="393"/>
      <c r="Y1087" s="393"/>
      <c r="Z1087" s="393"/>
      <c r="AA1087" s="393"/>
      <c r="AB1087" s="393"/>
      <c r="AC1087" s="393"/>
      <c r="AD1087" s="393"/>
      <c r="AE1087" s="393"/>
      <c r="AF1087" s="393"/>
      <c r="AG1087" s="393"/>
      <c r="AH1087" s="393"/>
      <c r="AI1087" s="393"/>
      <c r="AJ1087" s="393"/>
      <c r="AK1087" s="393"/>
      <c r="AL1087" s="393"/>
      <c r="AM1087" s="393"/>
      <c r="AN1087" s="393"/>
      <c r="AO1087" s="393"/>
      <c r="AP1087" s="393"/>
      <c r="AQ1087" s="393"/>
      <c r="AR1087" s="393"/>
      <c r="AS1087" s="393"/>
      <c r="AT1087" s="393"/>
      <c r="AU1087" s="393"/>
      <c r="AV1087" s="393"/>
      <c r="AW1087" s="393"/>
      <c r="AX1087" s="393"/>
      <c r="AY1087" s="393"/>
      <c r="AZ1087" s="393"/>
      <c r="BA1087" s="393"/>
      <c r="BB1087" s="393"/>
      <c r="BC1087" s="393"/>
      <c r="BD1087" s="393"/>
      <c r="BE1087" s="393"/>
      <c r="BF1087" s="393"/>
      <c r="BG1087" s="393"/>
      <c r="BH1087" s="393"/>
      <c r="BI1087" s="393"/>
      <c r="BJ1087" s="393"/>
      <c r="BK1087" s="393"/>
      <c r="BL1087" s="393"/>
      <c r="BM1087" s="393"/>
      <c r="BN1087" s="393"/>
      <c r="BO1087" s="393"/>
      <c r="BP1087" s="393"/>
      <c r="BQ1087" s="393"/>
      <c r="BR1087" s="393"/>
      <c r="BS1087" s="393"/>
      <c r="BT1087" s="393"/>
      <c r="BU1087" s="393"/>
      <c r="BV1087" s="393"/>
      <c r="BW1087" s="393"/>
      <c r="BX1087" s="393"/>
      <c r="BY1087" s="393"/>
      <c r="BZ1087" s="393"/>
      <c r="CA1087" s="393"/>
      <c r="CB1087" s="393"/>
      <c r="CC1087" s="393"/>
      <c r="CD1087" s="393"/>
    </row>
    <row r="1088" spans="1:82" ht="24.6" customHeight="1" outlineLevel="1">
      <c r="A1088" s="255">
        <v>9.9</v>
      </c>
      <c r="B1088" s="256" t="s">
        <v>567</v>
      </c>
      <c r="C1088" s="133"/>
      <c r="D1088" s="281"/>
      <c r="E1088" s="354"/>
      <c r="F1088" s="129"/>
      <c r="G1088" s="350"/>
      <c r="H1088" s="129"/>
      <c r="I1088" s="129"/>
      <c r="J1088" s="243"/>
      <c r="L1088" s="128"/>
      <c r="M1088" s="254"/>
      <c r="O1088" s="229"/>
    </row>
    <row r="1089" spans="1:82" ht="24.6" customHeight="1" outlineLevel="2">
      <c r="A1089" s="64"/>
      <c r="B1089" s="65" t="s">
        <v>561</v>
      </c>
      <c r="C1089" s="389">
        <v>7</v>
      </c>
      <c r="D1089" s="69" t="s">
        <v>3</v>
      </c>
      <c r="E1089" s="57"/>
      <c r="F1089" s="86"/>
      <c r="G1089" s="57"/>
      <c r="H1089" s="86"/>
      <c r="I1089" s="86"/>
      <c r="J1089" s="392"/>
      <c r="K1089" s="432"/>
      <c r="L1089" s="121" t="s">
        <v>2844</v>
      </c>
      <c r="M1089" s="121" t="s">
        <v>2844</v>
      </c>
      <c r="O1089" s="228" t="s">
        <v>561</v>
      </c>
    </row>
    <row r="1090" spans="1:82" ht="24.6" customHeight="1" outlineLevel="2">
      <c r="A1090" s="64"/>
      <c r="B1090" s="65" t="s">
        <v>559</v>
      </c>
      <c r="C1090" s="389">
        <v>7</v>
      </c>
      <c r="D1090" s="69" t="s">
        <v>3</v>
      </c>
      <c r="E1090" s="57"/>
      <c r="F1090" s="86"/>
      <c r="G1090" s="57"/>
      <c r="H1090" s="86"/>
      <c r="I1090" s="86"/>
      <c r="J1090" s="392"/>
      <c r="K1090" s="432"/>
      <c r="L1090" s="121" t="s">
        <v>2844</v>
      </c>
      <c r="M1090" s="121" t="s">
        <v>2844</v>
      </c>
      <c r="O1090" s="228" t="s">
        <v>559</v>
      </c>
    </row>
    <row r="1091" spans="1:82" ht="24.6" customHeight="1" outlineLevel="2">
      <c r="A1091" s="64"/>
      <c r="B1091" s="65" t="s">
        <v>558</v>
      </c>
      <c r="C1091" s="389">
        <v>22</v>
      </c>
      <c r="D1091" s="69" t="s">
        <v>3</v>
      </c>
      <c r="E1091" s="57"/>
      <c r="F1091" s="86"/>
      <c r="G1091" s="57"/>
      <c r="H1091" s="86"/>
      <c r="I1091" s="86"/>
      <c r="J1091" s="392"/>
      <c r="K1091" s="432"/>
      <c r="L1091" s="121" t="s">
        <v>2844</v>
      </c>
      <c r="M1091" s="121" t="s">
        <v>2844</v>
      </c>
      <c r="O1091" s="228" t="s">
        <v>558</v>
      </c>
    </row>
    <row r="1092" spans="1:82" ht="24.6" customHeight="1" outlineLevel="2">
      <c r="A1092" s="64"/>
      <c r="B1092" s="65" t="s">
        <v>560</v>
      </c>
      <c r="C1092" s="389">
        <v>3</v>
      </c>
      <c r="D1092" s="69" t="s">
        <v>3</v>
      </c>
      <c r="E1092" s="57"/>
      <c r="F1092" s="86"/>
      <c r="G1092" s="57"/>
      <c r="H1092" s="86"/>
      <c r="I1092" s="86"/>
      <c r="J1092" s="392"/>
      <c r="K1092" s="432"/>
      <c r="L1092" s="121" t="s">
        <v>2844</v>
      </c>
      <c r="M1092" s="121" t="s">
        <v>2844</v>
      </c>
      <c r="O1092" s="228" t="s">
        <v>560</v>
      </c>
    </row>
    <row r="1093" spans="1:82" ht="24.6" customHeight="1" outlineLevel="2">
      <c r="A1093" s="64"/>
      <c r="B1093" s="65" t="s">
        <v>550</v>
      </c>
      <c r="C1093" s="389">
        <v>4</v>
      </c>
      <c r="D1093" s="69" t="s">
        <v>3</v>
      </c>
      <c r="E1093" s="57"/>
      <c r="F1093" s="86"/>
      <c r="G1093" s="57"/>
      <c r="H1093" s="86"/>
      <c r="I1093" s="86"/>
      <c r="J1093" s="392"/>
      <c r="K1093" s="432"/>
      <c r="L1093" s="121" t="s">
        <v>2844</v>
      </c>
      <c r="M1093" s="121" t="s">
        <v>2844</v>
      </c>
      <c r="O1093" s="228" t="s">
        <v>550</v>
      </c>
    </row>
    <row r="1094" spans="1:82" ht="24.6" customHeight="1" outlineLevel="2">
      <c r="A1094" s="64"/>
      <c r="B1094" s="65" t="s">
        <v>551</v>
      </c>
      <c r="C1094" s="389">
        <v>4</v>
      </c>
      <c r="D1094" s="69" t="s">
        <v>3</v>
      </c>
      <c r="E1094" s="57"/>
      <c r="F1094" s="86"/>
      <c r="G1094" s="57"/>
      <c r="H1094" s="86"/>
      <c r="I1094" s="86"/>
      <c r="J1094" s="392"/>
      <c r="K1094" s="432"/>
      <c r="L1094" s="121" t="s">
        <v>2844</v>
      </c>
      <c r="M1094" s="121" t="s">
        <v>2844</v>
      </c>
      <c r="O1094" s="228" t="s">
        <v>551</v>
      </c>
    </row>
    <row r="1095" spans="1:82" ht="24.6" customHeight="1" outlineLevel="2">
      <c r="A1095" s="64"/>
      <c r="B1095" s="65" t="s">
        <v>552</v>
      </c>
      <c r="C1095" s="389">
        <v>9</v>
      </c>
      <c r="D1095" s="69" t="s">
        <v>3</v>
      </c>
      <c r="E1095" s="57"/>
      <c r="F1095" s="86"/>
      <c r="G1095" s="57"/>
      <c r="H1095" s="86"/>
      <c r="I1095" s="86"/>
      <c r="J1095" s="392"/>
      <c r="K1095" s="432"/>
      <c r="L1095" s="121" t="s">
        <v>2844</v>
      </c>
      <c r="M1095" s="121" t="s">
        <v>2844</v>
      </c>
      <c r="O1095" s="228" t="s">
        <v>552</v>
      </c>
    </row>
    <row r="1096" spans="1:82" ht="24.6" customHeight="1" outlineLevel="2">
      <c r="A1096" s="64"/>
      <c r="B1096" s="65" t="s">
        <v>553</v>
      </c>
      <c r="C1096" s="389">
        <v>5</v>
      </c>
      <c r="D1096" s="69" t="s">
        <v>3</v>
      </c>
      <c r="E1096" s="57"/>
      <c r="F1096" s="86"/>
      <c r="G1096" s="57"/>
      <c r="H1096" s="86"/>
      <c r="I1096" s="86"/>
      <c r="J1096" s="392"/>
      <c r="K1096" s="432"/>
      <c r="L1096" s="121" t="s">
        <v>2844</v>
      </c>
      <c r="M1096" s="121" t="s">
        <v>2844</v>
      </c>
      <c r="O1096" s="228" t="s">
        <v>553</v>
      </c>
    </row>
    <row r="1097" spans="1:82" ht="24.6" customHeight="1" outlineLevel="2">
      <c r="A1097" s="64"/>
      <c r="B1097" s="65" t="s">
        <v>554</v>
      </c>
      <c r="C1097" s="389">
        <v>3</v>
      </c>
      <c r="D1097" s="69" t="s">
        <v>3</v>
      </c>
      <c r="E1097" s="57"/>
      <c r="F1097" s="86"/>
      <c r="G1097" s="57"/>
      <c r="H1097" s="86"/>
      <c r="I1097" s="86"/>
      <c r="J1097" s="392"/>
      <c r="K1097" s="432"/>
      <c r="L1097" s="121" t="s">
        <v>2844</v>
      </c>
      <c r="M1097" s="121" t="s">
        <v>2844</v>
      </c>
      <c r="O1097" s="228" t="s">
        <v>554</v>
      </c>
    </row>
    <row r="1098" spans="1:82" ht="24.6" customHeight="1" outlineLevel="2">
      <c r="A1098" s="64"/>
      <c r="B1098" s="66" t="s">
        <v>71</v>
      </c>
      <c r="C1098" s="389"/>
      <c r="D1098" s="71"/>
      <c r="E1098" s="351"/>
      <c r="F1098" s="68"/>
      <c r="G1098" s="351"/>
      <c r="H1098" s="68"/>
      <c r="I1098" s="68"/>
      <c r="J1098" s="247"/>
      <c r="L1098" s="169"/>
      <c r="M1098" s="171"/>
      <c r="O1098" s="227"/>
    </row>
    <row r="1099" spans="1:82" ht="24.6" customHeight="1" outlineLevel="2">
      <c r="A1099" s="64"/>
      <c r="B1099" s="65" t="s">
        <v>77</v>
      </c>
      <c r="C1099" s="390">
        <v>705</v>
      </c>
      <c r="D1099" s="69" t="s">
        <v>15</v>
      </c>
      <c r="E1099" s="57"/>
      <c r="F1099" s="86"/>
      <c r="G1099" s="57"/>
      <c r="H1099" s="86"/>
      <c r="I1099" s="86"/>
      <c r="J1099" s="392"/>
      <c r="K1099" s="432"/>
      <c r="L1099" s="121" t="s">
        <v>2844</v>
      </c>
      <c r="M1099" s="121" t="s">
        <v>2844</v>
      </c>
      <c r="N1099" s="393"/>
      <c r="O1099" s="227" t="s">
        <v>2596</v>
      </c>
      <c r="P1099" s="393"/>
      <c r="Q1099" s="393"/>
      <c r="R1099" s="393"/>
      <c r="S1099" s="393"/>
      <c r="T1099" s="393"/>
      <c r="U1099" s="393"/>
      <c r="V1099" s="393"/>
      <c r="W1099" s="393"/>
      <c r="X1099" s="393"/>
      <c r="Y1099" s="393"/>
      <c r="Z1099" s="393"/>
      <c r="AA1099" s="393"/>
      <c r="AB1099" s="393"/>
      <c r="AC1099" s="393"/>
      <c r="AD1099" s="393"/>
      <c r="AE1099" s="393"/>
      <c r="AF1099" s="393"/>
      <c r="AG1099" s="393"/>
      <c r="AH1099" s="393"/>
      <c r="AI1099" s="393"/>
      <c r="AJ1099" s="393"/>
      <c r="AK1099" s="393"/>
      <c r="AL1099" s="393"/>
      <c r="AM1099" s="393"/>
      <c r="AN1099" s="393"/>
      <c r="AO1099" s="393"/>
      <c r="AP1099" s="393"/>
      <c r="AQ1099" s="393"/>
      <c r="AR1099" s="393"/>
      <c r="AS1099" s="393"/>
      <c r="AT1099" s="393"/>
      <c r="AU1099" s="393"/>
      <c r="AV1099" s="393"/>
      <c r="AW1099" s="393"/>
      <c r="AX1099" s="393"/>
      <c r="AY1099" s="393"/>
      <c r="AZ1099" s="393"/>
      <c r="BA1099" s="393"/>
      <c r="BB1099" s="393"/>
      <c r="BC1099" s="393"/>
      <c r="BD1099" s="393"/>
      <c r="BE1099" s="393"/>
      <c r="BF1099" s="393"/>
      <c r="BG1099" s="393"/>
      <c r="BH1099" s="393"/>
      <c r="BI1099" s="393"/>
      <c r="BJ1099" s="393"/>
      <c r="BK1099" s="393"/>
      <c r="BL1099" s="393"/>
      <c r="BM1099" s="393"/>
      <c r="BN1099" s="393"/>
      <c r="BO1099" s="393"/>
      <c r="BP1099" s="393"/>
      <c r="BQ1099" s="393"/>
      <c r="BR1099" s="393"/>
      <c r="BS1099" s="393"/>
      <c r="BT1099" s="393"/>
      <c r="BU1099" s="393"/>
      <c r="BV1099" s="393"/>
      <c r="BW1099" s="393"/>
      <c r="BX1099" s="393"/>
      <c r="BY1099" s="393"/>
      <c r="BZ1099" s="393"/>
      <c r="CA1099" s="393"/>
      <c r="CB1099" s="393"/>
      <c r="CC1099" s="393"/>
      <c r="CD1099" s="393"/>
    </row>
    <row r="1100" spans="1:82" ht="24.6" customHeight="1" outlineLevel="2">
      <c r="A1100" s="64"/>
      <c r="B1100" s="65" t="s">
        <v>555</v>
      </c>
      <c r="C1100" s="390">
        <v>560</v>
      </c>
      <c r="D1100" s="69" t="s">
        <v>15</v>
      </c>
      <c r="E1100" s="57"/>
      <c r="F1100" s="86"/>
      <c r="G1100" s="57"/>
      <c r="H1100" s="86"/>
      <c r="I1100" s="86"/>
      <c r="J1100" s="392"/>
      <c r="K1100" s="432"/>
      <c r="L1100" s="121" t="s">
        <v>2844</v>
      </c>
      <c r="M1100" s="121" t="s">
        <v>2844</v>
      </c>
      <c r="N1100" s="393"/>
      <c r="O1100" s="227" t="s">
        <v>2597</v>
      </c>
      <c r="P1100" s="393"/>
      <c r="Q1100" s="393"/>
      <c r="R1100" s="393"/>
      <c r="S1100" s="393"/>
      <c r="T1100" s="393"/>
      <c r="U1100" s="393"/>
      <c r="V1100" s="393"/>
      <c r="W1100" s="393"/>
      <c r="X1100" s="393"/>
      <c r="Y1100" s="393"/>
      <c r="Z1100" s="393"/>
      <c r="AA1100" s="393"/>
      <c r="AB1100" s="393"/>
      <c r="AC1100" s="393"/>
      <c r="AD1100" s="393"/>
      <c r="AE1100" s="393"/>
      <c r="AF1100" s="393"/>
      <c r="AG1100" s="393"/>
      <c r="AH1100" s="393"/>
      <c r="AI1100" s="393"/>
      <c r="AJ1100" s="393"/>
      <c r="AK1100" s="393"/>
      <c r="AL1100" s="393"/>
      <c r="AM1100" s="393"/>
      <c r="AN1100" s="393"/>
      <c r="AO1100" s="393"/>
      <c r="AP1100" s="393"/>
      <c r="AQ1100" s="393"/>
      <c r="AR1100" s="393"/>
      <c r="AS1100" s="393"/>
      <c r="AT1100" s="393"/>
      <c r="AU1100" s="393"/>
      <c r="AV1100" s="393"/>
      <c r="AW1100" s="393"/>
      <c r="AX1100" s="393"/>
      <c r="AY1100" s="393"/>
      <c r="AZ1100" s="393"/>
      <c r="BA1100" s="393"/>
      <c r="BB1100" s="393"/>
      <c r="BC1100" s="393"/>
      <c r="BD1100" s="393"/>
      <c r="BE1100" s="393"/>
      <c r="BF1100" s="393"/>
      <c r="BG1100" s="393"/>
      <c r="BH1100" s="393"/>
      <c r="BI1100" s="393"/>
      <c r="BJ1100" s="393"/>
      <c r="BK1100" s="393"/>
      <c r="BL1100" s="393"/>
      <c r="BM1100" s="393"/>
      <c r="BN1100" s="393"/>
      <c r="BO1100" s="393"/>
      <c r="BP1100" s="393"/>
      <c r="BQ1100" s="393"/>
      <c r="BR1100" s="393"/>
      <c r="BS1100" s="393"/>
      <c r="BT1100" s="393"/>
      <c r="BU1100" s="393"/>
      <c r="BV1100" s="393"/>
      <c r="BW1100" s="393"/>
      <c r="BX1100" s="393"/>
      <c r="BY1100" s="393"/>
      <c r="BZ1100" s="393"/>
      <c r="CA1100" s="393"/>
      <c r="CB1100" s="393"/>
      <c r="CC1100" s="393"/>
      <c r="CD1100" s="393"/>
    </row>
    <row r="1101" spans="1:82" ht="24.6" customHeight="1" outlineLevel="2">
      <c r="A1101" s="258"/>
      <c r="B1101" s="65" t="s">
        <v>75</v>
      </c>
      <c r="C1101" s="390">
        <v>1035</v>
      </c>
      <c r="D1101" s="69" t="s">
        <v>15</v>
      </c>
      <c r="E1101" s="57"/>
      <c r="F1101" s="86"/>
      <c r="G1101" s="57"/>
      <c r="H1101" s="86"/>
      <c r="I1101" s="86"/>
      <c r="J1101" s="392"/>
      <c r="K1101" s="432"/>
      <c r="L1101" s="121" t="s">
        <v>2844</v>
      </c>
      <c r="M1101" s="121" t="s">
        <v>2844</v>
      </c>
      <c r="O1101" s="227" t="s">
        <v>2506</v>
      </c>
    </row>
    <row r="1102" spans="1:82" ht="24.6" customHeight="1" outlineLevel="2">
      <c r="A1102" s="64"/>
      <c r="B1102" s="65" t="s">
        <v>1865</v>
      </c>
      <c r="C1102" s="390">
        <v>1</v>
      </c>
      <c r="D1102" s="69" t="s">
        <v>1792</v>
      </c>
      <c r="E1102" s="353"/>
      <c r="F1102" s="86"/>
      <c r="G1102" s="353"/>
      <c r="H1102" s="86"/>
      <c r="I1102" s="63"/>
      <c r="J1102" s="247"/>
      <c r="L1102" s="121" t="s">
        <v>2844</v>
      </c>
      <c r="M1102" s="121" t="s">
        <v>2844</v>
      </c>
      <c r="O1102" s="228"/>
    </row>
    <row r="1103" spans="1:82" ht="24.6" customHeight="1" outlineLevel="2">
      <c r="A1103" s="64"/>
      <c r="B1103" s="66" t="s">
        <v>72</v>
      </c>
      <c r="C1103" s="389"/>
      <c r="D1103" s="71"/>
      <c r="E1103" s="351"/>
      <c r="F1103" s="68"/>
      <c r="G1103" s="351"/>
      <c r="H1103" s="68"/>
      <c r="I1103" s="55"/>
      <c r="J1103" s="247"/>
      <c r="L1103" s="87"/>
      <c r="M1103" s="87"/>
      <c r="O1103" s="228"/>
    </row>
    <row r="1104" spans="1:82" ht="24.6" customHeight="1" outlineLevel="2">
      <c r="A1104" s="64"/>
      <c r="B1104" s="265" t="s">
        <v>368</v>
      </c>
      <c r="C1104" s="389">
        <v>635</v>
      </c>
      <c r="D1104" s="71" t="s">
        <v>15</v>
      </c>
      <c r="E1104" s="57"/>
      <c r="F1104" s="86"/>
      <c r="G1104" s="57"/>
      <c r="H1104" s="86"/>
      <c r="I1104" s="86"/>
      <c r="J1104" s="392"/>
      <c r="K1104" s="432"/>
      <c r="L1104" s="121" t="s">
        <v>2844</v>
      </c>
      <c r="M1104" s="121" t="s">
        <v>2844</v>
      </c>
      <c r="O1104" s="228" t="s">
        <v>2508</v>
      </c>
    </row>
    <row r="1105" spans="1:82" ht="24.6" customHeight="1" outlineLevel="2">
      <c r="A1105" s="64"/>
      <c r="B1105" s="265" t="s">
        <v>369</v>
      </c>
      <c r="C1105" s="389">
        <v>260</v>
      </c>
      <c r="D1105" s="71" t="s">
        <v>15</v>
      </c>
      <c r="E1105" s="57"/>
      <c r="F1105" s="86"/>
      <c r="G1105" s="57"/>
      <c r="H1105" s="86"/>
      <c r="I1105" s="86"/>
      <c r="J1105" s="392"/>
      <c r="K1105" s="432"/>
      <c r="L1105" s="121" t="s">
        <v>2844</v>
      </c>
      <c r="M1105" s="121" t="s">
        <v>2844</v>
      </c>
      <c r="O1105" s="228" t="s">
        <v>2509</v>
      </c>
    </row>
    <row r="1106" spans="1:82" ht="24.6" customHeight="1" outlineLevel="2">
      <c r="A1106" s="64"/>
      <c r="B1106" s="65" t="s">
        <v>1864</v>
      </c>
      <c r="C1106" s="389">
        <v>1</v>
      </c>
      <c r="D1106" s="69" t="s">
        <v>1792</v>
      </c>
      <c r="E1106" s="353"/>
      <c r="F1106" s="86"/>
      <c r="G1106" s="353"/>
      <c r="H1106" s="86"/>
      <c r="I1106" s="63"/>
      <c r="J1106" s="247"/>
      <c r="L1106" s="121" t="s">
        <v>2844</v>
      </c>
      <c r="M1106" s="121" t="s">
        <v>2844</v>
      </c>
      <c r="O1106" s="228"/>
    </row>
    <row r="1107" spans="1:82" ht="24.6" customHeight="1" outlineLevel="2">
      <c r="A1107" s="279"/>
      <c r="B1107" s="66"/>
      <c r="C1107" s="67"/>
      <c r="D1107" s="71"/>
      <c r="E1107" s="351"/>
      <c r="F1107" s="68"/>
      <c r="G1107" s="351"/>
      <c r="H1107" s="68"/>
      <c r="I1107" s="68"/>
      <c r="J1107" s="280"/>
      <c r="L1107" s="169"/>
      <c r="M1107" s="171"/>
      <c r="O1107" s="227"/>
    </row>
    <row r="1108" spans="1:82" ht="24.6" customHeight="1" outlineLevel="1">
      <c r="A1108" s="709"/>
      <c r="B1108" s="710" t="s">
        <v>569</v>
      </c>
      <c r="C1108" s="640"/>
      <c r="D1108" s="711"/>
      <c r="E1108" s="712"/>
      <c r="F1108" s="713"/>
      <c r="G1108" s="712"/>
      <c r="H1108" s="713"/>
      <c r="I1108" s="713"/>
      <c r="J1108" s="714"/>
      <c r="K1108" s="393"/>
      <c r="L1108" s="715"/>
      <c r="M1108" s="716"/>
      <c r="N1108" s="393"/>
      <c r="O1108" s="717"/>
      <c r="P1108" s="393"/>
      <c r="Q1108" s="393"/>
      <c r="R1108" s="393"/>
      <c r="S1108" s="393"/>
      <c r="T1108" s="393"/>
      <c r="U1108" s="393"/>
      <c r="V1108" s="393"/>
      <c r="W1108" s="393"/>
      <c r="X1108" s="393"/>
      <c r="Y1108" s="393"/>
      <c r="Z1108" s="393"/>
      <c r="AA1108" s="393"/>
      <c r="AB1108" s="393"/>
      <c r="AC1108" s="393"/>
      <c r="AD1108" s="393"/>
      <c r="AE1108" s="393"/>
      <c r="AF1108" s="393"/>
      <c r="AG1108" s="393"/>
      <c r="AH1108" s="393"/>
      <c r="AI1108" s="393"/>
      <c r="AJ1108" s="393"/>
      <c r="AK1108" s="393"/>
      <c r="AL1108" s="393"/>
      <c r="AM1108" s="393"/>
      <c r="AN1108" s="393"/>
      <c r="AO1108" s="393"/>
      <c r="AP1108" s="393"/>
      <c r="AQ1108" s="393"/>
      <c r="AR1108" s="393"/>
      <c r="AS1108" s="393"/>
      <c r="AT1108" s="393"/>
      <c r="AU1108" s="393"/>
      <c r="AV1108" s="393"/>
      <c r="AW1108" s="393"/>
      <c r="AX1108" s="393"/>
      <c r="AY1108" s="393"/>
      <c r="AZ1108" s="393"/>
      <c r="BA1108" s="393"/>
      <c r="BB1108" s="393"/>
      <c r="BC1108" s="393"/>
      <c r="BD1108" s="393"/>
      <c r="BE1108" s="393"/>
      <c r="BF1108" s="393"/>
      <c r="BG1108" s="393"/>
      <c r="BH1108" s="393"/>
      <c r="BI1108" s="393"/>
      <c r="BJ1108" s="393"/>
      <c r="BK1108" s="393"/>
      <c r="BL1108" s="393"/>
      <c r="BM1108" s="393"/>
      <c r="BN1108" s="393"/>
      <c r="BO1108" s="393"/>
      <c r="BP1108" s="393"/>
      <c r="BQ1108" s="393"/>
      <c r="BR1108" s="393"/>
      <c r="BS1108" s="393"/>
      <c r="BT1108" s="393"/>
      <c r="BU1108" s="393"/>
      <c r="BV1108" s="393"/>
      <c r="BW1108" s="393"/>
      <c r="BX1108" s="393"/>
      <c r="BY1108" s="393"/>
      <c r="BZ1108" s="393"/>
      <c r="CA1108" s="393"/>
      <c r="CB1108" s="393"/>
      <c r="CC1108" s="393"/>
      <c r="CD1108" s="393"/>
    </row>
    <row r="1109" spans="1:82" ht="24.6" customHeight="1">
      <c r="A1109" s="709"/>
      <c r="B1109" s="710" t="s">
        <v>1522</v>
      </c>
      <c r="C1109" s="640"/>
      <c r="D1109" s="711"/>
      <c r="E1109" s="712"/>
      <c r="F1109" s="640"/>
      <c r="G1109" s="712"/>
      <c r="H1109" s="640"/>
      <c r="I1109" s="640"/>
      <c r="J1109" s="714"/>
      <c r="L1109" s="715"/>
      <c r="M1109" s="715"/>
      <c r="O1109" s="717"/>
    </row>
    <row r="1110" spans="1:82" ht="24.6" customHeight="1">
      <c r="A1110" s="244">
        <v>10</v>
      </c>
      <c r="B1110" s="262" t="s">
        <v>27</v>
      </c>
      <c r="C1110" s="130"/>
      <c r="D1110" s="264"/>
      <c r="E1110" s="350"/>
      <c r="F1110" s="129"/>
      <c r="G1110" s="350"/>
      <c r="H1110" s="129"/>
      <c r="I1110" s="130"/>
      <c r="J1110" s="260"/>
      <c r="L1110" s="128"/>
      <c r="M1110" s="128"/>
      <c r="O1110" s="229"/>
    </row>
    <row r="1111" spans="1:82" ht="24.6" customHeight="1" outlineLevel="1">
      <c r="A1111" s="255">
        <v>10.1</v>
      </c>
      <c r="B1111" s="256" t="s">
        <v>218</v>
      </c>
      <c r="C1111" s="133"/>
      <c r="D1111" s="281"/>
      <c r="E1111" s="354"/>
      <c r="F1111" s="129"/>
      <c r="G1111" s="350"/>
      <c r="H1111" s="129"/>
      <c r="I1111" s="129"/>
      <c r="J1111" s="243"/>
      <c r="L1111" s="128"/>
      <c r="M1111" s="254"/>
      <c r="O1111" s="229"/>
    </row>
    <row r="1112" spans="1:82" ht="24.6" customHeight="1" outlineLevel="2">
      <c r="A1112" s="64"/>
      <c r="B1112" s="282" t="s">
        <v>511</v>
      </c>
      <c r="C1112" s="121">
        <v>1</v>
      </c>
      <c r="D1112" s="283" t="s">
        <v>3</v>
      </c>
      <c r="E1112" s="57"/>
      <c r="F1112" s="86"/>
      <c r="G1112" s="57"/>
      <c r="H1112" s="86"/>
      <c r="I1112" s="86"/>
      <c r="J1112" s="392"/>
      <c r="K1112" s="432"/>
      <c r="L1112" s="121" t="s">
        <v>2925</v>
      </c>
      <c r="M1112" s="121" t="s">
        <v>2925</v>
      </c>
      <c r="N1112" s="284"/>
      <c r="O1112" s="228" t="s">
        <v>2598</v>
      </c>
      <c r="P1112" s="284"/>
      <c r="Q1112" s="284"/>
      <c r="R1112" s="284"/>
      <c r="S1112" s="284"/>
      <c r="T1112" s="284"/>
      <c r="U1112" s="284"/>
      <c r="V1112" s="284"/>
      <c r="W1112" s="284"/>
      <c r="X1112" s="284"/>
      <c r="Y1112" s="284"/>
      <c r="Z1112" s="284"/>
      <c r="AA1112" s="284"/>
      <c r="AB1112" s="284"/>
      <c r="AC1112" s="284"/>
      <c r="AD1112" s="284"/>
      <c r="AE1112" s="284"/>
      <c r="AF1112" s="284"/>
      <c r="AG1112" s="284"/>
      <c r="AH1112" s="284"/>
      <c r="AI1112" s="284"/>
      <c r="AJ1112" s="284"/>
      <c r="AK1112" s="284"/>
      <c r="AL1112" s="284"/>
      <c r="AM1112" s="284"/>
      <c r="AN1112" s="284"/>
      <c r="AO1112" s="284"/>
      <c r="AP1112" s="284"/>
      <c r="AQ1112" s="284"/>
      <c r="AR1112" s="284"/>
      <c r="AS1112" s="284"/>
      <c r="AT1112" s="284"/>
      <c r="AU1112" s="284"/>
      <c r="AV1112" s="284"/>
      <c r="AW1112" s="284"/>
      <c r="AX1112" s="284"/>
      <c r="AY1112" s="284"/>
      <c r="AZ1112" s="284"/>
      <c r="BA1112" s="284"/>
      <c r="BB1112" s="284"/>
      <c r="BC1112" s="284"/>
      <c r="BD1112" s="284"/>
      <c r="BE1112" s="284"/>
      <c r="BF1112" s="284"/>
      <c r="BG1112" s="284"/>
      <c r="BH1112" s="284"/>
      <c r="BI1112" s="284"/>
      <c r="BJ1112" s="284"/>
      <c r="BK1112" s="284"/>
      <c r="BL1112" s="284"/>
      <c r="BM1112" s="284"/>
      <c r="BN1112" s="284"/>
      <c r="BO1112" s="284"/>
      <c r="BP1112" s="284"/>
      <c r="BQ1112" s="284"/>
      <c r="BR1112" s="284"/>
      <c r="BS1112" s="284"/>
      <c r="BT1112" s="284"/>
      <c r="BU1112" s="284"/>
      <c r="BV1112" s="284"/>
      <c r="BW1112" s="284"/>
      <c r="BX1112" s="284"/>
      <c r="BY1112" s="284"/>
      <c r="BZ1112" s="284"/>
      <c r="CA1112" s="284"/>
      <c r="CB1112" s="284"/>
      <c r="CC1112" s="284"/>
      <c r="CD1112" s="284"/>
    </row>
    <row r="1113" spans="1:82" ht="24.6" customHeight="1" outlineLevel="2">
      <c r="A1113" s="64"/>
      <c r="B1113" s="285" t="s">
        <v>510</v>
      </c>
      <c r="C1113" s="121">
        <v>1</v>
      </c>
      <c r="D1113" s="283" t="s">
        <v>3</v>
      </c>
      <c r="E1113" s="57"/>
      <c r="F1113" s="86"/>
      <c r="G1113" s="57"/>
      <c r="H1113" s="86"/>
      <c r="I1113" s="86"/>
      <c r="J1113" s="392"/>
      <c r="K1113" s="432"/>
      <c r="L1113" s="121" t="s">
        <v>2925</v>
      </c>
      <c r="M1113" s="121" t="s">
        <v>2925</v>
      </c>
      <c r="N1113" s="284"/>
      <c r="O1113" s="228" t="s">
        <v>2599</v>
      </c>
      <c r="P1113" s="284"/>
      <c r="Q1113" s="284"/>
      <c r="R1113" s="284"/>
      <c r="S1113" s="284"/>
      <c r="T1113" s="284"/>
      <c r="U1113" s="284"/>
      <c r="V1113" s="284"/>
      <c r="W1113" s="284"/>
      <c r="X1113" s="284"/>
      <c r="Y1113" s="284"/>
      <c r="Z1113" s="284"/>
      <c r="AA1113" s="284"/>
      <c r="AB1113" s="284"/>
      <c r="AC1113" s="284"/>
      <c r="AD1113" s="284"/>
      <c r="AE1113" s="284"/>
      <c r="AF1113" s="284"/>
      <c r="AG1113" s="284"/>
      <c r="AH1113" s="284"/>
      <c r="AI1113" s="284"/>
      <c r="AJ1113" s="284"/>
      <c r="AK1113" s="284"/>
      <c r="AL1113" s="284"/>
      <c r="AM1113" s="284"/>
      <c r="AN1113" s="284"/>
      <c r="AO1113" s="284"/>
      <c r="AP1113" s="284"/>
      <c r="AQ1113" s="284"/>
      <c r="AR1113" s="284"/>
      <c r="AS1113" s="284"/>
      <c r="AT1113" s="284"/>
      <c r="AU1113" s="284"/>
      <c r="AV1113" s="284"/>
      <c r="AW1113" s="284"/>
      <c r="AX1113" s="284"/>
      <c r="AY1113" s="284"/>
      <c r="AZ1113" s="284"/>
      <c r="BA1113" s="284"/>
      <c r="BB1113" s="284"/>
      <c r="BC1113" s="284"/>
      <c r="BD1113" s="284"/>
      <c r="BE1113" s="284"/>
      <c r="BF1113" s="284"/>
      <c r="BG1113" s="284"/>
      <c r="BH1113" s="284"/>
      <c r="BI1113" s="284"/>
      <c r="BJ1113" s="284"/>
      <c r="BK1113" s="284"/>
      <c r="BL1113" s="284"/>
      <c r="BM1113" s="284"/>
      <c r="BN1113" s="284"/>
      <c r="BO1113" s="284"/>
      <c r="BP1113" s="284"/>
      <c r="BQ1113" s="284"/>
      <c r="BR1113" s="284"/>
      <c r="BS1113" s="284"/>
      <c r="BT1113" s="284"/>
      <c r="BU1113" s="284"/>
      <c r="BV1113" s="284"/>
      <c r="BW1113" s="284"/>
      <c r="BX1113" s="284"/>
      <c r="BY1113" s="284"/>
      <c r="BZ1113" s="284"/>
      <c r="CA1113" s="284"/>
      <c r="CB1113" s="284"/>
      <c r="CC1113" s="284"/>
      <c r="CD1113" s="284"/>
    </row>
    <row r="1114" spans="1:82" ht="24.6" customHeight="1" outlineLevel="2">
      <c r="A1114" s="64"/>
      <c r="B1114" s="65" t="s">
        <v>451</v>
      </c>
      <c r="C1114" s="121">
        <v>1</v>
      </c>
      <c r="D1114" s="69" t="s">
        <v>1792</v>
      </c>
      <c r="E1114" s="57"/>
      <c r="F1114" s="86"/>
      <c r="G1114" s="57"/>
      <c r="H1114" s="86"/>
      <c r="I1114" s="86"/>
      <c r="J1114" s="392"/>
      <c r="K1114" s="432"/>
      <c r="L1114" s="121" t="s">
        <v>2925</v>
      </c>
      <c r="M1114" s="121" t="s">
        <v>2925</v>
      </c>
      <c r="O1114" s="228" t="s">
        <v>2600</v>
      </c>
    </row>
    <row r="1115" spans="1:82" ht="24.6" customHeight="1" outlineLevel="2">
      <c r="A1115" s="279"/>
      <c r="B1115" s="66"/>
      <c r="C1115" s="67"/>
      <c r="D1115" s="71"/>
      <c r="E1115" s="351"/>
      <c r="F1115" s="68"/>
      <c r="G1115" s="351"/>
      <c r="H1115" s="68"/>
      <c r="I1115" s="68"/>
      <c r="J1115" s="280"/>
      <c r="L1115" s="169"/>
      <c r="M1115" s="171"/>
      <c r="O1115" s="227"/>
    </row>
    <row r="1116" spans="1:82" ht="24.6" customHeight="1" outlineLevel="1">
      <c r="A1116" s="709"/>
      <c r="B1116" s="710" t="s">
        <v>202</v>
      </c>
      <c r="C1116" s="640"/>
      <c r="D1116" s="711"/>
      <c r="E1116" s="712"/>
      <c r="F1116" s="713"/>
      <c r="G1116" s="712"/>
      <c r="H1116" s="713"/>
      <c r="I1116" s="713"/>
      <c r="J1116" s="714"/>
      <c r="K1116" s="393"/>
      <c r="L1116" s="715"/>
      <c r="M1116" s="716"/>
      <c r="N1116" s="393"/>
      <c r="O1116" s="717"/>
      <c r="P1116" s="393"/>
      <c r="Q1116" s="393"/>
      <c r="R1116" s="393"/>
      <c r="S1116" s="393"/>
      <c r="T1116" s="393"/>
      <c r="U1116" s="393"/>
      <c r="V1116" s="393"/>
      <c r="W1116" s="393"/>
      <c r="X1116" s="393"/>
      <c r="Y1116" s="393"/>
      <c r="Z1116" s="393"/>
      <c r="AA1116" s="393"/>
      <c r="AB1116" s="393"/>
      <c r="AC1116" s="393"/>
      <c r="AD1116" s="393"/>
      <c r="AE1116" s="393"/>
      <c r="AF1116" s="393"/>
      <c r="AG1116" s="393"/>
      <c r="AH1116" s="393"/>
      <c r="AI1116" s="393"/>
      <c r="AJ1116" s="393"/>
      <c r="AK1116" s="393"/>
      <c r="AL1116" s="393"/>
      <c r="AM1116" s="393"/>
      <c r="AN1116" s="393"/>
      <c r="AO1116" s="393"/>
      <c r="AP1116" s="393"/>
      <c r="AQ1116" s="393"/>
      <c r="AR1116" s="393"/>
      <c r="AS1116" s="393"/>
      <c r="AT1116" s="393"/>
      <c r="AU1116" s="393"/>
      <c r="AV1116" s="393"/>
      <c r="AW1116" s="393"/>
      <c r="AX1116" s="393"/>
      <c r="AY1116" s="393"/>
      <c r="AZ1116" s="393"/>
      <c r="BA1116" s="393"/>
      <c r="BB1116" s="393"/>
      <c r="BC1116" s="393"/>
      <c r="BD1116" s="393"/>
      <c r="BE1116" s="393"/>
      <c r="BF1116" s="393"/>
      <c r="BG1116" s="393"/>
      <c r="BH1116" s="393"/>
      <c r="BI1116" s="393"/>
      <c r="BJ1116" s="393"/>
      <c r="BK1116" s="393"/>
      <c r="BL1116" s="393"/>
      <c r="BM1116" s="393"/>
      <c r="BN1116" s="393"/>
      <c r="BO1116" s="393"/>
      <c r="BP1116" s="393"/>
      <c r="BQ1116" s="393"/>
      <c r="BR1116" s="393"/>
      <c r="BS1116" s="393"/>
      <c r="BT1116" s="393"/>
      <c r="BU1116" s="393"/>
      <c r="BV1116" s="393"/>
      <c r="BW1116" s="393"/>
      <c r="BX1116" s="393"/>
      <c r="BY1116" s="393"/>
      <c r="BZ1116" s="393"/>
      <c r="CA1116" s="393"/>
      <c r="CB1116" s="393"/>
      <c r="CC1116" s="393"/>
      <c r="CD1116" s="393"/>
    </row>
    <row r="1117" spans="1:82" ht="24.6" customHeight="1" outlineLevel="1">
      <c r="A1117" s="255">
        <v>10.199999999999999</v>
      </c>
      <c r="B1117" s="256" t="s">
        <v>219</v>
      </c>
      <c r="C1117" s="133"/>
      <c r="D1117" s="281"/>
      <c r="E1117" s="354"/>
      <c r="F1117" s="129"/>
      <c r="G1117" s="350"/>
      <c r="H1117" s="129"/>
      <c r="I1117" s="129"/>
      <c r="J1117" s="243"/>
      <c r="L1117" s="128"/>
      <c r="M1117" s="254"/>
      <c r="O1117" s="229"/>
    </row>
    <row r="1118" spans="1:82" ht="24.6" customHeight="1" outlineLevel="2">
      <c r="A1118" s="64"/>
      <c r="B1118" s="65" t="s">
        <v>81</v>
      </c>
      <c r="C1118" s="55"/>
      <c r="D1118" s="69"/>
      <c r="E1118" s="353"/>
      <c r="F1118" s="89"/>
      <c r="G1118" s="351"/>
      <c r="H1118" s="68"/>
      <c r="I1118" s="68"/>
      <c r="J1118" s="247"/>
      <c r="L1118" s="169"/>
      <c r="M1118" s="171"/>
      <c r="O1118" s="227"/>
    </row>
    <row r="1119" spans="1:82" ht="24.6" customHeight="1" outlineLevel="2">
      <c r="A1119" s="64"/>
      <c r="B1119" s="65" t="s">
        <v>514</v>
      </c>
      <c r="C1119" s="121">
        <v>417.90000000000003</v>
      </c>
      <c r="D1119" s="69" t="s">
        <v>15</v>
      </c>
      <c r="E1119" s="57"/>
      <c r="F1119" s="86"/>
      <c r="G1119" s="57"/>
      <c r="H1119" s="86"/>
      <c r="I1119" s="86"/>
      <c r="J1119" s="392"/>
      <c r="K1119" s="432"/>
      <c r="L1119" s="121" t="s">
        <v>2925</v>
      </c>
      <c r="M1119" s="121" t="s">
        <v>2925</v>
      </c>
      <c r="O1119" s="227" t="s">
        <v>2601</v>
      </c>
    </row>
    <row r="1120" spans="1:82" ht="24.6" customHeight="1" outlineLevel="2">
      <c r="A1120" s="64"/>
      <c r="B1120" s="65" t="s">
        <v>1880</v>
      </c>
      <c r="C1120" s="121">
        <v>1</v>
      </c>
      <c r="D1120" s="69" t="s">
        <v>1792</v>
      </c>
      <c r="E1120" s="353"/>
      <c r="F1120" s="86"/>
      <c r="G1120" s="353"/>
      <c r="H1120" s="86"/>
      <c r="I1120" s="63"/>
      <c r="J1120" s="247"/>
      <c r="L1120" s="87" t="s">
        <v>2888</v>
      </c>
      <c r="M1120" s="87" t="s">
        <v>2889</v>
      </c>
      <c r="O1120" s="228"/>
    </row>
    <row r="1121" spans="1:82" ht="24.6" customHeight="1" outlineLevel="2">
      <c r="A1121" s="64"/>
      <c r="B1121" s="65" t="s">
        <v>80</v>
      </c>
      <c r="C1121" s="55"/>
      <c r="D1121" s="69"/>
      <c r="E1121" s="353"/>
      <c r="F1121" s="63"/>
      <c r="G1121" s="353"/>
      <c r="H1121" s="63"/>
      <c r="I1121" s="63"/>
      <c r="J1121" s="286"/>
      <c r="L1121" s="87"/>
      <c r="M1121" s="238"/>
      <c r="O1121" s="228"/>
    </row>
    <row r="1122" spans="1:82" ht="24.6" customHeight="1" outlineLevel="2">
      <c r="A1122" s="64"/>
      <c r="B1122" s="70" t="s">
        <v>368</v>
      </c>
      <c r="C1122" s="121">
        <v>513.45000000000005</v>
      </c>
      <c r="D1122" s="69" t="s">
        <v>15</v>
      </c>
      <c r="E1122" s="57"/>
      <c r="F1122" s="86"/>
      <c r="G1122" s="57"/>
      <c r="H1122" s="86"/>
      <c r="I1122" s="86"/>
      <c r="J1122" s="392"/>
      <c r="K1122" s="432"/>
      <c r="L1122" s="121" t="s">
        <v>2925</v>
      </c>
      <c r="M1122" s="121" t="e">
        <f>VLOOKUP($O1122,#REF!,7,FALSE)</f>
        <v>#REF!</v>
      </c>
      <c r="O1122" s="228" t="s">
        <v>2508</v>
      </c>
    </row>
    <row r="1123" spans="1:82" ht="24.6" customHeight="1" outlineLevel="2">
      <c r="A1123" s="64"/>
      <c r="B1123" s="65" t="s">
        <v>1881</v>
      </c>
      <c r="C1123" s="121">
        <v>1</v>
      </c>
      <c r="D1123" s="69" t="s">
        <v>1792</v>
      </c>
      <c r="E1123" s="353"/>
      <c r="F1123" s="86"/>
      <c r="G1123" s="353"/>
      <c r="H1123" s="86"/>
      <c r="I1123" s="63"/>
      <c r="J1123" s="247"/>
      <c r="L1123" s="87" t="s">
        <v>2888</v>
      </c>
      <c r="M1123" s="87" t="s">
        <v>2889</v>
      </c>
      <c r="O1123" s="228"/>
    </row>
    <row r="1124" spans="1:82" ht="24.6" customHeight="1" outlineLevel="2">
      <c r="A1124" s="279"/>
      <c r="B1124" s="66"/>
      <c r="C1124" s="67"/>
      <c r="D1124" s="71"/>
      <c r="E1124" s="351"/>
      <c r="F1124" s="68"/>
      <c r="G1124" s="351"/>
      <c r="H1124" s="68"/>
      <c r="I1124" s="68"/>
      <c r="J1124" s="280"/>
      <c r="L1124" s="169"/>
      <c r="M1124" s="171"/>
      <c r="O1124" s="227"/>
    </row>
    <row r="1125" spans="1:82" ht="24.6" customHeight="1" outlineLevel="1">
      <c r="A1125" s="709"/>
      <c r="B1125" s="710" t="s">
        <v>205</v>
      </c>
      <c r="C1125" s="640"/>
      <c r="D1125" s="711"/>
      <c r="E1125" s="712"/>
      <c r="F1125" s="713"/>
      <c r="G1125" s="712"/>
      <c r="H1125" s="713"/>
      <c r="I1125" s="713"/>
      <c r="J1125" s="714"/>
      <c r="K1125" s="393"/>
      <c r="L1125" s="715"/>
      <c r="M1125" s="716"/>
      <c r="N1125" s="393"/>
      <c r="O1125" s="717"/>
      <c r="P1125" s="393"/>
      <c r="Q1125" s="393"/>
      <c r="R1125" s="393"/>
      <c r="S1125" s="393"/>
      <c r="T1125" s="393"/>
      <c r="U1125" s="393"/>
      <c r="V1125" s="393"/>
      <c r="W1125" s="393"/>
      <c r="X1125" s="393"/>
      <c r="Y1125" s="393"/>
      <c r="Z1125" s="393"/>
      <c r="AA1125" s="393"/>
      <c r="AB1125" s="393"/>
      <c r="AC1125" s="393"/>
      <c r="AD1125" s="393"/>
      <c r="AE1125" s="393"/>
      <c r="AF1125" s="393"/>
      <c r="AG1125" s="393"/>
      <c r="AH1125" s="393"/>
      <c r="AI1125" s="393"/>
      <c r="AJ1125" s="393"/>
      <c r="AK1125" s="393"/>
      <c r="AL1125" s="393"/>
      <c r="AM1125" s="393"/>
      <c r="AN1125" s="393"/>
      <c r="AO1125" s="393"/>
      <c r="AP1125" s="393"/>
      <c r="AQ1125" s="393"/>
      <c r="AR1125" s="393"/>
      <c r="AS1125" s="393"/>
      <c r="AT1125" s="393"/>
      <c r="AU1125" s="393"/>
      <c r="AV1125" s="393"/>
      <c r="AW1125" s="393"/>
      <c r="AX1125" s="393"/>
      <c r="AY1125" s="393"/>
      <c r="AZ1125" s="393"/>
      <c r="BA1125" s="393"/>
      <c r="BB1125" s="393"/>
      <c r="BC1125" s="393"/>
      <c r="BD1125" s="393"/>
      <c r="BE1125" s="393"/>
      <c r="BF1125" s="393"/>
      <c r="BG1125" s="393"/>
      <c r="BH1125" s="393"/>
      <c r="BI1125" s="393"/>
      <c r="BJ1125" s="393"/>
      <c r="BK1125" s="393"/>
      <c r="BL1125" s="393"/>
      <c r="BM1125" s="393"/>
      <c r="BN1125" s="393"/>
      <c r="BO1125" s="393"/>
      <c r="BP1125" s="393"/>
      <c r="BQ1125" s="393"/>
      <c r="BR1125" s="393"/>
      <c r="BS1125" s="393"/>
      <c r="BT1125" s="393"/>
      <c r="BU1125" s="393"/>
      <c r="BV1125" s="393"/>
      <c r="BW1125" s="393"/>
      <c r="BX1125" s="393"/>
      <c r="BY1125" s="393"/>
      <c r="BZ1125" s="393"/>
      <c r="CA1125" s="393"/>
      <c r="CB1125" s="393"/>
      <c r="CC1125" s="393"/>
      <c r="CD1125" s="393"/>
    </row>
    <row r="1126" spans="1:82" ht="24.6" customHeight="1" outlineLevel="1">
      <c r="A1126" s="255">
        <v>10.3</v>
      </c>
      <c r="B1126" s="256" t="s">
        <v>220</v>
      </c>
      <c r="C1126" s="133"/>
      <c r="D1126" s="281"/>
      <c r="E1126" s="354"/>
      <c r="F1126" s="129"/>
      <c r="G1126" s="350"/>
      <c r="H1126" s="129"/>
      <c r="I1126" s="129"/>
      <c r="J1126" s="243"/>
      <c r="L1126" s="128"/>
      <c r="M1126" s="254"/>
      <c r="O1126" s="229"/>
    </row>
    <row r="1127" spans="1:82" ht="24.6" customHeight="1" outlineLevel="2">
      <c r="A1127" s="64"/>
      <c r="B1127" s="65" t="s">
        <v>491</v>
      </c>
      <c r="C1127" s="55"/>
      <c r="D1127" s="69"/>
      <c r="E1127" s="353"/>
      <c r="F1127" s="68"/>
      <c r="G1127" s="351"/>
      <c r="H1127" s="68"/>
      <c r="I1127" s="68"/>
      <c r="J1127" s="247"/>
      <c r="L1127" s="169"/>
      <c r="M1127" s="171"/>
      <c r="O1127" s="227"/>
    </row>
    <row r="1128" spans="1:82" ht="24.6" customHeight="1" outlineLevel="2">
      <c r="A1128" s="64"/>
      <c r="B1128" s="65" t="s">
        <v>82</v>
      </c>
      <c r="C1128" s="121">
        <v>9</v>
      </c>
      <c r="D1128" s="69" t="s">
        <v>3</v>
      </c>
      <c r="E1128" s="57"/>
      <c r="F1128" s="86"/>
      <c r="G1128" s="57"/>
      <c r="H1128" s="86"/>
      <c r="I1128" s="86"/>
      <c r="J1128" s="392"/>
      <c r="K1128" s="432"/>
      <c r="L1128" s="121" t="s">
        <v>2925</v>
      </c>
      <c r="M1128" s="121" t="e">
        <f>VLOOKUP($O1128,#REF!,7,FALSE)</f>
        <v>#REF!</v>
      </c>
      <c r="N1128" s="393"/>
      <c r="O1128" s="228" t="s">
        <v>2602</v>
      </c>
      <c r="P1128" s="393"/>
      <c r="Q1128" s="393"/>
      <c r="R1128" s="393"/>
      <c r="S1128" s="393"/>
      <c r="T1128" s="393"/>
      <c r="U1128" s="393"/>
      <c r="V1128" s="393"/>
      <c r="W1128" s="393"/>
      <c r="X1128" s="393"/>
      <c r="Y1128" s="393"/>
      <c r="Z1128" s="393"/>
      <c r="AA1128" s="393"/>
      <c r="AB1128" s="393"/>
      <c r="AC1128" s="393"/>
      <c r="AD1128" s="393"/>
      <c r="AE1128" s="393"/>
      <c r="AF1128" s="393"/>
      <c r="AG1128" s="393"/>
      <c r="AH1128" s="393"/>
      <c r="AI1128" s="393"/>
      <c r="AJ1128" s="393"/>
      <c r="AK1128" s="393"/>
      <c r="AL1128" s="393"/>
      <c r="AM1128" s="393"/>
      <c r="AN1128" s="393"/>
      <c r="AO1128" s="393"/>
      <c r="AP1128" s="393"/>
      <c r="AQ1128" s="393"/>
      <c r="AR1128" s="393"/>
      <c r="AS1128" s="393"/>
      <c r="AT1128" s="393"/>
      <c r="AU1128" s="393"/>
      <c r="AV1128" s="393"/>
      <c r="AW1128" s="393"/>
      <c r="AX1128" s="393"/>
      <c r="AY1128" s="393"/>
      <c r="AZ1128" s="393"/>
      <c r="BA1128" s="393"/>
      <c r="BB1128" s="393"/>
      <c r="BC1128" s="393"/>
      <c r="BD1128" s="393"/>
      <c r="BE1128" s="393"/>
      <c r="BF1128" s="393"/>
      <c r="BG1128" s="393"/>
      <c r="BH1128" s="393"/>
      <c r="BI1128" s="393"/>
      <c r="BJ1128" s="393"/>
      <c r="BK1128" s="393"/>
      <c r="BL1128" s="393"/>
      <c r="BM1128" s="393"/>
      <c r="BN1128" s="393"/>
      <c r="BO1128" s="393"/>
      <c r="BP1128" s="393"/>
      <c r="BQ1128" s="393"/>
      <c r="BR1128" s="393"/>
      <c r="BS1128" s="393"/>
      <c r="BT1128" s="393"/>
      <c r="BU1128" s="393"/>
      <c r="BV1128" s="393"/>
      <c r="BW1128" s="393"/>
      <c r="BX1128" s="393"/>
      <c r="BY1128" s="393"/>
      <c r="BZ1128" s="393"/>
      <c r="CA1128" s="393"/>
      <c r="CB1128" s="393"/>
      <c r="CC1128" s="393"/>
      <c r="CD1128" s="393"/>
    </row>
    <row r="1129" spans="1:82" ht="24.6" customHeight="1" outlineLevel="2">
      <c r="A1129" s="64"/>
      <c r="B1129" s="282" t="s">
        <v>492</v>
      </c>
      <c r="C1129" s="121">
        <v>1</v>
      </c>
      <c r="D1129" s="283" t="s">
        <v>3</v>
      </c>
      <c r="E1129" s="57"/>
      <c r="F1129" s="86"/>
      <c r="G1129" s="57"/>
      <c r="H1129" s="86"/>
      <c r="I1129" s="86"/>
      <c r="J1129" s="392"/>
      <c r="K1129" s="432"/>
      <c r="L1129" s="121" t="s">
        <v>2925</v>
      </c>
      <c r="M1129" s="121" t="s">
        <v>2925</v>
      </c>
      <c r="N1129" s="284"/>
      <c r="O1129" s="228" t="s">
        <v>2603</v>
      </c>
      <c r="P1129" s="284"/>
      <c r="Q1129" s="284"/>
      <c r="R1129" s="284"/>
      <c r="S1129" s="284"/>
      <c r="T1129" s="284"/>
      <c r="U1129" s="284"/>
      <c r="V1129" s="284"/>
      <c r="W1129" s="284"/>
      <c r="X1129" s="284"/>
      <c r="Y1129" s="284"/>
      <c r="Z1129" s="284"/>
      <c r="AA1129" s="284"/>
      <c r="AB1129" s="284"/>
      <c r="AC1129" s="284"/>
      <c r="AD1129" s="284"/>
      <c r="AE1129" s="284"/>
      <c r="AF1129" s="284"/>
      <c r="AG1129" s="284"/>
      <c r="AH1129" s="284"/>
      <c r="AI1129" s="284"/>
      <c r="AJ1129" s="284"/>
      <c r="AK1129" s="284"/>
      <c r="AL1129" s="284"/>
      <c r="AM1129" s="284"/>
      <c r="AN1129" s="284"/>
      <c r="AO1129" s="284"/>
      <c r="AP1129" s="284"/>
      <c r="AQ1129" s="284"/>
      <c r="AR1129" s="284"/>
      <c r="AS1129" s="284"/>
      <c r="AT1129" s="284"/>
      <c r="AU1129" s="284"/>
      <c r="AV1129" s="284"/>
      <c r="AW1129" s="284"/>
      <c r="AX1129" s="284"/>
      <c r="AY1129" s="284"/>
      <c r="AZ1129" s="284"/>
      <c r="BA1129" s="284"/>
      <c r="BB1129" s="284"/>
      <c r="BC1129" s="284"/>
      <c r="BD1129" s="284"/>
      <c r="BE1129" s="284"/>
      <c r="BF1129" s="284"/>
      <c r="BG1129" s="284"/>
      <c r="BH1129" s="284"/>
      <c r="BI1129" s="284"/>
      <c r="BJ1129" s="284"/>
      <c r="BK1129" s="284"/>
      <c r="BL1129" s="284"/>
      <c r="BM1129" s="284"/>
      <c r="BN1129" s="284"/>
      <c r="BO1129" s="284"/>
      <c r="BP1129" s="284"/>
      <c r="BQ1129" s="284"/>
      <c r="BR1129" s="284"/>
      <c r="BS1129" s="284"/>
      <c r="BT1129" s="284"/>
      <c r="BU1129" s="284"/>
      <c r="BV1129" s="284"/>
      <c r="BW1129" s="284"/>
      <c r="BX1129" s="284"/>
      <c r="BY1129" s="284"/>
      <c r="BZ1129" s="284"/>
      <c r="CA1129" s="284"/>
      <c r="CB1129" s="284"/>
      <c r="CC1129" s="284"/>
      <c r="CD1129" s="284"/>
    </row>
    <row r="1130" spans="1:82" ht="24.6" customHeight="1" outlineLevel="2">
      <c r="A1130" s="64"/>
      <c r="B1130" s="282" t="s">
        <v>493</v>
      </c>
      <c r="C1130" s="121">
        <v>1</v>
      </c>
      <c r="D1130" s="283" t="s">
        <v>3</v>
      </c>
      <c r="E1130" s="57"/>
      <c r="F1130" s="86"/>
      <c r="G1130" s="57"/>
      <c r="H1130" s="86"/>
      <c r="I1130" s="86"/>
      <c r="J1130" s="392"/>
      <c r="K1130" s="432"/>
      <c r="L1130" s="121" t="s">
        <v>2925</v>
      </c>
      <c r="M1130" s="121" t="s">
        <v>2925</v>
      </c>
      <c r="N1130" s="284"/>
      <c r="O1130" s="228" t="s">
        <v>2604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4"/>
      <c r="AU1130" s="284"/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4"/>
      <c r="BI1130" s="284"/>
      <c r="BJ1130" s="284"/>
      <c r="BK1130" s="284"/>
      <c r="BL1130" s="284"/>
      <c r="BM1130" s="284"/>
      <c r="BN1130" s="284"/>
      <c r="BO1130" s="284"/>
      <c r="BP1130" s="284"/>
      <c r="BQ1130" s="284"/>
      <c r="BR1130" s="284"/>
      <c r="BS1130" s="284"/>
      <c r="BT1130" s="284"/>
      <c r="BU1130" s="284"/>
      <c r="BV1130" s="284"/>
      <c r="BW1130" s="284"/>
      <c r="BX1130" s="284"/>
      <c r="BY1130" s="284"/>
      <c r="BZ1130" s="284"/>
      <c r="CA1130" s="284"/>
      <c r="CB1130" s="284"/>
      <c r="CC1130" s="284"/>
      <c r="CD1130" s="284"/>
    </row>
    <row r="1131" spans="1:82" ht="24.6" customHeight="1" outlineLevel="2">
      <c r="A1131" s="64"/>
      <c r="B1131" s="285" t="s">
        <v>494</v>
      </c>
      <c r="C1131" s="121">
        <v>1</v>
      </c>
      <c r="D1131" s="283" t="s">
        <v>3</v>
      </c>
      <c r="E1131" s="57"/>
      <c r="F1131" s="86"/>
      <c r="G1131" s="57"/>
      <c r="H1131" s="86"/>
      <c r="I1131" s="86"/>
      <c r="J1131" s="392"/>
      <c r="K1131" s="432"/>
      <c r="L1131" s="121" t="s">
        <v>2925</v>
      </c>
      <c r="M1131" s="121" t="s">
        <v>2925</v>
      </c>
      <c r="N1131" s="284"/>
      <c r="O1131" s="228" t="s">
        <v>2605</v>
      </c>
      <c r="P1131" s="284"/>
      <c r="Q1131" s="284"/>
      <c r="R1131" s="284"/>
      <c r="S1131" s="284"/>
      <c r="T1131" s="284"/>
      <c r="U1131" s="284"/>
      <c r="V1131" s="284"/>
      <c r="W1131" s="284"/>
      <c r="X1131" s="284"/>
      <c r="Y1131" s="284"/>
      <c r="Z1131" s="284"/>
      <c r="AA1131" s="284"/>
      <c r="AB1131" s="284"/>
      <c r="AC1131" s="284"/>
      <c r="AD1131" s="284"/>
      <c r="AE1131" s="284"/>
      <c r="AF1131" s="284"/>
      <c r="AG1131" s="284"/>
      <c r="AH1131" s="284"/>
      <c r="AI1131" s="284"/>
      <c r="AJ1131" s="284"/>
      <c r="AK1131" s="284"/>
      <c r="AL1131" s="284"/>
      <c r="AM1131" s="284"/>
      <c r="AN1131" s="284"/>
      <c r="AO1131" s="284"/>
      <c r="AP1131" s="284"/>
      <c r="AQ1131" s="284"/>
      <c r="AR1131" s="284"/>
      <c r="AS1131" s="284"/>
      <c r="AT1131" s="284"/>
      <c r="AU1131" s="284"/>
      <c r="AV1131" s="284"/>
      <c r="AW1131" s="284"/>
      <c r="AX1131" s="284"/>
      <c r="AY1131" s="284"/>
      <c r="AZ1131" s="284"/>
      <c r="BA1131" s="284"/>
      <c r="BB1131" s="284"/>
      <c r="BC1131" s="284"/>
      <c r="BD1131" s="284"/>
      <c r="BE1131" s="284"/>
      <c r="BF1131" s="284"/>
      <c r="BG1131" s="284"/>
      <c r="BH1131" s="284"/>
      <c r="BI1131" s="284"/>
      <c r="BJ1131" s="284"/>
      <c r="BK1131" s="284"/>
      <c r="BL1131" s="284"/>
      <c r="BM1131" s="284"/>
      <c r="BN1131" s="284"/>
      <c r="BO1131" s="284"/>
      <c r="BP1131" s="284"/>
      <c r="BQ1131" s="284"/>
      <c r="BR1131" s="284"/>
      <c r="BS1131" s="284"/>
      <c r="BT1131" s="284"/>
      <c r="BU1131" s="284"/>
      <c r="BV1131" s="284"/>
      <c r="BW1131" s="284"/>
      <c r="BX1131" s="284"/>
      <c r="BY1131" s="284"/>
      <c r="BZ1131" s="284"/>
      <c r="CA1131" s="284"/>
      <c r="CB1131" s="284"/>
      <c r="CC1131" s="284"/>
      <c r="CD1131" s="284"/>
    </row>
    <row r="1132" spans="1:82" ht="24.6" customHeight="1" outlineLevel="2">
      <c r="A1132" s="64"/>
      <c r="B1132" s="65" t="s">
        <v>81</v>
      </c>
      <c r="C1132" s="55"/>
      <c r="D1132" s="69"/>
      <c r="E1132" s="353"/>
      <c r="F1132" s="89"/>
      <c r="G1132" s="351"/>
      <c r="H1132" s="68"/>
      <c r="I1132" s="68"/>
      <c r="J1132" s="247"/>
      <c r="L1132" s="169"/>
      <c r="M1132" s="171"/>
      <c r="O1132" s="227"/>
    </row>
    <row r="1133" spans="1:82" ht="24.6" customHeight="1" outlineLevel="2">
      <c r="A1133" s="64"/>
      <c r="B1133" s="65" t="s">
        <v>83</v>
      </c>
      <c r="C1133" s="121">
        <v>672</v>
      </c>
      <c r="D1133" s="69" t="s">
        <v>15</v>
      </c>
      <c r="E1133" s="57"/>
      <c r="F1133" s="86"/>
      <c r="G1133" s="57"/>
      <c r="H1133" s="86"/>
      <c r="I1133" s="86"/>
      <c r="J1133" s="392"/>
      <c r="K1133" s="432"/>
      <c r="L1133" s="121" t="s">
        <v>2925</v>
      </c>
      <c r="M1133" s="121" t="s">
        <v>2925</v>
      </c>
      <c r="O1133" s="227" t="s">
        <v>2606</v>
      </c>
    </row>
    <row r="1134" spans="1:82" ht="24.6" customHeight="1" outlineLevel="2">
      <c r="A1134" s="64"/>
      <c r="B1134" s="65" t="s">
        <v>1880</v>
      </c>
      <c r="C1134" s="121">
        <v>1</v>
      </c>
      <c r="D1134" s="69" t="s">
        <v>1792</v>
      </c>
      <c r="E1134" s="353"/>
      <c r="F1134" s="86"/>
      <c r="G1134" s="353"/>
      <c r="H1134" s="86"/>
      <c r="I1134" s="63"/>
      <c r="J1134" s="247"/>
      <c r="L1134" s="87" t="s">
        <v>2888</v>
      </c>
      <c r="M1134" s="87" t="s">
        <v>2889</v>
      </c>
      <c r="O1134" s="228"/>
    </row>
    <row r="1135" spans="1:82" ht="24.6" customHeight="1" outlineLevel="2">
      <c r="A1135" s="64"/>
      <c r="B1135" s="65" t="s">
        <v>80</v>
      </c>
      <c r="C1135" s="55"/>
      <c r="D1135" s="69"/>
      <c r="E1135" s="353"/>
      <c r="F1135" s="63"/>
      <c r="G1135" s="353"/>
      <c r="H1135" s="63"/>
      <c r="I1135" s="63"/>
      <c r="J1135" s="286"/>
      <c r="L1135" s="87"/>
      <c r="M1135" s="238"/>
      <c r="O1135" s="228"/>
    </row>
    <row r="1136" spans="1:82" ht="24.6" customHeight="1" outlineLevel="2">
      <c r="A1136" s="64"/>
      <c r="B1136" s="70" t="s">
        <v>368</v>
      </c>
      <c r="C1136" s="121">
        <v>672</v>
      </c>
      <c r="D1136" s="69" t="s">
        <v>15</v>
      </c>
      <c r="E1136" s="57"/>
      <c r="F1136" s="86"/>
      <c r="G1136" s="57"/>
      <c r="H1136" s="86"/>
      <c r="I1136" s="86"/>
      <c r="J1136" s="392"/>
      <c r="K1136" s="432"/>
      <c r="L1136" s="121" t="s">
        <v>2926</v>
      </c>
      <c r="M1136" s="121" t="e">
        <f>VLOOKUP($O1136,#REF!,7,FALSE)</f>
        <v>#REF!</v>
      </c>
      <c r="O1136" s="228" t="s">
        <v>2508</v>
      </c>
    </row>
    <row r="1137" spans="1:82" ht="24.6" customHeight="1" outlineLevel="2">
      <c r="A1137" s="64"/>
      <c r="B1137" s="65" t="s">
        <v>1881</v>
      </c>
      <c r="C1137" s="121">
        <v>1</v>
      </c>
      <c r="D1137" s="69" t="s">
        <v>1792</v>
      </c>
      <c r="E1137" s="353"/>
      <c r="F1137" s="86"/>
      <c r="G1137" s="353"/>
      <c r="H1137" s="86"/>
      <c r="I1137" s="63"/>
      <c r="J1137" s="247"/>
      <c r="L1137" s="87" t="s">
        <v>2888</v>
      </c>
      <c r="M1137" s="87" t="s">
        <v>2889</v>
      </c>
      <c r="O1137" s="228"/>
    </row>
    <row r="1138" spans="1:82" ht="24.6" customHeight="1" outlineLevel="2">
      <c r="A1138" s="279"/>
      <c r="B1138" s="66"/>
      <c r="C1138" s="67"/>
      <c r="D1138" s="71"/>
      <c r="E1138" s="351"/>
      <c r="F1138" s="68"/>
      <c r="G1138" s="351"/>
      <c r="H1138" s="68"/>
      <c r="I1138" s="68"/>
      <c r="J1138" s="280"/>
      <c r="L1138" s="169"/>
      <c r="M1138" s="171"/>
      <c r="O1138" s="227"/>
    </row>
    <row r="1139" spans="1:82" ht="24.6" customHeight="1" outlineLevel="1">
      <c r="A1139" s="709"/>
      <c r="B1139" s="710" t="s">
        <v>206</v>
      </c>
      <c r="C1139" s="640"/>
      <c r="D1139" s="711"/>
      <c r="E1139" s="712"/>
      <c r="F1139" s="713"/>
      <c r="G1139" s="712"/>
      <c r="H1139" s="713"/>
      <c r="I1139" s="713"/>
      <c r="J1139" s="714"/>
      <c r="K1139" s="393"/>
      <c r="L1139" s="715"/>
      <c r="M1139" s="716"/>
      <c r="N1139" s="393"/>
      <c r="O1139" s="717"/>
      <c r="P1139" s="393"/>
      <c r="Q1139" s="393"/>
      <c r="R1139" s="393"/>
      <c r="S1139" s="393"/>
      <c r="T1139" s="393"/>
      <c r="U1139" s="393"/>
      <c r="V1139" s="393"/>
      <c r="W1139" s="393"/>
      <c r="X1139" s="393"/>
      <c r="Y1139" s="393"/>
      <c r="Z1139" s="393"/>
      <c r="AA1139" s="393"/>
      <c r="AB1139" s="393"/>
      <c r="AC1139" s="393"/>
      <c r="AD1139" s="393"/>
      <c r="AE1139" s="393"/>
      <c r="AF1139" s="393"/>
      <c r="AG1139" s="393"/>
      <c r="AH1139" s="393"/>
      <c r="AI1139" s="393"/>
      <c r="AJ1139" s="393"/>
      <c r="AK1139" s="393"/>
      <c r="AL1139" s="393"/>
      <c r="AM1139" s="393"/>
      <c r="AN1139" s="393"/>
      <c r="AO1139" s="393"/>
      <c r="AP1139" s="393"/>
      <c r="AQ1139" s="393"/>
      <c r="AR1139" s="393"/>
      <c r="AS1139" s="393"/>
      <c r="AT1139" s="393"/>
      <c r="AU1139" s="393"/>
      <c r="AV1139" s="393"/>
      <c r="AW1139" s="393"/>
      <c r="AX1139" s="393"/>
      <c r="AY1139" s="393"/>
      <c r="AZ1139" s="393"/>
      <c r="BA1139" s="393"/>
      <c r="BB1139" s="393"/>
      <c r="BC1139" s="393"/>
      <c r="BD1139" s="393"/>
      <c r="BE1139" s="393"/>
      <c r="BF1139" s="393"/>
      <c r="BG1139" s="393"/>
      <c r="BH1139" s="393"/>
      <c r="BI1139" s="393"/>
      <c r="BJ1139" s="393"/>
      <c r="BK1139" s="393"/>
      <c r="BL1139" s="393"/>
      <c r="BM1139" s="393"/>
      <c r="BN1139" s="393"/>
      <c r="BO1139" s="393"/>
      <c r="BP1139" s="393"/>
      <c r="BQ1139" s="393"/>
      <c r="BR1139" s="393"/>
      <c r="BS1139" s="393"/>
      <c r="BT1139" s="393"/>
      <c r="BU1139" s="393"/>
      <c r="BV1139" s="393"/>
      <c r="BW1139" s="393"/>
      <c r="BX1139" s="393"/>
      <c r="BY1139" s="393"/>
      <c r="BZ1139" s="393"/>
      <c r="CA1139" s="393"/>
      <c r="CB1139" s="393"/>
      <c r="CC1139" s="393"/>
      <c r="CD1139" s="393"/>
    </row>
    <row r="1140" spans="1:82" ht="24.6" customHeight="1" outlineLevel="1">
      <c r="A1140" s="255">
        <v>10.4</v>
      </c>
      <c r="B1140" s="256" t="s">
        <v>495</v>
      </c>
      <c r="C1140" s="133"/>
      <c r="D1140" s="281"/>
      <c r="E1140" s="354"/>
      <c r="F1140" s="129"/>
      <c r="G1140" s="350"/>
      <c r="H1140" s="129"/>
      <c r="I1140" s="129"/>
      <c r="J1140" s="243"/>
      <c r="L1140" s="128"/>
      <c r="M1140" s="254"/>
      <c r="O1140" s="229"/>
    </row>
    <row r="1141" spans="1:82" ht="24.6" customHeight="1" outlineLevel="2">
      <c r="A1141" s="64"/>
      <c r="B1141" s="65" t="s">
        <v>500</v>
      </c>
      <c r="C1141" s="55"/>
      <c r="D1141" s="69"/>
      <c r="E1141" s="353"/>
      <c r="F1141" s="68"/>
      <c r="G1141" s="351"/>
      <c r="H1141" s="68"/>
      <c r="I1141" s="68"/>
      <c r="J1141" s="247"/>
      <c r="L1141" s="169"/>
      <c r="M1141" s="171"/>
      <c r="O1141" s="227"/>
    </row>
    <row r="1142" spans="1:82" ht="24.6" customHeight="1" outlineLevel="2">
      <c r="A1142" s="64"/>
      <c r="B1142" s="65" t="s">
        <v>82</v>
      </c>
      <c r="C1142" s="121">
        <v>13</v>
      </c>
      <c r="D1142" s="69" t="s">
        <v>3</v>
      </c>
      <c r="E1142" s="57"/>
      <c r="F1142" s="86"/>
      <c r="G1142" s="57"/>
      <c r="H1142" s="86"/>
      <c r="I1142" s="86"/>
      <c r="J1142" s="392"/>
      <c r="K1142" s="432"/>
      <c r="L1142" s="121" t="s">
        <v>2926</v>
      </c>
      <c r="M1142" s="121" t="e">
        <f>VLOOKUP($O1142,#REF!,7,FALSE)</f>
        <v>#REF!</v>
      </c>
      <c r="N1142" s="393"/>
      <c r="O1142" s="263" t="s">
        <v>2602</v>
      </c>
      <c r="P1142" s="393"/>
      <c r="Q1142" s="393"/>
      <c r="R1142" s="393"/>
      <c r="S1142" s="393"/>
      <c r="T1142" s="393"/>
      <c r="U1142" s="393"/>
      <c r="V1142" s="393"/>
      <c r="W1142" s="393"/>
      <c r="X1142" s="393"/>
      <c r="Y1142" s="393"/>
      <c r="Z1142" s="393"/>
      <c r="AA1142" s="393"/>
      <c r="AB1142" s="393"/>
      <c r="AC1142" s="393"/>
      <c r="AD1142" s="393"/>
      <c r="AE1142" s="393"/>
      <c r="AF1142" s="393"/>
      <c r="AG1142" s="393"/>
      <c r="AH1142" s="393"/>
      <c r="AI1142" s="393"/>
      <c r="AJ1142" s="393"/>
      <c r="AK1142" s="393"/>
      <c r="AL1142" s="393"/>
      <c r="AM1142" s="393"/>
      <c r="AN1142" s="393"/>
      <c r="AO1142" s="393"/>
      <c r="AP1142" s="393"/>
      <c r="AQ1142" s="393"/>
      <c r="AR1142" s="393"/>
      <c r="AS1142" s="393"/>
      <c r="AT1142" s="393"/>
      <c r="AU1142" s="393"/>
      <c r="AV1142" s="393"/>
      <c r="AW1142" s="393"/>
      <c r="AX1142" s="393"/>
      <c r="AY1142" s="393"/>
      <c r="AZ1142" s="393"/>
      <c r="BA1142" s="393"/>
      <c r="BB1142" s="393"/>
      <c r="BC1142" s="393"/>
      <c r="BD1142" s="393"/>
      <c r="BE1142" s="393"/>
      <c r="BF1142" s="393"/>
      <c r="BG1142" s="393"/>
      <c r="BH1142" s="393"/>
      <c r="BI1142" s="393"/>
      <c r="BJ1142" s="393"/>
      <c r="BK1142" s="393"/>
      <c r="BL1142" s="393"/>
      <c r="BM1142" s="393"/>
      <c r="BN1142" s="393"/>
      <c r="BO1142" s="393"/>
      <c r="BP1142" s="393"/>
      <c r="BQ1142" s="393"/>
      <c r="BR1142" s="393"/>
      <c r="BS1142" s="393"/>
      <c r="BT1142" s="393"/>
      <c r="BU1142" s="393"/>
      <c r="BV1142" s="393"/>
      <c r="BW1142" s="393"/>
      <c r="BX1142" s="393"/>
      <c r="BY1142" s="393"/>
      <c r="BZ1142" s="393"/>
      <c r="CA1142" s="393"/>
      <c r="CB1142" s="393"/>
      <c r="CC1142" s="393"/>
      <c r="CD1142" s="393"/>
    </row>
    <row r="1143" spans="1:82" ht="24.6" customHeight="1" outlineLevel="2">
      <c r="A1143" s="64"/>
      <c r="B1143" s="282" t="s">
        <v>501</v>
      </c>
      <c r="C1143" s="121">
        <v>1</v>
      </c>
      <c r="D1143" s="283" t="s">
        <v>3</v>
      </c>
      <c r="E1143" s="57"/>
      <c r="F1143" s="86"/>
      <c r="G1143" s="57"/>
      <c r="H1143" s="86"/>
      <c r="I1143" s="86"/>
      <c r="J1143" s="392"/>
      <c r="K1143" s="432"/>
      <c r="L1143" s="121" t="s">
        <v>2926</v>
      </c>
      <c r="M1143" s="121" t="s">
        <v>2926</v>
      </c>
      <c r="N1143" s="284"/>
      <c r="O1143" s="263" t="s">
        <v>2607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4"/>
      <c r="AU1143" s="284"/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4"/>
      <c r="BI1143" s="284"/>
      <c r="BJ1143" s="284"/>
      <c r="BK1143" s="284"/>
      <c r="BL1143" s="284"/>
      <c r="BM1143" s="284"/>
      <c r="BN1143" s="284"/>
      <c r="BO1143" s="284"/>
      <c r="BP1143" s="284"/>
      <c r="BQ1143" s="284"/>
      <c r="BR1143" s="284"/>
      <c r="BS1143" s="284"/>
      <c r="BT1143" s="284"/>
      <c r="BU1143" s="284"/>
      <c r="BV1143" s="284"/>
      <c r="BW1143" s="284"/>
      <c r="BX1143" s="284"/>
      <c r="BY1143" s="284"/>
      <c r="BZ1143" s="284"/>
      <c r="CA1143" s="284"/>
      <c r="CB1143" s="284"/>
      <c r="CC1143" s="284"/>
      <c r="CD1143" s="284"/>
    </row>
    <row r="1144" spans="1:82" ht="24.6" customHeight="1" outlineLevel="2">
      <c r="A1144" s="64"/>
      <c r="B1144" s="282" t="s">
        <v>492</v>
      </c>
      <c r="C1144" s="121">
        <v>1</v>
      </c>
      <c r="D1144" s="283" t="s">
        <v>3</v>
      </c>
      <c r="E1144" s="57"/>
      <c r="F1144" s="86"/>
      <c r="G1144" s="57"/>
      <c r="H1144" s="86"/>
      <c r="I1144" s="86"/>
      <c r="J1144" s="392"/>
      <c r="K1144" s="432"/>
      <c r="L1144" s="121" t="s">
        <v>2926</v>
      </c>
      <c r="M1144" s="121" t="s">
        <v>2926</v>
      </c>
      <c r="N1144" s="284"/>
      <c r="O1144" s="263" t="s">
        <v>2603</v>
      </c>
      <c r="P1144" s="284"/>
      <c r="Q1144" s="284"/>
      <c r="R1144" s="284"/>
      <c r="S1144" s="284"/>
      <c r="T1144" s="284"/>
      <c r="U1144" s="284"/>
      <c r="V1144" s="284"/>
      <c r="W1144" s="284"/>
      <c r="X1144" s="284"/>
      <c r="Y1144" s="284"/>
      <c r="Z1144" s="284"/>
      <c r="AA1144" s="284"/>
      <c r="AB1144" s="284"/>
      <c r="AC1144" s="284"/>
      <c r="AD1144" s="284"/>
      <c r="AE1144" s="284"/>
      <c r="AF1144" s="284"/>
      <c r="AG1144" s="284"/>
      <c r="AH1144" s="284"/>
      <c r="AI1144" s="284"/>
      <c r="AJ1144" s="284"/>
      <c r="AK1144" s="284"/>
      <c r="AL1144" s="284"/>
      <c r="AM1144" s="284"/>
      <c r="AN1144" s="284"/>
      <c r="AO1144" s="284"/>
      <c r="AP1144" s="284"/>
      <c r="AQ1144" s="284"/>
      <c r="AR1144" s="284"/>
      <c r="AS1144" s="284"/>
      <c r="AT1144" s="284"/>
      <c r="AU1144" s="284"/>
      <c r="AV1144" s="284"/>
      <c r="AW1144" s="284"/>
      <c r="AX1144" s="284"/>
      <c r="AY1144" s="284"/>
      <c r="AZ1144" s="284"/>
      <c r="BA1144" s="284"/>
      <c r="BB1144" s="284"/>
      <c r="BC1144" s="284"/>
      <c r="BD1144" s="284"/>
      <c r="BE1144" s="284"/>
      <c r="BF1144" s="284"/>
      <c r="BG1144" s="284"/>
      <c r="BH1144" s="284"/>
      <c r="BI1144" s="284"/>
      <c r="BJ1144" s="284"/>
      <c r="BK1144" s="284"/>
      <c r="BL1144" s="284"/>
      <c r="BM1144" s="284"/>
      <c r="BN1144" s="284"/>
      <c r="BO1144" s="284"/>
      <c r="BP1144" s="284"/>
      <c r="BQ1144" s="284"/>
      <c r="BR1144" s="284"/>
      <c r="BS1144" s="284"/>
      <c r="BT1144" s="284"/>
      <c r="BU1144" s="284"/>
      <c r="BV1144" s="284"/>
      <c r="BW1144" s="284"/>
      <c r="BX1144" s="284"/>
      <c r="BY1144" s="284"/>
      <c r="BZ1144" s="284"/>
      <c r="CA1144" s="284"/>
      <c r="CB1144" s="284"/>
      <c r="CC1144" s="284"/>
      <c r="CD1144" s="284"/>
    </row>
    <row r="1145" spans="1:82" ht="24.6" customHeight="1" outlineLevel="2">
      <c r="A1145" s="64"/>
      <c r="B1145" s="282" t="s">
        <v>502</v>
      </c>
      <c r="C1145" s="121">
        <v>3</v>
      </c>
      <c r="D1145" s="283" t="s">
        <v>3</v>
      </c>
      <c r="E1145" s="57"/>
      <c r="F1145" s="86"/>
      <c r="G1145" s="57"/>
      <c r="H1145" s="86"/>
      <c r="I1145" s="86"/>
      <c r="J1145" s="392"/>
      <c r="K1145" s="432"/>
      <c r="L1145" s="121" t="s">
        <v>2926</v>
      </c>
      <c r="M1145" s="121" t="s">
        <v>2926</v>
      </c>
      <c r="N1145" s="284"/>
      <c r="O1145" s="263" t="s">
        <v>2608</v>
      </c>
      <c r="P1145" s="284"/>
      <c r="Q1145" s="284"/>
      <c r="R1145" s="284"/>
      <c r="S1145" s="284"/>
      <c r="T1145" s="284"/>
      <c r="U1145" s="284"/>
      <c r="V1145" s="284"/>
      <c r="W1145" s="284"/>
      <c r="X1145" s="284"/>
      <c r="Y1145" s="284"/>
      <c r="Z1145" s="284"/>
      <c r="AA1145" s="284"/>
      <c r="AB1145" s="284"/>
      <c r="AC1145" s="284"/>
      <c r="AD1145" s="284"/>
      <c r="AE1145" s="284"/>
      <c r="AF1145" s="284"/>
      <c r="AG1145" s="284"/>
      <c r="AH1145" s="284"/>
      <c r="AI1145" s="284"/>
      <c r="AJ1145" s="284"/>
      <c r="AK1145" s="284"/>
      <c r="AL1145" s="284"/>
      <c r="AM1145" s="284"/>
      <c r="AN1145" s="284"/>
      <c r="AO1145" s="284"/>
      <c r="AP1145" s="284"/>
      <c r="AQ1145" s="284"/>
      <c r="AR1145" s="284"/>
      <c r="AS1145" s="284"/>
      <c r="AT1145" s="284"/>
      <c r="AU1145" s="284"/>
      <c r="AV1145" s="284"/>
      <c r="AW1145" s="284"/>
      <c r="AX1145" s="284"/>
      <c r="AY1145" s="284"/>
      <c r="AZ1145" s="284"/>
      <c r="BA1145" s="284"/>
      <c r="BB1145" s="284"/>
      <c r="BC1145" s="284"/>
      <c r="BD1145" s="284"/>
      <c r="BE1145" s="284"/>
      <c r="BF1145" s="284"/>
      <c r="BG1145" s="284"/>
      <c r="BH1145" s="284"/>
      <c r="BI1145" s="284"/>
      <c r="BJ1145" s="284"/>
      <c r="BK1145" s="284"/>
      <c r="BL1145" s="284"/>
      <c r="BM1145" s="284"/>
      <c r="BN1145" s="284"/>
      <c r="BO1145" s="284"/>
      <c r="BP1145" s="284"/>
      <c r="BQ1145" s="284"/>
      <c r="BR1145" s="284"/>
      <c r="BS1145" s="284"/>
      <c r="BT1145" s="284"/>
      <c r="BU1145" s="284"/>
      <c r="BV1145" s="284"/>
      <c r="BW1145" s="284"/>
      <c r="BX1145" s="284"/>
      <c r="BY1145" s="284"/>
      <c r="BZ1145" s="284"/>
      <c r="CA1145" s="284"/>
      <c r="CB1145" s="284"/>
      <c r="CC1145" s="284"/>
      <c r="CD1145" s="284"/>
    </row>
    <row r="1146" spans="1:82" ht="24.6" customHeight="1" outlineLevel="2">
      <c r="A1146" s="64"/>
      <c r="B1146" s="285" t="s">
        <v>494</v>
      </c>
      <c r="C1146" s="121">
        <v>1</v>
      </c>
      <c r="D1146" s="283" t="s">
        <v>3</v>
      </c>
      <c r="E1146" s="57"/>
      <c r="F1146" s="86"/>
      <c r="G1146" s="57"/>
      <c r="H1146" s="86"/>
      <c r="I1146" s="86"/>
      <c r="J1146" s="392"/>
      <c r="K1146" s="432"/>
      <c r="L1146" s="121" t="s">
        <v>2926</v>
      </c>
      <c r="M1146" s="121" t="s">
        <v>2926</v>
      </c>
      <c r="N1146" s="284"/>
      <c r="O1146" s="263" t="s">
        <v>2609</v>
      </c>
      <c r="P1146" s="284"/>
      <c r="Q1146" s="284"/>
      <c r="R1146" s="284"/>
      <c r="S1146" s="284"/>
      <c r="T1146" s="284"/>
      <c r="U1146" s="284"/>
      <c r="V1146" s="284"/>
      <c r="W1146" s="284"/>
      <c r="X1146" s="284"/>
      <c r="Y1146" s="284"/>
      <c r="Z1146" s="284"/>
      <c r="AA1146" s="284"/>
      <c r="AB1146" s="284"/>
      <c r="AC1146" s="284"/>
      <c r="AD1146" s="284"/>
      <c r="AE1146" s="284"/>
      <c r="AF1146" s="284"/>
      <c r="AG1146" s="284"/>
      <c r="AH1146" s="284"/>
      <c r="AI1146" s="284"/>
      <c r="AJ1146" s="284"/>
      <c r="AK1146" s="284"/>
      <c r="AL1146" s="284"/>
      <c r="AM1146" s="284"/>
      <c r="AN1146" s="284"/>
      <c r="AO1146" s="284"/>
      <c r="AP1146" s="284"/>
      <c r="AQ1146" s="284"/>
      <c r="AR1146" s="284"/>
      <c r="AS1146" s="284"/>
      <c r="AT1146" s="284"/>
      <c r="AU1146" s="284"/>
      <c r="AV1146" s="284"/>
      <c r="AW1146" s="284"/>
      <c r="AX1146" s="284"/>
      <c r="AY1146" s="284"/>
      <c r="AZ1146" s="284"/>
      <c r="BA1146" s="284"/>
      <c r="BB1146" s="284"/>
      <c r="BC1146" s="284"/>
      <c r="BD1146" s="284"/>
      <c r="BE1146" s="284"/>
      <c r="BF1146" s="284"/>
      <c r="BG1146" s="284"/>
      <c r="BH1146" s="284"/>
      <c r="BI1146" s="284"/>
      <c r="BJ1146" s="284"/>
      <c r="BK1146" s="284"/>
      <c r="BL1146" s="284"/>
      <c r="BM1146" s="284"/>
      <c r="BN1146" s="284"/>
      <c r="BO1146" s="284"/>
      <c r="BP1146" s="284"/>
      <c r="BQ1146" s="284"/>
      <c r="BR1146" s="284"/>
      <c r="BS1146" s="284"/>
      <c r="BT1146" s="284"/>
      <c r="BU1146" s="284"/>
      <c r="BV1146" s="284"/>
      <c r="BW1146" s="284"/>
      <c r="BX1146" s="284"/>
      <c r="BY1146" s="284"/>
      <c r="BZ1146" s="284"/>
      <c r="CA1146" s="284"/>
      <c r="CB1146" s="284"/>
      <c r="CC1146" s="284"/>
      <c r="CD1146" s="284"/>
    </row>
    <row r="1147" spans="1:82" ht="24.6" customHeight="1" outlineLevel="2">
      <c r="A1147" s="64"/>
      <c r="B1147" s="65" t="s">
        <v>81</v>
      </c>
      <c r="C1147" s="55"/>
      <c r="D1147" s="69"/>
      <c r="E1147" s="353"/>
      <c r="F1147" s="89"/>
      <c r="G1147" s="351"/>
      <c r="H1147" s="68"/>
      <c r="I1147" s="68"/>
      <c r="J1147" s="247"/>
      <c r="L1147" s="169"/>
      <c r="M1147" s="171"/>
      <c r="O1147" s="263"/>
    </row>
    <row r="1148" spans="1:82" ht="24.6" customHeight="1" outlineLevel="2">
      <c r="A1148" s="64"/>
      <c r="B1148" s="65" t="s">
        <v>83</v>
      </c>
      <c r="C1148" s="121">
        <v>1036.3500000000001</v>
      </c>
      <c r="D1148" s="69" t="s">
        <v>15</v>
      </c>
      <c r="E1148" s="57"/>
      <c r="F1148" s="86"/>
      <c r="G1148" s="57"/>
      <c r="H1148" s="86"/>
      <c r="I1148" s="86"/>
      <c r="J1148" s="392"/>
      <c r="K1148" s="432"/>
      <c r="L1148" s="121" t="s">
        <v>2926</v>
      </c>
      <c r="M1148" s="121" t="s">
        <v>2926</v>
      </c>
      <c r="O1148" s="263" t="s">
        <v>2606</v>
      </c>
    </row>
    <row r="1149" spans="1:82" ht="24.6" customHeight="1" outlineLevel="2">
      <c r="A1149" s="64"/>
      <c r="B1149" s="65" t="s">
        <v>1880</v>
      </c>
      <c r="C1149" s="121">
        <v>1</v>
      </c>
      <c r="D1149" s="69" t="s">
        <v>1792</v>
      </c>
      <c r="E1149" s="353"/>
      <c r="F1149" s="86"/>
      <c r="G1149" s="353"/>
      <c r="H1149" s="86"/>
      <c r="I1149" s="63"/>
      <c r="J1149" s="247"/>
      <c r="L1149" s="87" t="s">
        <v>2888</v>
      </c>
      <c r="M1149" s="87" t="s">
        <v>2889</v>
      </c>
      <c r="O1149" s="263"/>
    </row>
    <row r="1150" spans="1:82" ht="24.6" customHeight="1" outlineLevel="2">
      <c r="A1150" s="64"/>
      <c r="B1150" s="65" t="s">
        <v>80</v>
      </c>
      <c r="C1150" s="55"/>
      <c r="D1150" s="69"/>
      <c r="E1150" s="353"/>
      <c r="F1150" s="63"/>
      <c r="G1150" s="353"/>
      <c r="H1150" s="63"/>
      <c r="I1150" s="63"/>
      <c r="J1150" s="286"/>
      <c r="L1150" s="87"/>
      <c r="M1150" s="238"/>
      <c r="O1150" s="263"/>
    </row>
    <row r="1151" spans="1:82" ht="24.6" customHeight="1" outlineLevel="2">
      <c r="A1151" s="64"/>
      <c r="B1151" s="70" t="s">
        <v>368</v>
      </c>
      <c r="C1151" s="121">
        <v>1036.3500000000001</v>
      </c>
      <c r="D1151" s="69" t="s">
        <v>15</v>
      </c>
      <c r="E1151" s="57"/>
      <c r="F1151" s="86"/>
      <c r="G1151" s="57"/>
      <c r="H1151" s="86"/>
      <c r="I1151" s="86"/>
      <c r="J1151" s="392"/>
      <c r="K1151" s="432"/>
      <c r="L1151" s="121" t="s">
        <v>2926</v>
      </c>
      <c r="M1151" s="121" t="e">
        <f>VLOOKUP($O1151,#REF!,7,FALSE)</f>
        <v>#REF!</v>
      </c>
      <c r="O1151" s="263" t="s">
        <v>2508</v>
      </c>
    </row>
    <row r="1152" spans="1:82" ht="24.6" customHeight="1" outlineLevel="2">
      <c r="A1152" s="64"/>
      <c r="B1152" s="65" t="s">
        <v>1881</v>
      </c>
      <c r="C1152" s="121">
        <v>1</v>
      </c>
      <c r="D1152" s="69" t="s">
        <v>1792</v>
      </c>
      <c r="E1152" s="353"/>
      <c r="F1152" s="86"/>
      <c r="G1152" s="353"/>
      <c r="H1152" s="86"/>
      <c r="I1152" s="63"/>
      <c r="J1152" s="247"/>
      <c r="L1152" s="87" t="s">
        <v>2888</v>
      </c>
      <c r="M1152" s="87" t="s">
        <v>2889</v>
      </c>
      <c r="O1152" s="263"/>
    </row>
    <row r="1153" spans="1:82" ht="24.6" customHeight="1" outlineLevel="2">
      <c r="A1153" s="279"/>
      <c r="B1153" s="66"/>
      <c r="C1153" s="67"/>
      <c r="D1153" s="71"/>
      <c r="E1153" s="351"/>
      <c r="F1153" s="68"/>
      <c r="G1153" s="351"/>
      <c r="H1153" s="68"/>
      <c r="I1153" s="68"/>
      <c r="J1153" s="280"/>
      <c r="L1153" s="169"/>
      <c r="M1153" s="171"/>
      <c r="O1153" s="227"/>
    </row>
    <row r="1154" spans="1:82" ht="24.6" customHeight="1" outlineLevel="1">
      <c r="A1154" s="709"/>
      <c r="B1154" s="710" t="s">
        <v>208</v>
      </c>
      <c r="C1154" s="640"/>
      <c r="D1154" s="711"/>
      <c r="E1154" s="712"/>
      <c r="F1154" s="713"/>
      <c r="G1154" s="712"/>
      <c r="H1154" s="713"/>
      <c r="I1154" s="713"/>
      <c r="J1154" s="714"/>
      <c r="K1154" s="393"/>
      <c r="L1154" s="715"/>
      <c r="M1154" s="716"/>
      <c r="N1154" s="393"/>
      <c r="O1154" s="717"/>
      <c r="P1154" s="393"/>
      <c r="Q1154" s="393"/>
      <c r="R1154" s="393"/>
      <c r="S1154" s="393"/>
      <c r="T1154" s="393"/>
      <c r="U1154" s="393"/>
      <c r="V1154" s="393"/>
      <c r="W1154" s="393"/>
      <c r="X1154" s="393"/>
      <c r="Y1154" s="393"/>
      <c r="Z1154" s="393"/>
      <c r="AA1154" s="393"/>
      <c r="AB1154" s="393"/>
      <c r="AC1154" s="393"/>
      <c r="AD1154" s="393"/>
      <c r="AE1154" s="393"/>
      <c r="AF1154" s="393"/>
      <c r="AG1154" s="393"/>
      <c r="AH1154" s="393"/>
      <c r="AI1154" s="393"/>
      <c r="AJ1154" s="393"/>
      <c r="AK1154" s="393"/>
      <c r="AL1154" s="393"/>
      <c r="AM1154" s="393"/>
      <c r="AN1154" s="393"/>
      <c r="AO1154" s="393"/>
      <c r="AP1154" s="393"/>
      <c r="AQ1154" s="393"/>
      <c r="AR1154" s="393"/>
      <c r="AS1154" s="393"/>
      <c r="AT1154" s="393"/>
      <c r="AU1154" s="393"/>
      <c r="AV1154" s="393"/>
      <c r="AW1154" s="393"/>
      <c r="AX1154" s="393"/>
      <c r="AY1154" s="393"/>
      <c r="AZ1154" s="393"/>
      <c r="BA1154" s="393"/>
      <c r="BB1154" s="393"/>
      <c r="BC1154" s="393"/>
      <c r="BD1154" s="393"/>
      <c r="BE1154" s="393"/>
      <c r="BF1154" s="393"/>
      <c r="BG1154" s="393"/>
      <c r="BH1154" s="393"/>
      <c r="BI1154" s="393"/>
      <c r="BJ1154" s="393"/>
      <c r="BK1154" s="393"/>
      <c r="BL1154" s="393"/>
      <c r="BM1154" s="393"/>
      <c r="BN1154" s="393"/>
      <c r="BO1154" s="393"/>
      <c r="BP1154" s="393"/>
      <c r="BQ1154" s="393"/>
      <c r="BR1154" s="393"/>
      <c r="BS1154" s="393"/>
      <c r="BT1154" s="393"/>
      <c r="BU1154" s="393"/>
      <c r="BV1154" s="393"/>
      <c r="BW1154" s="393"/>
      <c r="BX1154" s="393"/>
      <c r="BY1154" s="393"/>
      <c r="BZ1154" s="393"/>
      <c r="CA1154" s="393"/>
      <c r="CB1154" s="393"/>
      <c r="CC1154" s="393"/>
      <c r="CD1154" s="393"/>
    </row>
    <row r="1155" spans="1:82" ht="24.6" customHeight="1" outlineLevel="1">
      <c r="A1155" s="255">
        <v>10.5</v>
      </c>
      <c r="B1155" s="256" t="s">
        <v>496</v>
      </c>
      <c r="C1155" s="133"/>
      <c r="D1155" s="281"/>
      <c r="E1155" s="354"/>
      <c r="F1155" s="129"/>
      <c r="G1155" s="350"/>
      <c r="H1155" s="129"/>
      <c r="I1155" s="129"/>
      <c r="J1155" s="243"/>
      <c r="L1155" s="128"/>
      <c r="M1155" s="254"/>
      <c r="O1155" s="229"/>
    </row>
    <row r="1156" spans="1:82" ht="24.6" customHeight="1" outlineLevel="2">
      <c r="A1156" s="64"/>
      <c r="B1156" s="65" t="s">
        <v>503</v>
      </c>
      <c r="C1156" s="55"/>
      <c r="D1156" s="69"/>
      <c r="E1156" s="353"/>
      <c r="F1156" s="68"/>
      <c r="G1156" s="351"/>
      <c r="H1156" s="68"/>
      <c r="I1156" s="68"/>
      <c r="J1156" s="247"/>
      <c r="L1156" s="169"/>
      <c r="M1156" s="171"/>
      <c r="O1156" s="227"/>
    </row>
    <row r="1157" spans="1:82" ht="24.6" customHeight="1" outlineLevel="2">
      <c r="A1157" s="64"/>
      <c r="B1157" s="65" t="s">
        <v>82</v>
      </c>
      <c r="C1157" s="121">
        <v>12</v>
      </c>
      <c r="D1157" s="69" t="s">
        <v>3</v>
      </c>
      <c r="E1157" s="57"/>
      <c r="F1157" s="86"/>
      <c r="G1157" s="57"/>
      <c r="H1157" s="86"/>
      <c r="I1157" s="86"/>
      <c r="J1157" s="392"/>
      <c r="K1157" s="432"/>
      <c r="L1157" s="121" t="s">
        <v>2926</v>
      </c>
      <c r="M1157" s="121" t="e">
        <f>VLOOKUP($O1157,#REF!,7,FALSE)</f>
        <v>#REF!</v>
      </c>
      <c r="N1157" s="393"/>
      <c r="O1157" s="228" t="s">
        <v>2602</v>
      </c>
      <c r="P1157" s="393"/>
      <c r="Q1157" s="393"/>
      <c r="R1157" s="393"/>
      <c r="S1157" s="393"/>
      <c r="T1157" s="393"/>
      <c r="U1157" s="393"/>
      <c r="V1157" s="393"/>
      <c r="W1157" s="393"/>
      <c r="X1157" s="393"/>
      <c r="Y1157" s="393"/>
      <c r="Z1157" s="393"/>
      <c r="AA1157" s="393"/>
      <c r="AB1157" s="393"/>
      <c r="AC1157" s="393"/>
      <c r="AD1157" s="393"/>
      <c r="AE1157" s="393"/>
      <c r="AF1157" s="393"/>
      <c r="AG1157" s="393"/>
      <c r="AH1157" s="393"/>
      <c r="AI1157" s="393"/>
      <c r="AJ1157" s="393"/>
      <c r="AK1157" s="393"/>
      <c r="AL1157" s="393"/>
      <c r="AM1157" s="393"/>
      <c r="AN1157" s="393"/>
      <c r="AO1157" s="393"/>
      <c r="AP1157" s="393"/>
      <c r="AQ1157" s="393"/>
      <c r="AR1157" s="393"/>
      <c r="AS1157" s="393"/>
      <c r="AT1157" s="393"/>
      <c r="AU1157" s="393"/>
      <c r="AV1157" s="393"/>
      <c r="AW1157" s="393"/>
      <c r="AX1157" s="393"/>
      <c r="AY1157" s="393"/>
      <c r="AZ1157" s="393"/>
      <c r="BA1157" s="393"/>
      <c r="BB1157" s="393"/>
      <c r="BC1157" s="393"/>
      <c r="BD1157" s="393"/>
      <c r="BE1157" s="393"/>
      <c r="BF1157" s="393"/>
      <c r="BG1157" s="393"/>
      <c r="BH1157" s="393"/>
      <c r="BI1157" s="393"/>
      <c r="BJ1157" s="393"/>
      <c r="BK1157" s="393"/>
      <c r="BL1157" s="393"/>
      <c r="BM1157" s="393"/>
      <c r="BN1157" s="393"/>
      <c r="BO1157" s="393"/>
      <c r="BP1157" s="393"/>
      <c r="BQ1157" s="393"/>
      <c r="BR1157" s="393"/>
      <c r="BS1157" s="393"/>
      <c r="BT1157" s="393"/>
      <c r="BU1157" s="393"/>
      <c r="BV1157" s="393"/>
      <c r="BW1157" s="393"/>
      <c r="BX1157" s="393"/>
      <c r="BY1157" s="393"/>
      <c r="BZ1157" s="393"/>
      <c r="CA1157" s="393"/>
      <c r="CB1157" s="393"/>
      <c r="CC1157" s="393"/>
      <c r="CD1157" s="393"/>
    </row>
    <row r="1158" spans="1:82" ht="24.6" customHeight="1" outlineLevel="2">
      <c r="A1158" s="64"/>
      <c r="B1158" s="282" t="s">
        <v>492</v>
      </c>
      <c r="C1158" s="121">
        <v>1</v>
      </c>
      <c r="D1158" s="283" t="s">
        <v>3</v>
      </c>
      <c r="E1158" s="57"/>
      <c r="F1158" s="86"/>
      <c r="G1158" s="57"/>
      <c r="H1158" s="86"/>
      <c r="I1158" s="86"/>
      <c r="J1158" s="392"/>
      <c r="K1158" s="432"/>
      <c r="L1158" s="121" t="s">
        <v>2926</v>
      </c>
      <c r="M1158" s="121" t="s">
        <v>2926</v>
      </c>
      <c r="N1158" s="284"/>
      <c r="O1158" s="228" t="s">
        <v>2603</v>
      </c>
      <c r="P1158" s="284"/>
      <c r="Q1158" s="284"/>
      <c r="R1158" s="284"/>
      <c r="S1158" s="284"/>
      <c r="T1158" s="284"/>
      <c r="U1158" s="284"/>
      <c r="V1158" s="284"/>
      <c r="W1158" s="284"/>
      <c r="X1158" s="284"/>
      <c r="Y1158" s="284"/>
      <c r="Z1158" s="284"/>
      <c r="AA1158" s="284"/>
      <c r="AB1158" s="284"/>
      <c r="AC1158" s="284"/>
      <c r="AD1158" s="284"/>
      <c r="AE1158" s="284"/>
      <c r="AF1158" s="284"/>
      <c r="AG1158" s="284"/>
      <c r="AH1158" s="284"/>
      <c r="AI1158" s="284"/>
      <c r="AJ1158" s="284"/>
      <c r="AK1158" s="284"/>
      <c r="AL1158" s="284"/>
      <c r="AM1158" s="284"/>
      <c r="AN1158" s="284"/>
      <c r="AO1158" s="284"/>
      <c r="AP1158" s="284"/>
      <c r="AQ1158" s="284"/>
      <c r="AR1158" s="284"/>
      <c r="AS1158" s="284"/>
      <c r="AT1158" s="284"/>
      <c r="AU1158" s="284"/>
      <c r="AV1158" s="284"/>
      <c r="AW1158" s="284"/>
      <c r="AX1158" s="284"/>
      <c r="AY1158" s="284"/>
      <c r="AZ1158" s="284"/>
      <c r="BA1158" s="284"/>
      <c r="BB1158" s="284"/>
      <c r="BC1158" s="284"/>
      <c r="BD1158" s="284"/>
      <c r="BE1158" s="284"/>
      <c r="BF1158" s="284"/>
      <c r="BG1158" s="284"/>
      <c r="BH1158" s="284"/>
      <c r="BI1158" s="284"/>
      <c r="BJ1158" s="284"/>
      <c r="BK1158" s="284"/>
      <c r="BL1158" s="284"/>
      <c r="BM1158" s="284"/>
      <c r="BN1158" s="284"/>
      <c r="BO1158" s="284"/>
      <c r="BP1158" s="284"/>
      <c r="BQ1158" s="284"/>
      <c r="BR1158" s="284"/>
      <c r="BS1158" s="284"/>
      <c r="BT1158" s="284"/>
      <c r="BU1158" s="284"/>
      <c r="BV1158" s="284"/>
      <c r="BW1158" s="284"/>
      <c r="BX1158" s="284"/>
      <c r="BY1158" s="284"/>
      <c r="BZ1158" s="284"/>
      <c r="CA1158" s="284"/>
      <c r="CB1158" s="284"/>
      <c r="CC1158" s="284"/>
      <c r="CD1158" s="284"/>
    </row>
    <row r="1159" spans="1:82" ht="24.6" customHeight="1" outlineLevel="2">
      <c r="A1159" s="64"/>
      <c r="B1159" s="282" t="s">
        <v>502</v>
      </c>
      <c r="C1159" s="121">
        <v>3</v>
      </c>
      <c r="D1159" s="283" t="s">
        <v>3</v>
      </c>
      <c r="E1159" s="57"/>
      <c r="F1159" s="86"/>
      <c r="G1159" s="57"/>
      <c r="H1159" s="86"/>
      <c r="I1159" s="86"/>
      <c r="J1159" s="392"/>
      <c r="K1159" s="432"/>
      <c r="L1159" s="121" t="s">
        <v>2926</v>
      </c>
      <c r="M1159" s="121" t="s">
        <v>2926</v>
      </c>
      <c r="N1159" s="284"/>
      <c r="O1159" s="228" t="s">
        <v>2608</v>
      </c>
      <c r="P1159" s="284"/>
      <c r="Q1159" s="284"/>
      <c r="R1159" s="284"/>
      <c r="S1159" s="284"/>
      <c r="T1159" s="284"/>
      <c r="U1159" s="284"/>
      <c r="V1159" s="284"/>
      <c r="W1159" s="284"/>
      <c r="X1159" s="284"/>
      <c r="Y1159" s="284"/>
      <c r="Z1159" s="284"/>
      <c r="AA1159" s="284"/>
      <c r="AB1159" s="284"/>
      <c r="AC1159" s="284"/>
      <c r="AD1159" s="284"/>
      <c r="AE1159" s="284"/>
      <c r="AF1159" s="284"/>
      <c r="AG1159" s="284"/>
      <c r="AH1159" s="284"/>
      <c r="AI1159" s="284"/>
      <c r="AJ1159" s="284"/>
      <c r="AK1159" s="284"/>
      <c r="AL1159" s="284"/>
      <c r="AM1159" s="284"/>
      <c r="AN1159" s="284"/>
      <c r="AO1159" s="284"/>
      <c r="AP1159" s="284"/>
      <c r="AQ1159" s="284"/>
      <c r="AR1159" s="284"/>
      <c r="AS1159" s="284"/>
      <c r="AT1159" s="284"/>
      <c r="AU1159" s="284"/>
      <c r="AV1159" s="284"/>
      <c r="AW1159" s="284"/>
      <c r="AX1159" s="284"/>
      <c r="AY1159" s="284"/>
      <c r="AZ1159" s="284"/>
      <c r="BA1159" s="284"/>
      <c r="BB1159" s="284"/>
      <c r="BC1159" s="284"/>
      <c r="BD1159" s="284"/>
      <c r="BE1159" s="284"/>
      <c r="BF1159" s="284"/>
      <c r="BG1159" s="284"/>
      <c r="BH1159" s="284"/>
      <c r="BI1159" s="284"/>
      <c r="BJ1159" s="284"/>
      <c r="BK1159" s="284"/>
      <c r="BL1159" s="284"/>
      <c r="BM1159" s="284"/>
      <c r="BN1159" s="284"/>
      <c r="BO1159" s="284"/>
      <c r="BP1159" s="284"/>
      <c r="BQ1159" s="284"/>
      <c r="BR1159" s="284"/>
      <c r="BS1159" s="284"/>
      <c r="BT1159" s="284"/>
      <c r="BU1159" s="284"/>
      <c r="BV1159" s="284"/>
      <c r="BW1159" s="284"/>
      <c r="BX1159" s="284"/>
      <c r="BY1159" s="284"/>
      <c r="BZ1159" s="284"/>
      <c r="CA1159" s="284"/>
      <c r="CB1159" s="284"/>
      <c r="CC1159" s="284"/>
      <c r="CD1159" s="284"/>
    </row>
    <row r="1160" spans="1:82" ht="24.6" customHeight="1" outlineLevel="2">
      <c r="A1160" s="64"/>
      <c r="B1160" s="285" t="s">
        <v>494</v>
      </c>
      <c r="C1160" s="121">
        <v>1</v>
      </c>
      <c r="D1160" s="283" t="s">
        <v>3</v>
      </c>
      <c r="E1160" s="57"/>
      <c r="F1160" s="86"/>
      <c r="G1160" s="57"/>
      <c r="H1160" s="86"/>
      <c r="I1160" s="86"/>
      <c r="J1160" s="392"/>
      <c r="K1160" s="432"/>
      <c r="L1160" s="121" t="s">
        <v>2926</v>
      </c>
      <c r="M1160" s="121" t="s">
        <v>2926</v>
      </c>
      <c r="N1160" s="284"/>
      <c r="O1160" s="228" t="s">
        <v>2610</v>
      </c>
      <c r="P1160" s="284"/>
      <c r="Q1160" s="284"/>
      <c r="R1160" s="284"/>
      <c r="S1160" s="284"/>
      <c r="T1160" s="284"/>
      <c r="U1160" s="284"/>
      <c r="V1160" s="284"/>
      <c r="W1160" s="284"/>
      <c r="X1160" s="284"/>
      <c r="Y1160" s="284"/>
      <c r="Z1160" s="284"/>
      <c r="AA1160" s="284"/>
      <c r="AB1160" s="284"/>
      <c r="AC1160" s="284"/>
      <c r="AD1160" s="284"/>
      <c r="AE1160" s="284"/>
      <c r="AF1160" s="284"/>
      <c r="AG1160" s="284"/>
      <c r="AH1160" s="284"/>
      <c r="AI1160" s="284"/>
      <c r="AJ1160" s="284"/>
      <c r="AK1160" s="284"/>
      <c r="AL1160" s="284"/>
      <c r="AM1160" s="284"/>
      <c r="AN1160" s="284"/>
      <c r="AO1160" s="284"/>
      <c r="AP1160" s="284"/>
      <c r="AQ1160" s="284"/>
      <c r="AR1160" s="284"/>
      <c r="AS1160" s="284"/>
      <c r="AT1160" s="284"/>
      <c r="AU1160" s="284"/>
      <c r="AV1160" s="284"/>
      <c r="AW1160" s="284"/>
      <c r="AX1160" s="284"/>
      <c r="AY1160" s="284"/>
      <c r="AZ1160" s="284"/>
      <c r="BA1160" s="284"/>
      <c r="BB1160" s="284"/>
      <c r="BC1160" s="284"/>
      <c r="BD1160" s="284"/>
      <c r="BE1160" s="284"/>
      <c r="BF1160" s="284"/>
      <c r="BG1160" s="284"/>
      <c r="BH1160" s="284"/>
      <c r="BI1160" s="284"/>
      <c r="BJ1160" s="284"/>
      <c r="BK1160" s="284"/>
      <c r="BL1160" s="284"/>
      <c r="BM1160" s="284"/>
      <c r="BN1160" s="284"/>
      <c r="BO1160" s="284"/>
      <c r="BP1160" s="284"/>
      <c r="BQ1160" s="284"/>
      <c r="BR1160" s="284"/>
      <c r="BS1160" s="284"/>
      <c r="BT1160" s="284"/>
      <c r="BU1160" s="284"/>
      <c r="BV1160" s="284"/>
      <c r="BW1160" s="284"/>
      <c r="BX1160" s="284"/>
      <c r="BY1160" s="284"/>
      <c r="BZ1160" s="284"/>
      <c r="CA1160" s="284"/>
      <c r="CB1160" s="284"/>
      <c r="CC1160" s="284"/>
      <c r="CD1160" s="284"/>
    </row>
    <row r="1161" spans="1:82" ht="24.6" customHeight="1" outlineLevel="2">
      <c r="A1161" s="64"/>
      <c r="B1161" s="65" t="s">
        <v>81</v>
      </c>
      <c r="C1161" s="55"/>
      <c r="D1161" s="69"/>
      <c r="E1161" s="353"/>
      <c r="F1161" s="89"/>
      <c r="G1161" s="351"/>
      <c r="H1161" s="68"/>
      <c r="I1161" s="68"/>
      <c r="J1161" s="247"/>
      <c r="L1161" s="169"/>
      <c r="M1161" s="171"/>
      <c r="O1161" s="227"/>
    </row>
    <row r="1162" spans="1:82" ht="24.6" customHeight="1" outlineLevel="2">
      <c r="A1162" s="64"/>
      <c r="B1162" s="65" t="s">
        <v>83</v>
      </c>
      <c r="C1162" s="121">
        <v>1096.2</v>
      </c>
      <c r="D1162" s="69" t="s">
        <v>15</v>
      </c>
      <c r="E1162" s="57"/>
      <c r="F1162" s="86"/>
      <c r="G1162" s="57"/>
      <c r="H1162" s="86"/>
      <c r="I1162" s="86"/>
      <c r="J1162" s="392"/>
      <c r="K1162" s="432"/>
      <c r="L1162" s="121" t="s">
        <v>2926</v>
      </c>
      <c r="M1162" s="121" t="s">
        <v>2926</v>
      </c>
      <c r="O1162" s="227" t="s">
        <v>2606</v>
      </c>
    </row>
    <row r="1163" spans="1:82" ht="24.6" customHeight="1" outlineLevel="2">
      <c r="A1163" s="64"/>
      <c r="B1163" s="65" t="s">
        <v>1880</v>
      </c>
      <c r="C1163" s="121">
        <v>1</v>
      </c>
      <c r="D1163" s="69" t="s">
        <v>1792</v>
      </c>
      <c r="E1163" s="353"/>
      <c r="F1163" s="86"/>
      <c r="G1163" s="353"/>
      <c r="H1163" s="86"/>
      <c r="I1163" s="63"/>
      <c r="J1163" s="247"/>
      <c r="L1163" s="87" t="s">
        <v>2888</v>
      </c>
      <c r="M1163" s="87" t="s">
        <v>2889</v>
      </c>
      <c r="O1163" s="228"/>
    </row>
    <row r="1164" spans="1:82" ht="24.6" customHeight="1" outlineLevel="2">
      <c r="A1164" s="64"/>
      <c r="B1164" s="65" t="s">
        <v>80</v>
      </c>
      <c r="C1164" s="55"/>
      <c r="D1164" s="69"/>
      <c r="E1164" s="353"/>
      <c r="F1164" s="63"/>
      <c r="G1164" s="353"/>
      <c r="H1164" s="63"/>
      <c r="I1164" s="63"/>
      <c r="J1164" s="286"/>
      <c r="L1164" s="87"/>
      <c r="M1164" s="238"/>
      <c r="O1164" s="228"/>
    </row>
    <row r="1165" spans="1:82" ht="24.6" customHeight="1" outlineLevel="2">
      <c r="A1165" s="64"/>
      <c r="B1165" s="70" t="s">
        <v>368</v>
      </c>
      <c r="C1165" s="121">
        <v>1096.2</v>
      </c>
      <c r="D1165" s="69" t="s">
        <v>15</v>
      </c>
      <c r="E1165" s="57"/>
      <c r="F1165" s="86"/>
      <c r="G1165" s="57"/>
      <c r="H1165" s="86"/>
      <c r="I1165" s="86"/>
      <c r="J1165" s="392"/>
      <c r="K1165" s="432"/>
      <c r="L1165" s="121" t="s">
        <v>2926</v>
      </c>
      <c r="M1165" s="121" t="e">
        <f>VLOOKUP($O1165,#REF!,7,FALSE)</f>
        <v>#REF!</v>
      </c>
      <c r="O1165" s="228" t="s">
        <v>2508</v>
      </c>
    </row>
    <row r="1166" spans="1:82" ht="24.6" customHeight="1" outlineLevel="2">
      <c r="A1166" s="64"/>
      <c r="B1166" s="65" t="s">
        <v>1881</v>
      </c>
      <c r="C1166" s="121">
        <v>1</v>
      </c>
      <c r="D1166" s="69" t="s">
        <v>1792</v>
      </c>
      <c r="E1166" s="353"/>
      <c r="F1166" s="86"/>
      <c r="G1166" s="353"/>
      <c r="H1166" s="86"/>
      <c r="I1166" s="63"/>
      <c r="J1166" s="247"/>
      <c r="L1166" s="87" t="s">
        <v>2888</v>
      </c>
      <c r="M1166" s="87" t="s">
        <v>2889</v>
      </c>
      <c r="O1166" s="228"/>
    </row>
    <row r="1167" spans="1:82" ht="24.6" customHeight="1" outlineLevel="2">
      <c r="A1167" s="279"/>
      <c r="B1167" s="66"/>
      <c r="C1167" s="67"/>
      <c r="D1167" s="71"/>
      <c r="E1167" s="351"/>
      <c r="F1167" s="68"/>
      <c r="G1167" s="351"/>
      <c r="H1167" s="68"/>
      <c r="I1167" s="68"/>
      <c r="J1167" s="280"/>
      <c r="L1167" s="169"/>
      <c r="M1167" s="171"/>
      <c r="O1167" s="227"/>
    </row>
    <row r="1168" spans="1:82" ht="24.6" customHeight="1" outlineLevel="1">
      <c r="A1168" s="709"/>
      <c r="B1168" s="710" t="s">
        <v>210</v>
      </c>
      <c r="C1168" s="640"/>
      <c r="D1168" s="711"/>
      <c r="E1168" s="712"/>
      <c r="F1168" s="713"/>
      <c r="G1168" s="712"/>
      <c r="H1168" s="713"/>
      <c r="I1168" s="713"/>
      <c r="J1168" s="714"/>
      <c r="K1168" s="393"/>
      <c r="L1168" s="715"/>
      <c r="M1168" s="716"/>
      <c r="N1168" s="393"/>
      <c r="O1168" s="717"/>
      <c r="P1168" s="393"/>
      <c r="Q1168" s="393"/>
      <c r="R1168" s="393"/>
      <c r="S1168" s="393"/>
      <c r="T1168" s="393"/>
      <c r="U1168" s="393"/>
      <c r="V1168" s="393"/>
      <c r="W1168" s="393"/>
      <c r="X1168" s="393"/>
      <c r="Y1168" s="393"/>
      <c r="Z1168" s="393"/>
      <c r="AA1168" s="393"/>
      <c r="AB1168" s="393"/>
      <c r="AC1168" s="393"/>
      <c r="AD1168" s="393"/>
      <c r="AE1168" s="393"/>
      <c r="AF1168" s="393"/>
      <c r="AG1168" s="393"/>
      <c r="AH1168" s="393"/>
      <c r="AI1168" s="393"/>
      <c r="AJ1168" s="393"/>
      <c r="AK1168" s="393"/>
      <c r="AL1168" s="393"/>
      <c r="AM1168" s="393"/>
      <c r="AN1168" s="393"/>
      <c r="AO1168" s="393"/>
      <c r="AP1168" s="393"/>
      <c r="AQ1168" s="393"/>
      <c r="AR1168" s="393"/>
      <c r="AS1168" s="393"/>
      <c r="AT1168" s="393"/>
      <c r="AU1168" s="393"/>
      <c r="AV1168" s="393"/>
      <c r="AW1168" s="393"/>
      <c r="AX1168" s="393"/>
      <c r="AY1168" s="393"/>
      <c r="AZ1168" s="393"/>
      <c r="BA1168" s="393"/>
      <c r="BB1168" s="393"/>
      <c r="BC1168" s="393"/>
      <c r="BD1168" s="393"/>
      <c r="BE1168" s="393"/>
      <c r="BF1168" s="393"/>
      <c r="BG1168" s="393"/>
      <c r="BH1168" s="393"/>
      <c r="BI1168" s="393"/>
      <c r="BJ1168" s="393"/>
      <c r="BK1168" s="393"/>
      <c r="BL1168" s="393"/>
      <c r="BM1168" s="393"/>
      <c r="BN1168" s="393"/>
      <c r="BO1168" s="393"/>
      <c r="BP1168" s="393"/>
      <c r="BQ1168" s="393"/>
      <c r="BR1168" s="393"/>
      <c r="BS1168" s="393"/>
      <c r="BT1168" s="393"/>
      <c r="BU1168" s="393"/>
      <c r="BV1168" s="393"/>
      <c r="BW1168" s="393"/>
      <c r="BX1168" s="393"/>
      <c r="BY1168" s="393"/>
      <c r="BZ1168" s="393"/>
      <c r="CA1168" s="393"/>
      <c r="CB1168" s="393"/>
      <c r="CC1168" s="393"/>
      <c r="CD1168" s="393"/>
    </row>
    <row r="1169" spans="1:82" ht="24.6" customHeight="1" outlineLevel="1">
      <c r="A1169" s="255">
        <v>10.6</v>
      </c>
      <c r="B1169" s="256" t="s">
        <v>497</v>
      </c>
      <c r="C1169" s="133"/>
      <c r="D1169" s="281"/>
      <c r="E1169" s="354"/>
      <c r="F1169" s="129"/>
      <c r="G1169" s="350"/>
      <c r="H1169" s="129"/>
      <c r="I1169" s="129"/>
      <c r="J1169" s="243"/>
      <c r="L1169" s="128"/>
      <c r="M1169" s="254"/>
      <c r="O1169" s="229"/>
    </row>
    <row r="1170" spans="1:82" ht="24.6" customHeight="1" outlineLevel="2">
      <c r="A1170" s="64"/>
      <c r="B1170" s="65" t="s">
        <v>504</v>
      </c>
      <c r="C1170" s="55"/>
      <c r="D1170" s="69"/>
      <c r="E1170" s="353"/>
      <c r="F1170" s="68"/>
      <c r="G1170" s="351"/>
      <c r="H1170" s="68"/>
      <c r="I1170" s="68"/>
      <c r="J1170" s="247"/>
      <c r="L1170" s="169"/>
      <c r="M1170" s="171"/>
      <c r="O1170" s="227"/>
    </row>
    <row r="1171" spans="1:82" ht="24.6" customHeight="1" outlineLevel="2">
      <c r="A1171" s="64"/>
      <c r="B1171" s="65" t="s">
        <v>82</v>
      </c>
      <c r="C1171" s="121">
        <v>1</v>
      </c>
      <c r="D1171" s="69" t="s">
        <v>3</v>
      </c>
      <c r="E1171" s="57"/>
      <c r="F1171" s="86"/>
      <c r="G1171" s="57"/>
      <c r="H1171" s="86"/>
      <c r="I1171" s="86"/>
      <c r="J1171" s="392"/>
      <c r="K1171" s="432"/>
      <c r="L1171" s="121" t="s">
        <v>2926</v>
      </c>
      <c r="M1171" s="121" t="e">
        <f>VLOOKUP($O1171,#REF!,7,FALSE)</f>
        <v>#REF!</v>
      </c>
      <c r="N1171" s="393"/>
      <c r="O1171" s="228" t="s">
        <v>2602</v>
      </c>
      <c r="P1171" s="393"/>
      <c r="Q1171" s="393"/>
      <c r="R1171" s="393"/>
      <c r="S1171" s="393"/>
      <c r="T1171" s="393"/>
      <c r="U1171" s="393"/>
      <c r="V1171" s="393"/>
      <c r="W1171" s="393"/>
      <c r="X1171" s="393"/>
      <c r="Y1171" s="393"/>
      <c r="Z1171" s="393"/>
      <c r="AA1171" s="393"/>
      <c r="AB1171" s="393"/>
      <c r="AC1171" s="393"/>
      <c r="AD1171" s="393"/>
      <c r="AE1171" s="393"/>
      <c r="AF1171" s="393"/>
      <c r="AG1171" s="393"/>
      <c r="AH1171" s="393"/>
      <c r="AI1171" s="393"/>
      <c r="AJ1171" s="393"/>
      <c r="AK1171" s="393"/>
      <c r="AL1171" s="393"/>
      <c r="AM1171" s="393"/>
      <c r="AN1171" s="393"/>
      <c r="AO1171" s="393"/>
      <c r="AP1171" s="393"/>
      <c r="AQ1171" s="393"/>
      <c r="AR1171" s="393"/>
      <c r="AS1171" s="393"/>
      <c r="AT1171" s="393"/>
      <c r="AU1171" s="393"/>
      <c r="AV1171" s="393"/>
      <c r="AW1171" s="393"/>
      <c r="AX1171" s="393"/>
      <c r="AY1171" s="393"/>
      <c r="AZ1171" s="393"/>
      <c r="BA1171" s="393"/>
      <c r="BB1171" s="393"/>
      <c r="BC1171" s="393"/>
      <c r="BD1171" s="393"/>
      <c r="BE1171" s="393"/>
      <c r="BF1171" s="393"/>
      <c r="BG1171" s="393"/>
      <c r="BH1171" s="393"/>
      <c r="BI1171" s="393"/>
      <c r="BJ1171" s="393"/>
      <c r="BK1171" s="393"/>
      <c r="BL1171" s="393"/>
      <c r="BM1171" s="393"/>
      <c r="BN1171" s="393"/>
      <c r="BO1171" s="393"/>
      <c r="BP1171" s="393"/>
      <c r="BQ1171" s="393"/>
      <c r="BR1171" s="393"/>
      <c r="BS1171" s="393"/>
      <c r="BT1171" s="393"/>
      <c r="BU1171" s="393"/>
      <c r="BV1171" s="393"/>
      <c r="BW1171" s="393"/>
      <c r="BX1171" s="393"/>
      <c r="BY1171" s="393"/>
      <c r="BZ1171" s="393"/>
      <c r="CA1171" s="393"/>
      <c r="CB1171" s="393"/>
      <c r="CC1171" s="393"/>
      <c r="CD1171" s="393"/>
    </row>
    <row r="1172" spans="1:82" ht="24.6" customHeight="1" outlineLevel="2">
      <c r="A1172" s="64"/>
      <c r="B1172" s="282" t="s">
        <v>492</v>
      </c>
      <c r="C1172" s="121">
        <v>1</v>
      </c>
      <c r="D1172" s="283" t="s">
        <v>3</v>
      </c>
      <c r="E1172" s="57"/>
      <c r="F1172" s="86"/>
      <c r="G1172" s="57"/>
      <c r="H1172" s="86"/>
      <c r="I1172" s="86"/>
      <c r="J1172" s="392"/>
      <c r="K1172" s="432"/>
      <c r="L1172" s="121" t="s">
        <v>2926</v>
      </c>
      <c r="M1172" s="121" t="s">
        <v>2926</v>
      </c>
      <c r="N1172" s="284"/>
      <c r="O1172" s="228" t="s">
        <v>2603</v>
      </c>
      <c r="P1172" s="284"/>
      <c r="Q1172" s="284"/>
      <c r="R1172" s="284"/>
      <c r="S1172" s="284"/>
      <c r="T1172" s="284"/>
      <c r="U1172" s="284"/>
      <c r="V1172" s="284"/>
      <c r="W1172" s="284"/>
      <c r="X1172" s="284"/>
      <c r="Y1172" s="284"/>
      <c r="Z1172" s="284"/>
      <c r="AA1172" s="284"/>
      <c r="AB1172" s="284"/>
      <c r="AC1172" s="284"/>
      <c r="AD1172" s="284"/>
      <c r="AE1172" s="284"/>
      <c r="AF1172" s="284"/>
      <c r="AG1172" s="284"/>
      <c r="AH1172" s="284"/>
      <c r="AI1172" s="284"/>
      <c r="AJ1172" s="284"/>
      <c r="AK1172" s="284"/>
      <c r="AL1172" s="284"/>
      <c r="AM1172" s="284"/>
      <c r="AN1172" s="284"/>
      <c r="AO1172" s="284"/>
      <c r="AP1172" s="284"/>
      <c r="AQ1172" s="284"/>
      <c r="AR1172" s="284"/>
      <c r="AS1172" s="284"/>
      <c r="AT1172" s="284"/>
      <c r="AU1172" s="284"/>
      <c r="AV1172" s="284"/>
      <c r="AW1172" s="284"/>
      <c r="AX1172" s="284"/>
      <c r="AY1172" s="284"/>
      <c r="AZ1172" s="284"/>
      <c r="BA1172" s="284"/>
      <c r="BB1172" s="284"/>
      <c r="BC1172" s="284"/>
      <c r="BD1172" s="284"/>
      <c r="BE1172" s="284"/>
      <c r="BF1172" s="284"/>
      <c r="BG1172" s="284"/>
      <c r="BH1172" s="284"/>
      <c r="BI1172" s="284"/>
      <c r="BJ1172" s="284"/>
      <c r="BK1172" s="284"/>
      <c r="BL1172" s="284"/>
      <c r="BM1172" s="284"/>
      <c r="BN1172" s="284"/>
      <c r="BO1172" s="284"/>
      <c r="BP1172" s="284"/>
      <c r="BQ1172" s="284"/>
      <c r="BR1172" s="284"/>
      <c r="BS1172" s="284"/>
      <c r="BT1172" s="284"/>
      <c r="BU1172" s="284"/>
      <c r="BV1172" s="284"/>
      <c r="BW1172" s="284"/>
      <c r="BX1172" s="284"/>
      <c r="BY1172" s="284"/>
      <c r="BZ1172" s="284"/>
      <c r="CA1172" s="284"/>
      <c r="CB1172" s="284"/>
      <c r="CC1172" s="284"/>
      <c r="CD1172" s="284"/>
    </row>
    <row r="1173" spans="1:82" ht="24.6" customHeight="1" outlineLevel="2">
      <c r="A1173" s="64"/>
      <c r="B1173" s="282" t="s">
        <v>502</v>
      </c>
      <c r="C1173" s="121">
        <v>4</v>
      </c>
      <c r="D1173" s="283" t="s">
        <v>3</v>
      </c>
      <c r="E1173" s="57"/>
      <c r="F1173" s="86"/>
      <c r="G1173" s="57"/>
      <c r="H1173" s="86"/>
      <c r="I1173" s="86"/>
      <c r="J1173" s="392"/>
      <c r="K1173" s="432"/>
      <c r="L1173" s="121" t="s">
        <v>2926</v>
      </c>
      <c r="M1173" s="121" t="s">
        <v>2926</v>
      </c>
      <c r="N1173" s="284"/>
      <c r="O1173" s="228" t="s">
        <v>2608</v>
      </c>
      <c r="P1173" s="284"/>
      <c r="Q1173" s="284"/>
      <c r="R1173" s="284"/>
      <c r="S1173" s="284"/>
      <c r="T1173" s="284"/>
      <c r="U1173" s="284"/>
      <c r="V1173" s="284"/>
      <c r="W1173" s="284"/>
      <c r="X1173" s="284"/>
      <c r="Y1173" s="284"/>
      <c r="Z1173" s="284"/>
      <c r="AA1173" s="284"/>
      <c r="AB1173" s="284"/>
      <c r="AC1173" s="284"/>
      <c r="AD1173" s="284"/>
      <c r="AE1173" s="284"/>
      <c r="AF1173" s="284"/>
      <c r="AG1173" s="284"/>
      <c r="AH1173" s="284"/>
      <c r="AI1173" s="284"/>
      <c r="AJ1173" s="284"/>
      <c r="AK1173" s="284"/>
      <c r="AL1173" s="284"/>
      <c r="AM1173" s="284"/>
      <c r="AN1173" s="284"/>
      <c r="AO1173" s="284"/>
      <c r="AP1173" s="284"/>
      <c r="AQ1173" s="284"/>
      <c r="AR1173" s="284"/>
      <c r="AS1173" s="284"/>
      <c r="AT1173" s="284"/>
      <c r="AU1173" s="284"/>
      <c r="AV1173" s="284"/>
      <c r="AW1173" s="284"/>
      <c r="AX1173" s="284"/>
      <c r="AY1173" s="284"/>
      <c r="AZ1173" s="284"/>
      <c r="BA1173" s="284"/>
      <c r="BB1173" s="284"/>
      <c r="BC1173" s="284"/>
      <c r="BD1173" s="284"/>
      <c r="BE1173" s="284"/>
      <c r="BF1173" s="284"/>
      <c r="BG1173" s="284"/>
      <c r="BH1173" s="284"/>
      <c r="BI1173" s="284"/>
      <c r="BJ1173" s="284"/>
      <c r="BK1173" s="284"/>
      <c r="BL1173" s="284"/>
      <c r="BM1173" s="284"/>
      <c r="BN1173" s="284"/>
      <c r="BO1173" s="284"/>
      <c r="BP1173" s="284"/>
      <c r="BQ1173" s="284"/>
      <c r="BR1173" s="284"/>
      <c r="BS1173" s="284"/>
      <c r="BT1173" s="284"/>
      <c r="BU1173" s="284"/>
      <c r="BV1173" s="284"/>
      <c r="BW1173" s="284"/>
      <c r="BX1173" s="284"/>
      <c r="BY1173" s="284"/>
      <c r="BZ1173" s="284"/>
      <c r="CA1173" s="284"/>
      <c r="CB1173" s="284"/>
      <c r="CC1173" s="284"/>
      <c r="CD1173" s="284"/>
    </row>
    <row r="1174" spans="1:82" ht="24.6" customHeight="1" outlineLevel="2">
      <c r="A1174" s="64"/>
      <c r="B1174" s="282" t="s">
        <v>493</v>
      </c>
      <c r="C1174" s="121">
        <v>2</v>
      </c>
      <c r="D1174" s="283" t="s">
        <v>3</v>
      </c>
      <c r="E1174" s="57"/>
      <c r="F1174" s="86"/>
      <c r="G1174" s="57"/>
      <c r="H1174" s="86"/>
      <c r="I1174" s="86"/>
      <c r="J1174" s="392"/>
      <c r="K1174" s="432"/>
      <c r="L1174" s="121" t="s">
        <v>2926</v>
      </c>
      <c r="M1174" s="121" t="s">
        <v>2926</v>
      </c>
      <c r="N1174" s="284"/>
      <c r="O1174" s="228" t="s">
        <v>2604</v>
      </c>
      <c r="P1174" s="284"/>
      <c r="Q1174" s="284"/>
      <c r="R1174" s="284"/>
      <c r="S1174" s="284"/>
      <c r="T1174" s="284"/>
      <c r="U1174" s="284"/>
      <c r="V1174" s="284"/>
      <c r="W1174" s="284"/>
      <c r="X1174" s="284"/>
      <c r="Y1174" s="284"/>
      <c r="Z1174" s="284"/>
      <c r="AA1174" s="284"/>
      <c r="AB1174" s="284"/>
      <c r="AC1174" s="284"/>
      <c r="AD1174" s="284"/>
      <c r="AE1174" s="284"/>
      <c r="AF1174" s="284"/>
      <c r="AG1174" s="284"/>
      <c r="AH1174" s="284"/>
      <c r="AI1174" s="284"/>
      <c r="AJ1174" s="284"/>
      <c r="AK1174" s="284"/>
      <c r="AL1174" s="284"/>
      <c r="AM1174" s="284"/>
      <c r="AN1174" s="284"/>
      <c r="AO1174" s="284"/>
      <c r="AP1174" s="284"/>
      <c r="AQ1174" s="284"/>
      <c r="AR1174" s="284"/>
      <c r="AS1174" s="284"/>
      <c r="AT1174" s="284"/>
      <c r="AU1174" s="284"/>
      <c r="AV1174" s="284"/>
      <c r="AW1174" s="284"/>
      <c r="AX1174" s="284"/>
      <c r="AY1174" s="284"/>
      <c r="AZ1174" s="284"/>
      <c r="BA1174" s="284"/>
      <c r="BB1174" s="284"/>
      <c r="BC1174" s="284"/>
      <c r="BD1174" s="284"/>
      <c r="BE1174" s="284"/>
      <c r="BF1174" s="284"/>
      <c r="BG1174" s="284"/>
      <c r="BH1174" s="284"/>
      <c r="BI1174" s="284"/>
      <c r="BJ1174" s="284"/>
      <c r="BK1174" s="284"/>
      <c r="BL1174" s="284"/>
      <c r="BM1174" s="284"/>
      <c r="BN1174" s="284"/>
      <c r="BO1174" s="284"/>
      <c r="BP1174" s="284"/>
      <c r="BQ1174" s="284"/>
      <c r="BR1174" s="284"/>
      <c r="BS1174" s="284"/>
      <c r="BT1174" s="284"/>
      <c r="BU1174" s="284"/>
      <c r="BV1174" s="284"/>
      <c r="BW1174" s="284"/>
      <c r="BX1174" s="284"/>
      <c r="BY1174" s="284"/>
      <c r="BZ1174" s="284"/>
      <c r="CA1174" s="284"/>
      <c r="CB1174" s="284"/>
      <c r="CC1174" s="284"/>
      <c r="CD1174" s="284"/>
    </row>
    <row r="1175" spans="1:82" ht="24.6" customHeight="1" outlineLevel="2">
      <c r="A1175" s="64"/>
      <c r="B1175" s="285" t="s">
        <v>494</v>
      </c>
      <c r="C1175" s="121">
        <v>1</v>
      </c>
      <c r="D1175" s="283" t="s">
        <v>3</v>
      </c>
      <c r="E1175" s="57"/>
      <c r="F1175" s="86"/>
      <c r="G1175" s="57"/>
      <c r="H1175" s="86"/>
      <c r="I1175" s="86"/>
      <c r="J1175" s="392"/>
      <c r="K1175" s="432"/>
      <c r="L1175" s="121" t="s">
        <v>2926</v>
      </c>
      <c r="M1175" s="121" t="s">
        <v>2926</v>
      </c>
      <c r="N1175" s="284"/>
      <c r="O1175" s="228" t="s">
        <v>2611</v>
      </c>
      <c r="P1175" s="284"/>
      <c r="Q1175" s="284"/>
      <c r="R1175" s="284"/>
      <c r="S1175" s="284"/>
      <c r="T1175" s="284"/>
      <c r="U1175" s="284"/>
      <c r="V1175" s="284"/>
      <c r="W1175" s="284"/>
      <c r="X1175" s="284"/>
      <c r="Y1175" s="284"/>
      <c r="Z1175" s="284"/>
      <c r="AA1175" s="284"/>
      <c r="AB1175" s="284"/>
      <c r="AC1175" s="284"/>
      <c r="AD1175" s="284"/>
      <c r="AE1175" s="284"/>
      <c r="AF1175" s="284"/>
      <c r="AG1175" s="284"/>
      <c r="AH1175" s="284"/>
      <c r="AI1175" s="284"/>
      <c r="AJ1175" s="284"/>
      <c r="AK1175" s="284"/>
      <c r="AL1175" s="284"/>
      <c r="AM1175" s="284"/>
      <c r="AN1175" s="284"/>
      <c r="AO1175" s="284"/>
      <c r="AP1175" s="284"/>
      <c r="AQ1175" s="284"/>
      <c r="AR1175" s="284"/>
      <c r="AS1175" s="284"/>
      <c r="AT1175" s="284"/>
      <c r="AU1175" s="284"/>
      <c r="AV1175" s="284"/>
      <c r="AW1175" s="284"/>
      <c r="AX1175" s="284"/>
      <c r="AY1175" s="284"/>
      <c r="AZ1175" s="284"/>
      <c r="BA1175" s="284"/>
      <c r="BB1175" s="284"/>
      <c r="BC1175" s="284"/>
      <c r="BD1175" s="284"/>
      <c r="BE1175" s="284"/>
      <c r="BF1175" s="284"/>
      <c r="BG1175" s="284"/>
      <c r="BH1175" s="284"/>
      <c r="BI1175" s="284"/>
      <c r="BJ1175" s="284"/>
      <c r="BK1175" s="284"/>
      <c r="BL1175" s="284"/>
      <c r="BM1175" s="284"/>
      <c r="BN1175" s="284"/>
      <c r="BO1175" s="284"/>
      <c r="BP1175" s="284"/>
      <c r="BQ1175" s="284"/>
      <c r="BR1175" s="284"/>
      <c r="BS1175" s="284"/>
      <c r="BT1175" s="284"/>
      <c r="BU1175" s="284"/>
      <c r="BV1175" s="284"/>
      <c r="BW1175" s="284"/>
      <c r="BX1175" s="284"/>
      <c r="BY1175" s="284"/>
      <c r="BZ1175" s="284"/>
      <c r="CA1175" s="284"/>
      <c r="CB1175" s="284"/>
      <c r="CC1175" s="284"/>
      <c r="CD1175" s="284"/>
    </row>
    <row r="1176" spans="1:82" ht="24.6" customHeight="1" outlineLevel="2">
      <c r="A1176" s="64"/>
      <c r="B1176" s="65" t="s">
        <v>81</v>
      </c>
      <c r="C1176" s="55"/>
      <c r="D1176" s="69"/>
      <c r="E1176" s="353"/>
      <c r="F1176" s="89"/>
      <c r="G1176" s="351"/>
      <c r="H1176" s="68"/>
      <c r="I1176" s="68"/>
      <c r="J1176" s="247"/>
      <c r="L1176" s="169"/>
      <c r="M1176" s="171"/>
      <c r="O1176" s="227"/>
    </row>
    <row r="1177" spans="1:82" ht="24.6" customHeight="1" outlineLevel="2">
      <c r="A1177" s="64"/>
      <c r="B1177" s="65" t="s">
        <v>83</v>
      </c>
      <c r="C1177" s="86">
        <v>1773.3</v>
      </c>
      <c r="D1177" s="69" t="s">
        <v>15</v>
      </c>
      <c r="E1177" s="57"/>
      <c r="F1177" s="86"/>
      <c r="G1177" s="57"/>
      <c r="H1177" s="86"/>
      <c r="I1177" s="86"/>
      <c r="J1177" s="392"/>
      <c r="K1177" s="432"/>
      <c r="L1177" s="121" t="s">
        <v>2926</v>
      </c>
      <c r="M1177" s="121" t="s">
        <v>2926</v>
      </c>
      <c r="O1177" s="227" t="s">
        <v>2606</v>
      </c>
    </row>
    <row r="1178" spans="1:82" ht="24.6" customHeight="1" outlineLevel="2">
      <c r="A1178" s="64"/>
      <c r="B1178" s="65" t="s">
        <v>1880</v>
      </c>
      <c r="C1178" s="121">
        <v>1</v>
      </c>
      <c r="D1178" s="69" t="s">
        <v>1792</v>
      </c>
      <c r="E1178" s="353"/>
      <c r="F1178" s="86"/>
      <c r="G1178" s="353"/>
      <c r="H1178" s="86"/>
      <c r="I1178" s="63"/>
      <c r="J1178" s="247"/>
      <c r="L1178" s="87" t="s">
        <v>2888</v>
      </c>
      <c r="M1178" s="87" t="s">
        <v>2889</v>
      </c>
      <c r="O1178" s="228"/>
    </row>
    <row r="1179" spans="1:82" ht="24.6" customHeight="1" outlineLevel="2">
      <c r="A1179" s="64"/>
      <c r="B1179" s="65" t="s">
        <v>80</v>
      </c>
      <c r="C1179" s="55"/>
      <c r="D1179" s="69"/>
      <c r="E1179" s="353"/>
      <c r="F1179" s="63"/>
      <c r="G1179" s="353"/>
      <c r="H1179" s="63"/>
      <c r="I1179" s="63"/>
      <c r="J1179" s="286"/>
      <c r="L1179" s="87"/>
      <c r="M1179" s="238"/>
      <c r="O1179" s="228"/>
    </row>
    <row r="1180" spans="1:82" ht="24.6" customHeight="1" outlineLevel="2">
      <c r="A1180" s="64"/>
      <c r="B1180" s="70" t="s">
        <v>368</v>
      </c>
      <c r="C1180" s="121">
        <v>1371.3</v>
      </c>
      <c r="D1180" s="69" t="s">
        <v>15</v>
      </c>
      <c r="E1180" s="57"/>
      <c r="F1180" s="86"/>
      <c r="G1180" s="57"/>
      <c r="H1180" s="86"/>
      <c r="I1180" s="86"/>
      <c r="J1180" s="392"/>
      <c r="K1180" s="432"/>
      <c r="L1180" s="121" t="s">
        <v>2926</v>
      </c>
      <c r="M1180" s="121" t="e">
        <f>VLOOKUP($O1180,#REF!,7,FALSE)</f>
        <v>#REF!</v>
      </c>
      <c r="O1180" s="228" t="s">
        <v>2508</v>
      </c>
    </row>
    <row r="1181" spans="1:82" ht="24.6" customHeight="1" outlineLevel="2">
      <c r="A1181" s="64"/>
      <c r="B1181" s="65" t="s">
        <v>1881</v>
      </c>
      <c r="C1181" s="121">
        <v>1</v>
      </c>
      <c r="D1181" s="69" t="s">
        <v>1792</v>
      </c>
      <c r="E1181" s="353"/>
      <c r="F1181" s="86"/>
      <c r="G1181" s="353"/>
      <c r="H1181" s="86"/>
      <c r="I1181" s="63"/>
      <c r="J1181" s="247"/>
      <c r="L1181" s="87" t="s">
        <v>2888</v>
      </c>
      <c r="M1181" s="87" t="s">
        <v>2889</v>
      </c>
      <c r="O1181" s="228"/>
    </row>
    <row r="1182" spans="1:82" ht="24.6" customHeight="1" outlineLevel="2">
      <c r="A1182" s="279"/>
      <c r="B1182" s="66"/>
      <c r="C1182" s="67"/>
      <c r="D1182" s="71"/>
      <c r="E1182" s="351"/>
      <c r="F1182" s="68"/>
      <c r="G1182" s="351"/>
      <c r="H1182" s="68"/>
      <c r="I1182" s="68"/>
      <c r="J1182" s="280"/>
      <c r="L1182" s="169"/>
      <c r="M1182" s="171"/>
      <c r="O1182" s="227"/>
    </row>
    <row r="1183" spans="1:82" ht="24.6" customHeight="1" outlineLevel="1">
      <c r="A1183" s="709"/>
      <c r="B1183" s="710" t="s">
        <v>212</v>
      </c>
      <c r="C1183" s="640"/>
      <c r="D1183" s="711"/>
      <c r="E1183" s="712"/>
      <c r="F1183" s="713"/>
      <c r="G1183" s="712"/>
      <c r="H1183" s="713"/>
      <c r="I1183" s="713"/>
      <c r="J1183" s="714"/>
      <c r="K1183" s="393"/>
      <c r="L1183" s="715"/>
      <c r="M1183" s="716"/>
      <c r="N1183" s="393"/>
      <c r="O1183" s="717"/>
      <c r="P1183" s="393"/>
      <c r="Q1183" s="393"/>
      <c r="R1183" s="393"/>
      <c r="S1183" s="393"/>
      <c r="T1183" s="393"/>
      <c r="U1183" s="393"/>
      <c r="V1183" s="393"/>
      <c r="W1183" s="393"/>
      <c r="X1183" s="393"/>
      <c r="Y1183" s="393"/>
      <c r="Z1183" s="393"/>
      <c r="AA1183" s="393"/>
      <c r="AB1183" s="393"/>
      <c r="AC1183" s="393"/>
      <c r="AD1183" s="393"/>
      <c r="AE1183" s="393"/>
      <c r="AF1183" s="393"/>
      <c r="AG1183" s="393"/>
      <c r="AH1183" s="393"/>
      <c r="AI1183" s="393"/>
      <c r="AJ1183" s="393"/>
      <c r="AK1183" s="393"/>
      <c r="AL1183" s="393"/>
      <c r="AM1183" s="393"/>
      <c r="AN1183" s="393"/>
      <c r="AO1183" s="393"/>
      <c r="AP1183" s="393"/>
      <c r="AQ1183" s="393"/>
      <c r="AR1183" s="393"/>
      <c r="AS1183" s="393"/>
      <c r="AT1183" s="393"/>
      <c r="AU1183" s="393"/>
      <c r="AV1183" s="393"/>
      <c r="AW1183" s="393"/>
      <c r="AX1183" s="393"/>
      <c r="AY1183" s="393"/>
      <c r="AZ1183" s="393"/>
      <c r="BA1183" s="393"/>
      <c r="BB1183" s="393"/>
      <c r="BC1183" s="393"/>
      <c r="BD1183" s="393"/>
      <c r="BE1183" s="393"/>
      <c r="BF1183" s="393"/>
      <c r="BG1183" s="393"/>
      <c r="BH1183" s="393"/>
      <c r="BI1183" s="393"/>
      <c r="BJ1183" s="393"/>
      <c r="BK1183" s="393"/>
      <c r="BL1183" s="393"/>
      <c r="BM1183" s="393"/>
      <c r="BN1183" s="393"/>
      <c r="BO1183" s="393"/>
      <c r="BP1183" s="393"/>
      <c r="BQ1183" s="393"/>
      <c r="BR1183" s="393"/>
      <c r="BS1183" s="393"/>
      <c r="BT1183" s="393"/>
      <c r="BU1183" s="393"/>
      <c r="BV1183" s="393"/>
      <c r="BW1183" s="393"/>
      <c r="BX1183" s="393"/>
      <c r="BY1183" s="393"/>
      <c r="BZ1183" s="393"/>
      <c r="CA1183" s="393"/>
      <c r="CB1183" s="393"/>
      <c r="CC1183" s="393"/>
      <c r="CD1183" s="393"/>
    </row>
    <row r="1184" spans="1:82" ht="24.6" customHeight="1" outlineLevel="1">
      <c r="A1184" s="255">
        <v>10.7</v>
      </c>
      <c r="B1184" s="256" t="s">
        <v>221</v>
      </c>
      <c r="C1184" s="133"/>
      <c r="D1184" s="281"/>
      <c r="E1184" s="354"/>
      <c r="F1184" s="129"/>
      <c r="G1184" s="350"/>
      <c r="H1184" s="129"/>
      <c r="I1184" s="129"/>
      <c r="J1184" s="243"/>
      <c r="L1184" s="128"/>
      <c r="M1184" s="254"/>
      <c r="O1184" s="229"/>
    </row>
    <row r="1185" spans="1:82" ht="24.6" customHeight="1" outlineLevel="2">
      <c r="A1185" s="64"/>
      <c r="B1185" s="65" t="s">
        <v>505</v>
      </c>
      <c r="C1185" s="55"/>
      <c r="D1185" s="69"/>
      <c r="E1185" s="353"/>
      <c r="F1185" s="68"/>
      <c r="G1185" s="351"/>
      <c r="H1185" s="68"/>
      <c r="I1185" s="68"/>
      <c r="J1185" s="247"/>
      <c r="L1185" s="169"/>
      <c r="M1185" s="171"/>
      <c r="O1185" s="227"/>
    </row>
    <row r="1186" spans="1:82" ht="24.6" customHeight="1" outlineLevel="2">
      <c r="A1186" s="64"/>
      <c r="B1186" s="65" t="s">
        <v>82</v>
      </c>
      <c r="C1186" s="121">
        <v>1</v>
      </c>
      <c r="D1186" s="69" t="s">
        <v>3</v>
      </c>
      <c r="E1186" s="57"/>
      <c r="F1186" s="86"/>
      <c r="G1186" s="57"/>
      <c r="H1186" s="86"/>
      <c r="I1186" s="86"/>
      <c r="J1186" s="392"/>
      <c r="K1186" s="432"/>
      <c r="L1186" s="121" t="s">
        <v>2844</v>
      </c>
      <c r="M1186" s="121" t="s">
        <v>2844</v>
      </c>
      <c r="N1186" s="393"/>
      <c r="O1186" s="228" t="s">
        <v>2602</v>
      </c>
      <c r="P1186" s="393"/>
      <c r="Q1186" s="393"/>
      <c r="R1186" s="393"/>
      <c r="S1186" s="393"/>
      <c r="T1186" s="393"/>
      <c r="U1186" s="393"/>
      <c r="V1186" s="393"/>
      <c r="W1186" s="393"/>
      <c r="X1186" s="393"/>
      <c r="Y1186" s="393"/>
      <c r="Z1186" s="393"/>
      <c r="AA1186" s="393"/>
      <c r="AB1186" s="393"/>
      <c r="AC1186" s="393"/>
      <c r="AD1186" s="393"/>
      <c r="AE1186" s="393"/>
      <c r="AF1186" s="393"/>
      <c r="AG1186" s="393"/>
      <c r="AH1186" s="393"/>
      <c r="AI1186" s="393"/>
      <c r="AJ1186" s="393"/>
      <c r="AK1186" s="393"/>
      <c r="AL1186" s="393"/>
      <c r="AM1186" s="393"/>
      <c r="AN1186" s="393"/>
      <c r="AO1186" s="393"/>
      <c r="AP1186" s="393"/>
      <c r="AQ1186" s="393"/>
      <c r="AR1186" s="393"/>
      <c r="AS1186" s="393"/>
      <c r="AT1186" s="393"/>
      <c r="AU1186" s="393"/>
      <c r="AV1186" s="393"/>
      <c r="AW1186" s="393"/>
      <c r="AX1186" s="393"/>
      <c r="AY1186" s="393"/>
      <c r="AZ1186" s="393"/>
      <c r="BA1186" s="393"/>
      <c r="BB1186" s="393"/>
      <c r="BC1186" s="393"/>
      <c r="BD1186" s="393"/>
      <c r="BE1186" s="393"/>
      <c r="BF1186" s="393"/>
      <c r="BG1186" s="393"/>
      <c r="BH1186" s="393"/>
      <c r="BI1186" s="393"/>
      <c r="BJ1186" s="393"/>
      <c r="BK1186" s="393"/>
      <c r="BL1186" s="393"/>
      <c r="BM1186" s="393"/>
      <c r="BN1186" s="393"/>
      <c r="BO1186" s="393"/>
      <c r="BP1186" s="393"/>
      <c r="BQ1186" s="393"/>
      <c r="BR1186" s="393"/>
      <c r="BS1186" s="393"/>
      <c r="BT1186" s="393"/>
      <c r="BU1186" s="393"/>
      <c r="BV1186" s="393"/>
      <c r="BW1186" s="393"/>
      <c r="BX1186" s="393"/>
      <c r="BY1186" s="393"/>
      <c r="BZ1186" s="393"/>
      <c r="CA1186" s="393"/>
      <c r="CB1186" s="393"/>
      <c r="CC1186" s="393"/>
      <c r="CD1186" s="393"/>
    </row>
    <row r="1187" spans="1:82" ht="24.6" customHeight="1" outlineLevel="2">
      <c r="A1187" s="64"/>
      <c r="B1187" s="282" t="s">
        <v>492</v>
      </c>
      <c r="C1187" s="121">
        <v>1</v>
      </c>
      <c r="D1187" s="283" t="s">
        <v>3</v>
      </c>
      <c r="E1187" s="57"/>
      <c r="F1187" s="86"/>
      <c r="G1187" s="57"/>
      <c r="H1187" s="86"/>
      <c r="I1187" s="86"/>
      <c r="J1187" s="392"/>
      <c r="K1187" s="432"/>
      <c r="L1187" s="121" t="s">
        <v>2844</v>
      </c>
      <c r="M1187" s="121" t="s">
        <v>2844</v>
      </c>
      <c r="N1187" s="284"/>
      <c r="O1187" s="228" t="s">
        <v>2603</v>
      </c>
      <c r="P1187" s="284"/>
      <c r="Q1187" s="284"/>
      <c r="R1187" s="284"/>
      <c r="S1187" s="284"/>
      <c r="T1187" s="284"/>
      <c r="U1187" s="284"/>
      <c r="V1187" s="284"/>
      <c r="W1187" s="284"/>
      <c r="X1187" s="284"/>
      <c r="Y1187" s="284"/>
      <c r="Z1187" s="284"/>
      <c r="AA1187" s="284"/>
      <c r="AB1187" s="284"/>
      <c r="AC1187" s="284"/>
      <c r="AD1187" s="284"/>
      <c r="AE1187" s="284"/>
      <c r="AF1187" s="284"/>
      <c r="AG1187" s="284"/>
      <c r="AH1187" s="284"/>
      <c r="AI1187" s="284"/>
      <c r="AJ1187" s="284"/>
      <c r="AK1187" s="284"/>
      <c r="AL1187" s="284"/>
      <c r="AM1187" s="284"/>
      <c r="AN1187" s="284"/>
      <c r="AO1187" s="284"/>
      <c r="AP1187" s="284"/>
      <c r="AQ1187" s="284"/>
      <c r="AR1187" s="284"/>
      <c r="AS1187" s="284"/>
      <c r="AT1187" s="284"/>
      <c r="AU1187" s="284"/>
      <c r="AV1187" s="284"/>
      <c r="AW1187" s="284"/>
      <c r="AX1187" s="284"/>
      <c r="AY1187" s="284"/>
      <c r="AZ1187" s="284"/>
      <c r="BA1187" s="284"/>
      <c r="BB1187" s="284"/>
      <c r="BC1187" s="284"/>
      <c r="BD1187" s="284"/>
      <c r="BE1187" s="284"/>
      <c r="BF1187" s="284"/>
      <c r="BG1187" s="284"/>
      <c r="BH1187" s="284"/>
      <c r="BI1187" s="284"/>
      <c r="BJ1187" s="284"/>
      <c r="BK1187" s="284"/>
      <c r="BL1187" s="284"/>
      <c r="BM1187" s="284"/>
      <c r="BN1187" s="284"/>
      <c r="BO1187" s="284"/>
      <c r="BP1187" s="284"/>
      <c r="BQ1187" s="284"/>
      <c r="BR1187" s="284"/>
      <c r="BS1187" s="284"/>
      <c r="BT1187" s="284"/>
      <c r="BU1187" s="284"/>
      <c r="BV1187" s="284"/>
      <c r="BW1187" s="284"/>
      <c r="BX1187" s="284"/>
      <c r="BY1187" s="284"/>
      <c r="BZ1187" s="284"/>
      <c r="CA1187" s="284"/>
      <c r="CB1187" s="284"/>
      <c r="CC1187" s="284"/>
      <c r="CD1187" s="284"/>
    </row>
    <row r="1188" spans="1:82" ht="24.6" customHeight="1" outlineLevel="2">
      <c r="A1188" s="64"/>
      <c r="B1188" s="282" t="s">
        <v>502</v>
      </c>
      <c r="C1188" s="121">
        <v>4</v>
      </c>
      <c r="D1188" s="283" t="s">
        <v>3</v>
      </c>
      <c r="E1188" s="57"/>
      <c r="F1188" s="86"/>
      <c r="G1188" s="57"/>
      <c r="H1188" s="86"/>
      <c r="I1188" s="86"/>
      <c r="J1188" s="392"/>
      <c r="K1188" s="432"/>
      <c r="L1188" s="121" t="s">
        <v>2844</v>
      </c>
      <c r="M1188" s="121" t="s">
        <v>2844</v>
      </c>
      <c r="N1188" s="284"/>
      <c r="O1188" s="228" t="s">
        <v>2608</v>
      </c>
      <c r="P1188" s="284"/>
      <c r="Q1188" s="284"/>
      <c r="R1188" s="284"/>
      <c r="S1188" s="284"/>
      <c r="T1188" s="284"/>
      <c r="U1188" s="284"/>
      <c r="V1188" s="284"/>
      <c r="W1188" s="284"/>
      <c r="X1188" s="284"/>
      <c r="Y1188" s="284"/>
      <c r="Z1188" s="284"/>
      <c r="AA1188" s="284"/>
      <c r="AB1188" s="284"/>
      <c r="AC1188" s="284"/>
      <c r="AD1188" s="284"/>
      <c r="AE1188" s="284"/>
      <c r="AF1188" s="284"/>
      <c r="AG1188" s="284"/>
      <c r="AH1188" s="284"/>
      <c r="AI1188" s="284"/>
      <c r="AJ1188" s="284"/>
      <c r="AK1188" s="284"/>
      <c r="AL1188" s="284"/>
      <c r="AM1188" s="284"/>
      <c r="AN1188" s="284"/>
      <c r="AO1188" s="284"/>
      <c r="AP1188" s="284"/>
      <c r="AQ1188" s="284"/>
      <c r="AR1188" s="284"/>
      <c r="AS1188" s="284"/>
      <c r="AT1188" s="284"/>
      <c r="AU1188" s="284"/>
      <c r="AV1188" s="284"/>
      <c r="AW1188" s="284"/>
      <c r="AX1188" s="284"/>
      <c r="AY1188" s="284"/>
      <c r="AZ1188" s="284"/>
      <c r="BA1188" s="284"/>
      <c r="BB1188" s="284"/>
      <c r="BC1188" s="284"/>
      <c r="BD1188" s="284"/>
      <c r="BE1188" s="284"/>
      <c r="BF1188" s="284"/>
      <c r="BG1188" s="284"/>
      <c r="BH1188" s="284"/>
      <c r="BI1188" s="284"/>
      <c r="BJ1188" s="284"/>
      <c r="BK1188" s="284"/>
      <c r="BL1188" s="284"/>
      <c r="BM1188" s="284"/>
      <c r="BN1188" s="284"/>
      <c r="BO1188" s="284"/>
      <c r="BP1188" s="284"/>
      <c r="BQ1188" s="284"/>
      <c r="BR1188" s="284"/>
      <c r="BS1188" s="284"/>
      <c r="BT1188" s="284"/>
      <c r="BU1188" s="284"/>
      <c r="BV1188" s="284"/>
      <c r="BW1188" s="284"/>
      <c r="BX1188" s="284"/>
      <c r="BY1188" s="284"/>
      <c r="BZ1188" s="284"/>
      <c r="CA1188" s="284"/>
      <c r="CB1188" s="284"/>
      <c r="CC1188" s="284"/>
      <c r="CD1188" s="284"/>
    </row>
    <row r="1189" spans="1:82" ht="24.6" customHeight="1" outlineLevel="2">
      <c r="A1189" s="64"/>
      <c r="B1189" s="282" t="s">
        <v>493</v>
      </c>
      <c r="C1189" s="121">
        <v>2</v>
      </c>
      <c r="D1189" s="283" t="s">
        <v>3</v>
      </c>
      <c r="E1189" s="57"/>
      <c r="F1189" s="86"/>
      <c r="G1189" s="57"/>
      <c r="H1189" s="86"/>
      <c r="I1189" s="86"/>
      <c r="J1189" s="392"/>
      <c r="K1189" s="432"/>
      <c r="L1189" s="121" t="s">
        <v>2844</v>
      </c>
      <c r="M1189" s="121" t="s">
        <v>2844</v>
      </c>
      <c r="N1189" s="284"/>
      <c r="O1189" s="228" t="s">
        <v>2604</v>
      </c>
      <c r="P1189" s="284"/>
      <c r="Q1189" s="284"/>
      <c r="R1189" s="284"/>
      <c r="S1189" s="284"/>
      <c r="T1189" s="284"/>
      <c r="U1189" s="284"/>
      <c r="V1189" s="284"/>
      <c r="W1189" s="284"/>
      <c r="X1189" s="284"/>
      <c r="Y1189" s="284"/>
      <c r="Z1189" s="284"/>
      <c r="AA1189" s="284"/>
      <c r="AB1189" s="284"/>
      <c r="AC1189" s="284"/>
      <c r="AD1189" s="284"/>
      <c r="AE1189" s="284"/>
      <c r="AF1189" s="284"/>
      <c r="AG1189" s="284"/>
      <c r="AH1189" s="284"/>
      <c r="AI1189" s="284"/>
      <c r="AJ1189" s="284"/>
      <c r="AK1189" s="284"/>
      <c r="AL1189" s="284"/>
      <c r="AM1189" s="284"/>
      <c r="AN1189" s="284"/>
      <c r="AO1189" s="284"/>
      <c r="AP1189" s="284"/>
      <c r="AQ1189" s="284"/>
      <c r="AR1189" s="284"/>
      <c r="AS1189" s="284"/>
      <c r="AT1189" s="284"/>
      <c r="AU1189" s="284"/>
      <c r="AV1189" s="284"/>
      <c r="AW1189" s="284"/>
      <c r="AX1189" s="284"/>
      <c r="AY1189" s="284"/>
      <c r="AZ1189" s="284"/>
      <c r="BA1189" s="284"/>
      <c r="BB1189" s="284"/>
      <c r="BC1189" s="284"/>
      <c r="BD1189" s="284"/>
      <c r="BE1189" s="284"/>
      <c r="BF1189" s="284"/>
      <c r="BG1189" s="284"/>
      <c r="BH1189" s="284"/>
      <c r="BI1189" s="284"/>
      <c r="BJ1189" s="284"/>
      <c r="BK1189" s="284"/>
      <c r="BL1189" s="284"/>
      <c r="BM1189" s="284"/>
      <c r="BN1189" s="284"/>
      <c r="BO1189" s="284"/>
      <c r="BP1189" s="284"/>
      <c r="BQ1189" s="284"/>
      <c r="BR1189" s="284"/>
      <c r="BS1189" s="284"/>
      <c r="BT1189" s="284"/>
      <c r="BU1189" s="284"/>
      <c r="BV1189" s="284"/>
      <c r="BW1189" s="284"/>
      <c r="BX1189" s="284"/>
      <c r="BY1189" s="284"/>
      <c r="BZ1189" s="284"/>
      <c r="CA1189" s="284"/>
      <c r="CB1189" s="284"/>
      <c r="CC1189" s="284"/>
      <c r="CD1189" s="284"/>
    </row>
    <row r="1190" spans="1:82" ht="24.6" customHeight="1" outlineLevel="2">
      <c r="A1190" s="64"/>
      <c r="B1190" s="285" t="s">
        <v>494</v>
      </c>
      <c r="C1190" s="121">
        <v>1</v>
      </c>
      <c r="D1190" s="283" t="s">
        <v>3</v>
      </c>
      <c r="E1190" s="57"/>
      <c r="F1190" s="86"/>
      <c r="G1190" s="57"/>
      <c r="H1190" s="86"/>
      <c r="I1190" s="86"/>
      <c r="J1190" s="392"/>
      <c r="K1190" s="432"/>
      <c r="L1190" s="121" t="s">
        <v>2844</v>
      </c>
      <c r="M1190" s="121" t="s">
        <v>2844</v>
      </c>
      <c r="N1190" s="284"/>
      <c r="O1190" s="228" t="s">
        <v>2612</v>
      </c>
      <c r="P1190" s="284"/>
      <c r="Q1190" s="284"/>
      <c r="R1190" s="284"/>
      <c r="S1190" s="284"/>
      <c r="T1190" s="284"/>
      <c r="U1190" s="284"/>
      <c r="V1190" s="284"/>
      <c r="W1190" s="284"/>
      <c r="X1190" s="284"/>
      <c r="Y1190" s="284"/>
      <c r="Z1190" s="284"/>
      <c r="AA1190" s="284"/>
      <c r="AB1190" s="284"/>
      <c r="AC1190" s="284"/>
      <c r="AD1190" s="284"/>
      <c r="AE1190" s="284"/>
      <c r="AF1190" s="284"/>
      <c r="AG1190" s="284"/>
      <c r="AH1190" s="284"/>
      <c r="AI1190" s="284"/>
      <c r="AJ1190" s="284"/>
      <c r="AK1190" s="284"/>
      <c r="AL1190" s="284"/>
      <c r="AM1190" s="284"/>
      <c r="AN1190" s="284"/>
      <c r="AO1190" s="284"/>
      <c r="AP1190" s="284"/>
      <c r="AQ1190" s="284"/>
      <c r="AR1190" s="284"/>
      <c r="AS1190" s="284"/>
      <c r="AT1190" s="284"/>
      <c r="AU1190" s="284"/>
      <c r="AV1190" s="284"/>
      <c r="AW1190" s="284"/>
      <c r="AX1190" s="284"/>
      <c r="AY1190" s="284"/>
      <c r="AZ1190" s="284"/>
      <c r="BA1190" s="284"/>
      <c r="BB1190" s="284"/>
      <c r="BC1190" s="284"/>
      <c r="BD1190" s="284"/>
      <c r="BE1190" s="284"/>
      <c r="BF1190" s="284"/>
      <c r="BG1190" s="284"/>
      <c r="BH1190" s="284"/>
      <c r="BI1190" s="284"/>
      <c r="BJ1190" s="284"/>
      <c r="BK1190" s="284"/>
      <c r="BL1190" s="284"/>
      <c r="BM1190" s="284"/>
      <c r="BN1190" s="284"/>
      <c r="BO1190" s="284"/>
      <c r="BP1190" s="284"/>
      <c r="BQ1190" s="284"/>
      <c r="BR1190" s="284"/>
      <c r="BS1190" s="284"/>
      <c r="BT1190" s="284"/>
      <c r="BU1190" s="284"/>
      <c r="BV1190" s="284"/>
      <c r="BW1190" s="284"/>
      <c r="BX1190" s="284"/>
      <c r="BY1190" s="284"/>
      <c r="BZ1190" s="284"/>
      <c r="CA1190" s="284"/>
      <c r="CB1190" s="284"/>
      <c r="CC1190" s="284"/>
      <c r="CD1190" s="284"/>
    </row>
    <row r="1191" spans="1:82" ht="24.6" customHeight="1" outlineLevel="2">
      <c r="A1191" s="64"/>
      <c r="B1191" s="65" t="s">
        <v>81</v>
      </c>
      <c r="C1191" s="55"/>
      <c r="D1191" s="69"/>
      <c r="E1191" s="353"/>
      <c r="F1191" s="89"/>
      <c r="G1191" s="351"/>
      <c r="H1191" s="68"/>
      <c r="I1191" s="68"/>
      <c r="J1191" s="247"/>
      <c r="L1191" s="169"/>
      <c r="M1191" s="171"/>
      <c r="O1191" s="227"/>
    </row>
    <row r="1192" spans="1:82" ht="24.6" customHeight="1" outlineLevel="2">
      <c r="A1192" s="64"/>
      <c r="B1192" s="65" t="s">
        <v>83</v>
      </c>
      <c r="C1192" s="86">
        <v>1773.3</v>
      </c>
      <c r="D1192" s="69" t="s">
        <v>15</v>
      </c>
      <c r="E1192" s="57"/>
      <c r="F1192" s="86"/>
      <c r="G1192" s="57"/>
      <c r="H1192" s="86"/>
      <c r="I1192" s="86"/>
      <c r="J1192" s="392"/>
      <c r="K1192" s="432"/>
      <c r="L1192" s="121" t="s">
        <v>2844</v>
      </c>
      <c r="M1192" s="121" t="s">
        <v>2844</v>
      </c>
      <c r="O1192" s="227" t="s">
        <v>2606</v>
      </c>
    </row>
    <row r="1193" spans="1:82" ht="24.6" customHeight="1" outlineLevel="2">
      <c r="A1193" s="64"/>
      <c r="B1193" s="65" t="s">
        <v>1880</v>
      </c>
      <c r="C1193" s="121">
        <v>1</v>
      </c>
      <c r="D1193" s="69" t="s">
        <v>1792</v>
      </c>
      <c r="E1193" s="353"/>
      <c r="F1193" s="86"/>
      <c r="G1193" s="353"/>
      <c r="H1193" s="86"/>
      <c r="I1193" s="63"/>
      <c r="J1193" s="247"/>
      <c r="L1193" s="121" t="s">
        <v>2844</v>
      </c>
      <c r="M1193" s="121" t="s">
        <v>2844</v>
      </c>
      <c r="O1193" s="228"/>
    </row>
    <row r="1194" spans="1:82" ht="24.6" customHeight="1" outlineLevel="2">
      <c r="A1194" s="64"/>
      <c r="B1194" s="65" t="s">
        <v>80</v>
      </c>
      <c r="C1194" s="55"/>
      <c r="D1194" s="69"/>
      <c r="E1194" s="353"/>
      <c r="F1194" s="63"/>
      <c r="G1194" s="353"/>
      <c r="H1194" s="63"/>
      <c r="I1194" s="63"/>
      <c r="J1194" s="286"/>
      <c r="L1194" s="87"/>
      <c r="M1194" s="238"/>
      <c r="O1194" s="228"/>
    </row>
    <row r="1195" spans="1:82" ht="24.6" customHeight="1" outlineLevel="2">
      <c r="A1195" s="64"/>
      <c r="B1195" s="70" t="s">
        <v>368</v>
      </c>
      <c r="C1195" s="121">
        <v>1371.3</v>
      </c>
      <c r="D1195" s="69" t="s">
        <v>15</v>
      </c>
      <c r="E1195" s="57"/>
      <c r="F1195" s="86"/>
      <c r="G1195" s="57"/>
      <c r="H1195" s="86"/>
      <c r="I1195" s="86"/>
      <c r="J1195" s="392"/>
      <c r="K1195" s="432"/>
      <c r="L1195" s="121" t="s">
        <v>2844</v>
      </c>
      <c r="M1195" s="121" t="s">
        <v>2844</v>
      </c>
      <c r="O1195" s="228" t="s">
        <v>2508</v>
      </c>
    </row>
    <row r="1196" spans="1:82" ht="24.6" customHeight="1" outlineLevel="2">
      <c r="A1196" s="64"/>
      <c r="B1196" s="65" t="s">
        <v>1881</v>
      </c>
      <c r="C1196" s="121">
        <v>1</v>
      </c>
      <c r="D1196" s="69" t="s">
        <v>1792</v>
      </c>
      <c r="E1196" s="353"/>
      <c r="F1196" s="86"/>
      <c r="G1196" s="353"/>
      <c r="H1196" s="86"/>
      <c r="I1196" s="63"/>
      <c r="J1196" s="247"/>
      <c r="L1196" s="121" t="s">
        <v>2844</v>
      </c>
      <c r="M1196" s="121" t="s">
        <v>2844</v>
      </c>
      <c r="O1196" s="228"/>
    </row>
    <row r="1197" spans="1:82" ht="24.6" customHeight="1" outlineLevel="2">
      <c r="A1197" s="279"/>
      <c r="B1197" s="66"/>
      <c r="C1197" s="67"/>
      <c r="D1197" s="71"/>
      <c r="E1197" s="351"/>
      <c r="F1197" s="68"/>
      <c r="G1197" s="351"/>
      <c r="H1197" s="68"/>
      <c r="I1197" s="68"/>
      <c r="J1197" s="280"/>
      <c r="L1197" s="169"/>
      <c r="M1197" s="171"/>
      <c r="O1197" s="227"/>
    </row>
    <row r="1198" spans="1:82" ht="24.6" customHeight="1" outlineLevel="1">
      <c r="A1198" s="709"/>
      <c r="B1198" s="710" t="s">
        <v>214</v>
      </c>
      <c r="C1198" s="640"/>
      <c r="D1198" s="711"/>
      <c r="E1198" s="712"/>
      <c r="F1198" s="713"/>
      <c r="G1198" s="712"/>
      <c r="H1198" s="713"/>
      <c r="I1198" s="713"/>
      <c r="J1198" s="714"/>
      <c r="K1198" s="393"/>
      <c r="L1198" s="715"/>
      <c r="M1198" s="716"/>
      <c r="N1198" s="393"/>
      <c r="O1198" s="717"/>
      <c r="P1198" s="393"/>
      <c r="Q1198" s="393"/>
      <c r="R1198" s="393"/>
      <c r="S1198" s="393"/>
      <c r="T1198" s="393"/>
      <c r="U1198" s="393"/>
      <c r="V1198" s="393"/>
      <c r="W1198" s="393"/>
      <c r="X1198" s="393"/>
      <c r="Y1198" s="393"/>
      <c r="Z1198" s="393"/>
      <c r="AA1198" s="393"/>
      <c r="AB1198" s="393"/>
      <c r="AC1198" s="393"/>
      <c r="AD1198" s="393"/>
      <c r="AE1198" s="393"/>
      <c r="AF1198" s="393"/>
      <c r="AG1198" s="393"/>
      <c r="AH1198" s="393"/>
      <c r="AI1198" s="393"/>
      <c r="AJ1198" s="393"/>
      <c r="AK1198" s="393"/>
      <c r="AL1198" s="393"/>
      <c r="AM1198" s="393"/>
      <c r="AN1198" s="393"/>
      <c r="AO1198" s="393"/>
      <c r="AP1198" s="393"/>
      <c r="AQ1198" s="393"/>
      <c r="AR1198" s="393"/>
      <c r="AS1198" s="393"/>
      <c r="AT1198" s="393"/>
      <c r="AU1198" s="393"/>
      <c r="AV1198" s="393"/>
      <c r="AW1198" s="393"/>
      <c r="AX1198" s="393"/>
      <c r="AY1198" s="393"/>
      <c r="AZ1198" s="393"/>
      <c r="BA1198" s="393"/>
      <c r="BB1198" s="393"/>
      <c r="BC1198" s="393"/>
      <c r="BD1198" s="393"/>
      <c r="BE1198" s="393"/>
      <c r="BF1198" s="393"/>
      <c r="BG1198" s="393"/>
      <c r="BH1198" s="393"/>
      <c r="BI1198" s="393"/>
      <c r="BJ1198" s="393"/>
      <c r="BK1198" s="393"/>
      <c r="BL1198" s="393"/>
      <c r="BM1198" s="393"/>
      <c r="BN1198" s="393"/>
      <c r="BO1198" s="393"/>
      <c r="BP1198" s="393"/>
      <c r="BQ1198" s="393"/>
      <c r="BR1198" s="393"/>
      <c r="BS1198" s="393"/>
      <c r="BT1198" s="393"/>
      <c r="BU1198" s="393"/>
      <c r="BV1198" s="393"/>
      <c r="BW1198" s="393"/>
      <c r="BX1198" s="393"/>
      <c r="BY1198" s="393"/>
      <c r="BZ1198" s="393"/>
      <c r="CA1198" s="393"/>
      <c r="CB1198" s="393"/>
      <c r="CC1198" s="393"/>
      <c r="CD1198" s="393"/>
    </row>
    <row r="1199" spans="1:82" ht="24.6" customHeight="1" outlineLevel="1">
      <c r="A1199" s="255">
        <v>10.8</v>
      </c>
      <c r="B1199" s="256" t="s">
        <v>498</v>
      </c>
      <c r="C1199" s="133"/>
      <c r="D1199" s="281"/>
      <c r="E1199" s="354"/>
      <c r="F1199" s="129"/>
      <c r="G1199" s="350"/>
      <c r="H1199" s="129"/>
      <c r="I1199" s="129"/>
      <c r="J1199" s="243"/>
      <c r="L1199" s="128"/>
      <c r="M1199" s="254"/>
      <c r="O1199" s="229"/>
    </row>
    <row r="1200" spans="1:82" ht="24.6" customHeight="1" outlineLevel="2">
      <c r="A1200" s="64"/>
      <c r="B1200" s="65" t="s">
        <v>506</v>
      </c>
      <c r="C1200" s="55"/>
      <c r="D1200" s="69"/>
      <c r="E1200" s="353"/>
      <c r="F1200" s="68"/>
      <c r="G1200" s="351"/>
      <c r="H1200" s="68"/>
      <c r="I1200" s="68"/>
      <c r="J1200" s="247"/>
      <c r="L1200" s="169"/>
      <c r="M1200" s="171"/>
      <c r="O1200" s="227"/>
    </row>
    <row r="1201" spans="1:82" ht="24.6" customHeight="1" outlineLevel="2">
      <c r="A1201" s="64"/>
      <c r="B1201" s="65" t="s">
        <v>82</v>
      </c>
      <c r="C1201" s="121">
        <v>1</v>
      </c>
      <c r="D1201" s="69" t="s">
        <v>3</v>
      </c>
      <c r="E1201" s="57"/>
      <c r="F1201" s="86"/>
      <c r="G1201" s="57"/>
      <c r="H1201" s="86"/>
      <c r="I1201" s="86"/>
      <c r="J1201" s="392"/>
      <c r="K1201" s="432"/>
      <c r="L1201" s="121" t="s">
        <v>2844</v>
      </c>
      <c r="M1201" s="121" t="s">
        <v>2844</v>
      </c>
      <c r="N1201" s="393"/>
      <c r="O1201" s="228" t="s">
        <v>2602</v>
      </c>
      <c r="P1201" s="393"/>
      <c r="Q1201" s="393"/>
      <c r="R1201" s="393"/>
      <c r="S1201" s="393"/>
      <c r="T1201" s="393"/>
      <c r="U1201" s="393"/>
      <c r="V1201" s="393"/>
      <c r="W1201" s="393"/>
      <c r="X1201" s="393"/>
      <c r="Y1201" s="393"/>
      <c r="Z1201" s="393"/>
      <c r="AA1201" s="393"/>
      <c r="AB1201" s="393"/>
      <c r="AC1201" s="393"/>
      <c r="AD1201" s="393"/>
      <c r="AE1201" s="393"/>
      <c r="AF1201" s="393"/>
      <c r="AG1201" s="393"/>
      <c r="AH1201" s="393"/>
      <c r="AI1201" s="393"/>
      <c r="AJ1201" s="393"/>
      <c r="AK1201" s="393"/>
      <c r="AL1201" s="393"/>
      <c r="AM1201" s="393"/>
      <c r="AN1201" s="393"/>
      <c r="AO1201" s="393"/>
      <c r="AP1201" s="393"/>
      <c r="AQ1201" s="393"/>
      <c r="AR1201" s="393"/>
      <c r="AS1201" s="393"/>
      <c r="AT1201" s="393"/>
      <c r="AU1201" s="393"/>
      <c r="AV1201" s="393"/>
      <c r="AW1201" s="393"/>
      <c r="AX1201" s="393"/>
      <c r="AY1201" s="393"/>
      <c r="AZ1201" s="393"/>
      <c r="BA1201" s="393"/>
      <c r="BB1201" s="393"/>
      <c r="BC1201" s="393"/>
      <c r="BD1201" s="393"/>
      <c r="BE1201" s="393"/>
      <c r="BF1201" s="393"/>
      <c r="BG1201" s="393"/>
      <c r="BH1201" s="393"/>
      <c r="BI1201" s="393"/>
      <c r="BJ1201" s="393"/>
      <c r="BK1201" s="393"/>
      <c r="BL1201" s="393"/>
      <c r="BM1201" s="393"/>
      <c r="BN1201" s="393"/>
      <c r="BO1201" s="393"/>
      <c r="BP1201" s="393"/>
      <c r="BQ1201" s="393"/>
      <c r="BR1201" s="393"/>
      <c r="BS1201" s="393"/>
      <c r="BT1201" s="393"/>
      <c r="BU1201" s="393"/>
      <c r="BV1201" s="393"/>
      <c r="BW1201" s="393"/>
      <c r="BX1201" s="393"/>
      <c r="BY1201" s="393"/>
      <c r="BZ1201" s="393"/>
      <c r="CA1201" s="393"/>
      <c r="CB1201" s="393"/>
      <c r="CC1201" s="393"/>
      <c r="CD1201" s="393"/>
    </row>
    <row r="1202" spans="1:82" ht="24.6" customHeight="1" outlineLevel="2">
      <c r="A1202" s="64"/>
      <c r="B1202" s="282" t="s">
        <v>492</v>
      </c>
      <c r="C1202" s="121">
        <v>1</v>
      </c>
      <c r="D1202" s="283" t="s">
        <v>3</v>
      </c>
      <c r="E1202" s="57"/>
      <c r="F1202" s="86"/>
      <c r="G1202" s="57"/>
      <c r="H1202" s="86"/>
      <c r="I1202" s="86"/>
      <c r="J1202" s="392"/>
      <c r="K1202" s="432"/>
      <c r="L1202" s="121" t="s">
        <v>2844</v>
      </c>
      <c r="M1202" s="121" t="s">
        <v>2844</v>
      </c>
      <c r="N1202" s="284"/>
      <c r="O1202" s="228" t="s">
        <v>2603</v>
      </c>
      <c r="P1202" s="284"/>
      <c r="Q1202" s="284"/>
      <c r="R1202" s="284"/>
      <c r="S1202" s="284"/>
      <c r="T1202" s="284"/>
      <c r="U1202" s="284"/>
      <c r="V1202" s="284"/>
      <c r="W1202" s="284"/>
      <c r="X1202" s="284"/>
      <c r="Y1202" s="284"/>
      <c r="Z1202" s="284"/>
      <c r="AA1202" s="284"/>
      <c r="AB1202" s="284"/>
      <c r="AC1202" s="284"/>
      <c r="AD1202" s="284"/>
      <c r="AE1202" s="284"/>
      <c r="AF1202" s="284"/>
      <c r="AG1202" s="284"/>
      <c r="AH1202" s="284"/>
      <c r="AI1202" s="284"/>
      <c r="AJ1202" s="284"/>
      <c r="AK1202" s="284"/>
      <c r="AL1202" s="284"/>
      <c r="AM1202" s="284"/>
      <c r="AN1202" s="284"/>
      <c r="AO1202" s="284"/>
      <c r="AP1202" s="284"/>
      <c r="AQ1202" s="284"/>
      <c r="AR1202" s="284"/>
      <c r="AS1202" s="284"/>
      <c r="AT1202" s="284"/>
      <c r="AU1202" s="284"/>
      <c r="AV1202" s="284"/>
      <c r="AW1202" s="284"/>
      <c r="AX1202" s="284"/>
      <c r="AY1202" s="284"/>
      <c r="AZ1202" s="284"/>
      <c r="BA1202" s="284"/>
      <c r="BB1202" s="284"/>
      <c r="BC1202" s="284"/>
      <c r="BD1202" s="284"/>
      <c r="BE1202" s="284"/>
      <c r="BF1202" s="284"/>
      <c r="BG1202" s="284"/>
      <c r="BH1202" s="284"/>
      <c r="BI1202" s="284"/>
      <c r="BJ1202" s="284"/>
      <c r="BK1202" s="284"/>
      <c r="BL1202" s="284"/>
      <c r="BM1202" s="284"/>
      <c r="BN1202" s="284"/>
      <c r="BO1202" s="284"/>
      <c r="BP1202" s="284"/>
      <c r="BQ1202" s="284"/>
      <c r="BR1202" s="284"/>
      <c r="BS1202" s="284"/>
      <c r="BT1202" s="284"/>
      <c r="BU1202" s="284"/>
      <c r="BV1202" s="284"/>
      <c r="BW1202" s="284"/>
      <c r="BX1202" s="284"/>
      <c r="BY1202" s="284"/>
      <c r="BZ1202" s="284"/>
      <c r="CA1202" s="284"/>
      <c r="CB1202" s="284"/>
      <c r="CC1202" s="284"/>
      <c r="CD1202" s="284"/>
    </row>
    <row r="1203" spans="1:82" ht="24.6" customHeight="1" outlineLevel="2">
      <c r="A1203" s="64"/>
      <c r="B1203" s="282" t="s">
        <v>502</v>
      </c>
      <c r="C1203" s="121">
        <v>4</v>
      </c>
      <c r="D1203" s="283" t="s">
        <v>3</v>
      </c>
      <c r="E1203" s="57"/>
      <c r="F1203" s="86"/>
      <c r="G1203" s="57"/>
      <c r="H1203" s="86"/>
      <c r="I1203" s="86"/>
      <c r="J1203" s="392"/>
      <c r="K1203" s="432"/>
      <c r="L1203" s="121" t="s">
        <v>2844</v>
      </c>
      <c r="M1203" s="121" t="s">
        <v>2844</v>
      </c>
      <c r="N1203" s="284"/>
      <c r="O1203" s="228" t="s">
        <v>2608</v>
      </c>
      <c r="P1203" s="284"/>
      <c r="Q1203" s="284"/>
      <c r="R1203" s="284"/>
      <c r="S1203" s="284"/>
      <c r="T1203" s="284"/>
      <c r="U1203" s="284"/>
      <c r="V1203" s="284"/>
      <c r="W1203" s="284"/>
      <c r="X1203" s="284"/>
      <c r="Y1203" s="284"/>
      <c r="Z1203" s="284"/>
      <c r="AA1203" s="284"/>
      <c r="AB1203" s="284"/>
      <c r="AC1203" s="284"/>
      <c r="AD1203" s="284"/>
      <c r="AE1203" s="284"/>
      <c r="AF1203" s="284"/>
      <c r="AG1203" s="284"/>
      <c r="AH1203" s="284"/>
      <c r="AI1203" s="284"/>
      <c r="AJ1203" s="284"/>
      <c r="AK1203" s="284"/>
      <c r="AL1203" s="284"/>
      <c r="AM1203" s="284"/>
      <c r="AN1203" s="284"/>
      <c r="AO1203" s="284"/>
      <c r="AP1203" s="284"/>
      <c r="AQ1203" s="284"/>
      <c r="AR1203" s="284"/>
      <c r="AS1203" s="284"/>
      <c r="AT1203" s="284"/>
      <c r="AU1203" s="284"/>
      <c r="AV1203" s="284"/>
      <c r="AW1203" s="284"/>
      <c r="AX1203" s="284"/>
      <c r="AY1203" s="284"/>
      <c r="AZ1203" s="284"/>
      <c r="BA1203" s="284"/>
      <c r="BB1203" s="284"/>
      <c r="BC1203" s="284"/>
      <c r="BD1203" s="284"/>
      <c r="BE1203" s="284"/>
      <c r="BF1203" s="284"/>
      <c r="BG1203" s="284"/>
      <c r="BH1203" s="284"/>
      <c r="BI1203" s="284"/>
      <c r="BJ1203" s="284"/>
      <c r="BK1203" s="284"/>
      <c r="BL1203" s="284"/>
      <c r="BM1203" s="284"/>
      <c r="BN1203" s="284"/>
      <c r="BO1203" s="284"/>
      <c r="BP1203" s="284"/>
      <c r="BQ1203" s="284"/>
      <c r="BR1203" s="284"/>
      <c r="BS1203" s="284"/>
      <c r="BT1203" s="284"/>
      <c r="BU1203" s="284"/>
      <c r="BV1203" s="284"/>
      <c r="BW1203" s="284"/>
      <c r="BX1203" s="284"/>
      <c r="BY1203" s="284"/>
      <c r="BZ1203" s="284"/>
      <c r="CA1203" s="284"/>
      <c r="CB1203" s="284"/>
      <c r="CC1203" s="284"/>
      <c r="CD1203" s="284"/>
    </row>
    <row r="1204" spans="1:82" ht="24.6" customHeight="1" outlineLevel="2">
      <c r="A1204" s="64"/>
      <c r="B1204" s="282" t="s">
        <v>493</v>
      </c>
      <c r="C1204" s="121">
        <v>2</v>
      </c>
      <c r="D1204" s="283" t="s">
        <v>3</v>
      </c>
      <c r="E1204" s="57"/>
      <c r="F1204" s="86"/>
      <c r="G1204" s="57"/>
      <c r="H1204" s="86"/>
      <c r="I1204" s="86"/>
      <c r="J1204" s="392"/>
      <c r="K1204" s="432"/>
      <c r="L1204" s="121" t="s">
        <v>2844</v>
      </c>
      <c r="M1204" s="121" t="s">
        <v>2844</v>
      </c>
      <c r="N1204" s="284"/>
      <c r="O1204" s="228" t="s">
        <v>2604</v>
      </c>
      <c r="P1204" s="284"/>
      <c r="Q1204" s="284"/>
      <c r="R1204" s="284"/>
      <c r="S1204" s="284"/>
      <c r="T1204" s="284"/>
      <c r="U1204" s="284"/>
      <c r="V1204" s="284"/>
      <c r="W1204" s="284"/>
      <c r="X1204" s="284"/>
      <c r="Y1204" s="284"/>
      <c r="Z1204" s="284"/>
      <c r="AA1204" s="284"/>
      <c r="AB1204" s="284"/>
      <c r="AC1204" s="284"/>
      <c r="AD1204" s="284"/>
      <c r="AE1204" s="284"/>
      <c r="AF1204" s="284"/>
      <c r="AG1204" s="284"/>
      <c r="AH1204" s="284"/>
      <c r="AI1204" s="284"/>
      <c r="AJ1204" s="284"/>
      <c r="AK1204" s="284"/>
      <c r="AL1204" s="284"/>
      <c r="AM1204" s="284"/>
      <c r="AN1204" s="284"/>
      <c r="AO1204" s="284"/>
      <c r="AP1204" s="284"/>
      <c r="AQ1204" s="284"/>
      <c r="AR1204" s="284"/>
      <c r="AS1204" s="284"/>
      <c r="AT1204" s="284"/>
      <c r="AU1204" s="284"/>
      <c r="AV1204" s="284"/>
      <c r="AW1204" s="284"/>
      <c r="AX1204" s="284"/>
      <c r="AY1204" s="284"/>
      <c r="AZ1204" s="284"/>
      <c r="BA1204" s="284"/>
      <c r="BB1204" s="284"/>
      <c r="BC1204" s="284"/>
      <c r="BD1204" s="284"/>
      <c r="BE1204" s="284"/>
      <c r="BF1204" s="284"/>
      <c r="BG1204" s="284"/>
      <c r="BH1204" s="284"/>
      <c r="BI1204" s="284"/>
      <c r="BJ1204" s="284"/>
      <c r="BK1204" s="284"/>
      <c r="BL1204" s="284"/>
      <c r="BM1204" s="284"/>
      <c r="BN1204" s="284"/>
      <c r="BO1204" s="284"/>
      <c r="BP1204" s="284"/>
      <c r="BQ1204" s="284"/>
      <c r="BR1204" s="284"/>
      <c r="BS1204" s="284"/>
      <c r="BT1204" s="284"/>
      <c r="BU1204" s="284"/>
      <c r="BV1204" s="284"/>
      <c r="BW1204" s="284"/>
      <c r="BX1204" s="284"/>
      <c r="BY1204" s="284"/>
      <c r="BZ1204" s="284"/>
      <c r="CA1204" s="284"/>
      <c r="CB1204" s="284"/>
      <c r="CC1204" s="284"/>
      <c r="CD1204" s="284"/>
    </row>
    <row r="1205" spans="1:82" ht="24.6" customHeight="1" outlineLevel="2">
      <c r="A1205" s="64"/>
      <c r="B1205" s="285" t="s">
        <v>494</v>
      </c>
      <c r="C1205" s="121">
        <v>1</v>
      </c>
      <c r="D1205" s="283" t="s">
        <v>3</v>
      </c>
      <c r="E1205" s="57"/>
      <c r="F1205" s="86"/>
      <c r="G1205" s="57"/>
      <c r="H1205" s="86"/>
      <c r="I1205" s="86"/>
      <c r="J1205" s="392"/>
      <c r="K1205" s="432"/>
      <c r="L1205" s="121" t="s">
        <v>2844</v>
      </c>
      <c r="M1205" s="121" t="s">
        <v>2844</v>
      </c>
      <c r="N1205" s="284"/>
      <c r="O1205" s="228" t="s">
        <v>2613</v>
      </c>
      <c r="P1205" s="284"/>
      <c r="Q1205" s="284"/>
      <c r="R1205" s="284"/>
      <c r="S1205" s="284"/>
      <c r="T1205" s="284"/>
      <c r="U1205" s="284"/>
      <c r="V1205" s="284"/>
      <c r="W1205" s="284"/>
      <c r="X1205" s="284"/>
      <c r="Y1205" s="284"/>
      <c r="Z1205" s="284"/>
      <c r="AA1205" s="284"/>
      <c r="AB1205" s="284"/>
      <c r="AC1205" s="284"/>
      <c r="AD1205" s="284"/>
      <c r="AE1205" s="284"/>
      <c r="AF1205" s="284"/>
      <c r="AG1205" s="284"/>
      <c r="AH1205" s="284"/>
      <c r="AI1205" s="284"/>
      <c r="AJ1205" s="284"/>
      <c r="AK1205" s="284"/>
      <c r="AL1205" s="284"/>
      <c r="AM1205" s="284"/>
      <c r="AN1205" s="284"/>
      <c r="AO1205" s="284"/>
      <c r="AP1205" s="284"/>
      <c r="AQ1205" s="284"/>
      <c r="AR1205" s="284"/>
      <c r="AS1205" s="284"/>
      <c r="AT1205" s="284"/>
      <c r="AU1205" s="284"/>
      <c r="AV1205" s="284"/>
      <c r="AW1205" s="284"/>
      <c r="AX1205" s="284"/>
      <c r="AY1205" s="284"/>
      <c r="AZ1205" s="284"/>
      <c r="BA1205" s="284"/>
      <c r="BB1205" s="284"/>
      <c r="BC1205" s="284"/>
      <c r="BD1205" s="284"/>
      <c r="BE1205" s="284"/>
      <c r="BF1205" s="284"/>
      <c r="BG1205" s="284"/>
      <c r="BH1205" s="284"/>
      <c r="BI1205" s="284"/>
      <c r="BJ1205" s="284"/>
      <c r="BK1205" s="284"/>
      <c r="BL1205" s="284"/>
      <c r="BM1205" s="284"/>
      <c r="BN1205" s="284"/>
      <c r="BO1205" s="284"/>
      <c r="BP1205" s="284"/>
      <c r="BQ1205" s="284"/>
      <c r="BR1205" s="284"/>
      <c r="BS1205" s="284"/>
      <c r="BT1205" s="284"/>
      <c r="BU1205" s="284"/>
      <c r="BV1205" s="284"/>
      <c r="BW1205" s="284"/>
      <c r="BX1205" s="284"/>
      <c r="BY1205" s="284"/>
      <c r="BZ1205" s="284"/>
      <c r="CA1205" s="284"/>
      <c r="CB1205" s="284"/>
      <c r="CC1205" s="284"/>
      <c r="CD1205" s="284"/>
    </row>
    <row r="1206" spans="1:82" ht="24.6" customHeight="1" outlineLevel="2">
      <c r="A1206" s="64"/>
      <c r="B1206" s="65" t="s">
        <v>81</v>
      </c>
      <c r="C1206" s="55"/>
      <c r="D1206" s="69"/>
      <c r="E1206" s="353"/>
      <c r="F1206" s="89"/>
      <c r="G1206" s="351"/>
      <c r="H1206" s="68"/>
      <c r="I1206" s="68"/>
      <c r="J1206" s="247"/>
      <c r="L1206" s="169"/>
      <c r="M1206" s="171"/>
      <c r="O1206" s="227"/>
    </row>
    <row r="1207" spans="1:82" ht="24.6" customHeight="1" outlineLevel="2">
      <c r="A1207" s="64"/>
      <c r="B1207" s="65" t="s">
        <v>83</v>
      </c>
      <c r="C1207" s="121">
        <v>1773.3</v>
      </c>
      <c r="D1207" s="69" t="s">
        <v>15</v>
      </c>
      <c r="E1207" s="57"/>
      <c r="F1207" s="86"/>
      <c r="G1207" s="57"/>
      <c r="H1207" s="86"/>
      <c r="I1207" s="86"/>
      <c r="J1207" s="392"/>
      <c r="K1207" s="432"/>
      <c r="L1207" s="121" t="s">
        <v>2844</v>
      </c>
      <c r="M1207" s="121" t="s">
        <v>2844</v>
      </c>
      <c r="O1207" s="227" t="s">
        <v>2606</v>
      </c>
    </row>
    <row r="1208" spans="1:82" ht="24.6" customHeight="1" outlineLevel="2">
      <c r="A1208" s="64"/>
      <c r="B1208" s="65" t="s">
        <v>1880</v>
      </c>
      <c r="C1208" s="121">
        <v>1</v>
      </c>
      <c r="D1208" s="69" t="s">
        <v>1792</v>
      </c>
      <c r="E1208" s="353"/>
      <c r="F1208" s="86"/>
      <c r="G1208" s="353"/>
      <c r="H1208" s="86"/>
      <c r="I1208" s="63"/>
      <c r="J1208" s="247"/>
      <c r="L1208" s="121" t="s">
        <v>2844</v>
      </c>
      <c r="M1208" s="121" t="s">
        <v>2844</v>
      </c>
      <c r="O1208" s="228"/>
    </row>
    <row r="1209" spans="1:82" ht="24.6" customHeight="1" outlineLevel="2">
      <c r="A1209" s="64"/>
      <c r="B1209" s="65" t="s">
        <v>80</v>
      </c>
      <c r="C1209" s="55"/>
      <c r="D1209" s="69"/>
      <c r="E1209" s="353"/>
      <c r="F1209" s="63"/>
      <c r="G1209" s="353"/>
      <c r="H1209" s="63"/>
      <c r="I1209" s="63"/>
      <c r="J1209" s="286"/>
      <c r="L1209" s="87"/>
      <c r="M1209" s="238"/>
      <c r="O1209" s="228"/>
    </row>
    <row r="1210" spans="1:82" ht="24.6" customHeight="1" outlineLevel="2">
      <c r="A1210" s="64"/>
      <c r="B1210" s="70" t="s">
        <v>368</v>
      </c>
      <c r="C1210" s="121">
        <v>1371.3</v>
      </c>
      <c r="D1210" s="69" t="s">
        <v>15</v>
      </c>
      <c r="E1210" s="57"/>
      <c r="F1210" s="86"/>
      <c r="G1210" s="57"/>
      <c r="H1210" s="86"/>
      <c r="I1210" s="86"/>
      <c r="J1210" s="392"/>
      <c r="K1210" s="432"/>
      <c r="L1210" s="121" t="s">
        <v>2844</v>
      </c>
      <c r="M1210" s="121" t="s">
        <v>2844</v>
      </c>
      <c r="O1210" s="228" t="s">
        <v>2508</v>
      </c>
    </row>
    <row r="1211" spans="1:82" ht="24.6" customHeight="1" outlineLevel="2">
      <c r="A1211" s="64"/>
      <c r="B1211" s="65" t="s">
        <v>1881</v>
      </c>
      <c r="C1211" s="121">
        <v>1</v>
      </c>
      <c r="D1211" s="69" t="s">
        <v>1792</v>
      </c>
      <c r="E1211" s="353"/>
      <c r="F1211" s="86"/>
      <c r="G1211" s="353"/>
      <c r="H1211" s="86"/>
      <c r="I1211" s="63"/>
      <c r="J1211" s="247"/>
      <c r="L1211" s="121" t="s">
        <v>2844</v>
      </c>
      <c r="M1211" s="121" t="s">
        <v>2844</v>
      </c>
      <c r="O1211" s="228"/>
    </row>
    <row r="1212" spans="1:82" ht="24.6" customHeight="1" outlineLevel="2">
      <c r="A1212" s="279"/>
      <c r="B1212" s="66"/>
      <c r="C1212" s="67"/>
      <c r="D1212" s="71"/>
      <c r="E1212" s="351"/>
      <c r="F1212" s="68"/>
      <c r="G1212" s="351"/>
      <c r="H1212" s="68"/>
      <c r="I1212" s="68"/>
      <c r="J1212" s="280"/>
      <c r="L1212" s="169"/>
      <c r="M1212" s="171"/>
      <c r="O1212" s="227"/>
    </row>
    <row r="1213" spans="1:82" ht="24.6" customHeight="1" outlineLevel="1">
      <c r="A1213" s="709"/>
      <c r="B1213" s="710" t="s">
        <v>216</v>
      </c>
      <c r="C1213" s="640"/>
      <c r="D1213" s="711"/>
      <c r="E1213" s="712"/>
      <c r="F1213" s="713"/>
      <c r="G1213" s="712"/>
      <c r="H1213" s="713"/>
      <c r="I1213" s="713"/>
      <c r="J1213" s="714"/>
      <c r="K1213" s="393"/>
      <c r="L1213" s="715"/>
      <c r="M1213" s="716"/>
      <c r="N1213" s="393"/>
      <c r="O1213" s="717"/>
      <c r="P1213" s="393"/>
      <c r="Q1213" s="393"/>
      <c r="R1213" s="393"/>
      <c r="S1213" s="393"/>
      <c r="T1213" s="393"/>
      <c r="U1213" s="393"/>
      <c r="V1213" s="393"/>
      <c r="W1213" s="393"/>
      <c r="X1213" s="393"/>
      <c r="Y1213" s="393"/>
      <c r="Z1213" s="393"/>
      <c r="AA1213" s="393"/>
      <c r="AB1213" s="393"/>
      <c r="AC1213" s="393"/>
      <c r="AD1213" s="393"/>
      <c r="AE1213" s="393"/>
      <c r="AF1213" s="393"/>
      <c r="AG1213" s="393"/>
      <c r="AH1213" s="393"/>
      <c r="AI1213" s="393"/>
      <c r="AJ1213" s="393"/>
      <c r="AK1213" s="393"/>
      <c r="AL1213" s="393"/>
      <c r="AM1213" s="393"/>
      <c r="AN1213" s="393"/>
      <c r="AO1213" s="393"/>
      <c r="AP1213" s="393"/>
      <c r="AQ1213" s="393"/>
      <c r="AR1213" s="393"/>
      <c r="AS1213" s="393"/>
      <c r="AT1213" s="393"/>
      <c r="AU1213" s="393"/>
      <c r="AV1213" s="393"/>
      <c r="AW1213" s="393"/>
      <c r="AX1213" s="393"/>
      <c r="AY1213" s="393"/>
      <c r="AZ1213" s="393"/>
      <c r="BA1213" s="393"/>
      <c r="BB1213" s="393"/>
      <c r="BC1213" s="393"/>
      <c r="BD1213" s="393"/>
      <c r="BE1213" s="393"/>
      <c r="BF1213" s="393"/>
      <c r="BG1213" s="393"/>
      <c r="BH1213" s="393"/>
      <c r="BI1213" s="393"/>
      <c r="BJ1213" s="393"/>
      <c r="BK1213" s="393"/>
      <c r="BL1213" s="393"/>
      <c r="BM1213" s="393"/>
      <c r="BN1213" s="393"/>
      <c r="BO1213" s="393"/>
      <c r="BP1213" s="393"/>
      <c r="BQ1213" s="393"/>
      <c r="BR1213" s="393"/>
      <c r="BS1213" s="393"/>
      <c r="BT1213" s="393"/>
      <c r="BU1213" s="393"/>
      <c r="BV1213" s="393"/>
      <c r="BW1213" s="393"/>
      <c r="BX1213" s="393"/>
      <c r="BY1213" s="393"/>
      <c r="BZ1213" s="393"/>
      <c r="CA1213" s="393"/>
      <c r="CB1213" s="393"/>
      <c r="CC1213" s="393"/>
      <c r="CD1213" s="393"/>
    </row>
    <row r="1214" spans="1:82" ht="24.6" customHeight="1" outlineLevel="1">
      <c r="A1214" s="255">
        <v>10.9</v>
      </c>
      <c r="B1214" s="256" t="s">
        <v>499</v>
      </c>
      <c r="C1214" s="133"/>
      <c r="D1214" s="281"/>
      <c r="E1214" s="354"/>
      <c r="F1214" s="129"/>
      <c r="G1214" s="350"/>
      <c r="H1214" s="129"/>
      <c r="I1214" s="129"/>
      <c r="J1214" s="243"/>
      <c r="L1214" s="128"/>
      <c r="M1214" s="254"/>
      <c r="O1214" s="229"/>
    </row>
    <row r="1215" spans="1:82" ht="24.6" customHeight="1" outlineLevel="2">
      <c r="A1215" s="64"/>
      <c r="B1215" s="65" t="s">
        <v>507</v>
      </c>
      <c r="C1215" s="55"/>
      <c r="D1215" s="69"/>
      <c r="E1215" s="353"/>
      <c r="F1215" s="68"/>
      <c r="G1215" s="351"/>
      <c r="H1215" s="68"/>
      <c r="I1215" s="68"/>
      <c r="J1215" s="247"/>
      <c r="L1215" s="169"/>
      <c r="M1215" s="171"/>
      <c r="O1215" s="227"/>
    </row>
    <row r="1216" spans="1:82" ht="24.6" customHeight="1" outlineLevel="2">
      <c r="A1216" s="64"/>
      <c r="B1216" s="65" t="s">
        <v>82</v>
      </c>
      <c r="C1216" s="121">
        <v>1</v>
      </c>
      <c r="D1216" s="69" t="s">
        <v>3</v>
      </c>
      <c r="E1216" s="57"/>
      <c r="F1216" s="86"/>
      <c r="G1216" s="57"/>
      <c r="H1216" s="86"/>
      <c r="I1216" s="86"/>
      <c r="J1216" s="392"/>
      <c r="K1216" s="432"/>
      <c r="L1216" s="121" t="s">
        <v>2844</v>
      </c>
      <c r="M1216" s="121" t="s">
        <v>2844</v>
      </c>
      <c r="N1216" s="393"/>
      <c r="O1216" s="228" t="s">
        <v>2602</v>
      </c>
      <c r="P1216" s="393"/>
      <c r="Q1216" s="393"/>
      <c r="R1216" s="393"/>
      <c r="S1216" s="393"/>
      <c r="T1216" s="393"/>
      <c r="U1216" s="393"/>
      <c r="V1216" s="393"/>
      <c r="W1216" s="393"/>
      <c r="X1216" s="393"/>
      <c r="Y1216" s="393"/>
      <c r="Z1216" s="393"/>
      <c r="AA1216" s="393"/>
      <c r="AB1216" s="393"/>
      <c r="AC1216" s="393"/>
      <c r="AD1216" s="393"/>
      <c r="AE1216" s="393"/>
      <c r="AF1216" s="393"/>
      <c r="AG1216" s="393"/>
      <c r="AH1216" s="393"/>
      <c r="AI1216" s="393"/>
      <c r="AJ1216" s="393"/>
      <c r="AK1216" s="393"/>
      <c r="AL1216" s="393"/>
      <c r="AM1216" s="393"/>
      <c r="AN1216" s="393"/>
      <c r="AO1216" s="393"/>
      <c r="AP1216" s="393"/>
      <c r="AQ1216" s="393"/>
      <c r="AR1216" s="393"/>
      <c r="AS1216" s="393"/>
      <c r="AT1216" s="393"/>
      <c r="AU1216" s="393"/>
      <c r="AV1216" s="393"/>
      <c r="AW1216" s="393"/>
      <c r="AX1216" s="393"/>
      <c r="AY1216" s="393"/>
      <c r="AZ1216" s="393"/>
      <c r="BA1216" s="393"/>
      <c r="BB1216" s="393"/>
      <c r="BC1216" s="393"/>
      <c r="BD1216" s="393"/>
      <c r="BE1216" s="393"/>
      <c r="BF1216" s="393"/>
      <c r="BG1216" s="393"/>
      <c r="BH1216" s="393"/>
      <c r="BI1216" s="393"/>
      <c r="BJ1216" s="393"/>
      <c r="BK1216" s="393"/>
      <c r="BL1216" s="393"/>
      <c r="BM1216" s="393"/>
      <c r="BN1216" s="393"/>
      <c r="BO1216" s="393"/>
      <c r="BP1216" s="393"/>
      <c r="BQ1216" s="393"/>
      <c r="BR1216" s="393"/>
      <c r="BS1216" s="393"/>
      <c r="BT1216" s="393"/>
      <c r="BU1216" s="393"/>
      <c r="BV1216" s="393"/>
      <c r="BW1216" s="393"/>
      <c r="BX1216" s="393"/>
      <c r="BY1216" s="393"/>
      <c r="BZ1216" s="393"/>
      <c r="CA1216" s="393"/>
      <c r="CB1216" s="393"/>
      <c r="CC1216" s="393"/>
      <c r="CD1216" s="393"/>
    </row>
    <row r="1217" spans="1:82" ht="24.6" customHeight="1" outlineLevel="2">
      <c r="A1217" s="64"/>
      <c r="B1217" s="282" t="s">
        <v>492</v>
      </c>
      <c r="C1217" s="121">
        <v>1</v>
      </c>
      <c r="D1217" s="283" t="s">
        <v>3</v>
      </c>
      <c r="E1217" s="57"/>
      <c r="F1217" s="86"/>
      <c r="G1217" s="57"/>
      <c r="H1217" s="86"/>
      <c r="I1217" s="86"/>
      <c r="J1217" s="392"/>
      <c r="K1217" s="432"/>
      <c r="L1217" s="121" t="s">
        <v>2844</v>
      </c>
      <c r="M1217" s="121" t="s">
        <v>2844</v>
      </c>
      <c r="N1217" s="284"/>
      <c r="O1217" s="228" t="s">
        <v>2603</v>
      </c>
      <c r="P1217" s="284"/>
      <c r="Q1217" s="284"/>
      <c r="R1217" s="284"/>
      <c r="S1217" s="284"/>
      <c r="T1217" s="284"/>
      <c r="U1217" s="284"/>
      <c r="V1217" s="284"/>
      <c r="W1217" s="284"/>
      <c r="X1217" s="284"/>
      <c r="Y1217" s="284"/>
      <c r="Z1217" s="284"/>
      <c r="AA1217" s="284"/>
      <c r="AB1217" s="284"/>
      <c r="AC1217" s="284"/>
      <c r="AD1217" s="284"/>
      <c r="AE1217" s="284"/>
      <c r="AF1217" s="284"/>
      <c r="AG1217" s="284"/>
      <c r="AH1217" s="284"/>
      <c r="AI1217" s="284"/>
      <c r="AJ1217" s="284"/>
      <c r="AK1217" s="284"/>
      <c r="AL1217" s="284"/>
      <c r="AM1217" s="284"/>
      <c r="AN1217" s="284"/>
      <c r="AO1217" s="284"/>
      <c r="AP1217" s="284"/>
      <c r="AQ1217" s="284"/>
      <c r="AR1217" s="284"/>
      <c r="AS1217" s="284"/>
      <c r="AT1217" s="284"/>
      <c r="AU1217" s="284"/>
      <c r="AV1217" s="284"/>
      <c r="AW1217" s="284"/>
      <c r="AX1217" s="284"/>
      <c r="AY1217" s="284"/>
      <c r="AZ1217" s="284"/>
      <c r="BA1217" s="284"/>
      <c r="BB1217" s="284"/>
      <c r="BC1217" s="284"/>
      <c r="BD1217" s="284"/>
      <c r="BE1217" s="284"/>
      <c r="BF1217" s="284"/>
      <c r="BG1217" s="284"/>
      <c r="BH1217" s="284"/>
      <c r="BI1217" s="284"/>
      <c r="BJ1217" s="284"/>
      <c r="BK1217" s="284"/>
      <c r="BL1217" s="284"/>
      <c r="BM1217" s="284"/>
      <c r="BN1217" s="284"/>
      <c r="BO1217" s="284"/>
      <c r="BP1217" s="284"/>
      <c r="BQ1217" s="284"/>
      <c r="BR1217" s="284"/>
      <c r="BS1217" s="284"/>
      <c r="BT1217" s="284"/>
      <c r="BU1217" s="284"/>
      <c r="BV1217" s="284"/>
      <c r="BW1217" s="284"/>
      <c r="BX1217" s="284"/>
      <c r="BY1217" s="284"/>
      <c r="BZ1217" s="284"/>
      <c r="CA1217" s="284"/>
      <c r="CB1217" s="284"/>
      <c r="CC1217" s="284"/>
      <c r="CD1217" s="284"/>
    </row>
    <row r="1218" spans="1:82" ht="24.6" customHeight="1" outlineLevel="2">
      <c r="A1218" s="64"/>
      <c r="B1218" s="282" t="s">
        <v>502</v>
      </c>
      <c r="C1218" s="121">
        <v>4</v>
      </c>
      <c r="D1218" s="283" t="s">
        <v>3</v>
      </c>
      <c r="E1218" s="57"/>
      <c r="F1218" s="86"/>
      <c r="G1218" s="57"/>
      <c r="H1218" s="86"/>
      <c r="I1218" s="86"/>
      <c r="J1218" s="392"/>
      <c r="K1218" s="432"/>
      <c r="L1218" s="121" t="s">
        <v>2844</v>
      </c>
      <c r="M1218" s="121" t="s">
        <v>2844</v>
      </c>
      <c r="N1218" s="284"/>
      <c r="O1218" s="228" t="s">
        <v>2608</v>
      </c>
      <c r="P1218" s="284"/>
      <c r="Q1218" s="284"/>
      <c r="R1218" s="284"/>
      <c r="S1218" s="284"/>
      <c r="T1218" s="284"/>
      <c r="U1218" s="284"/>
      <c r="V1218" s="284"/>
      <c r="W1218" s="284"/>
      <c r="X1218" s="284"/>
      <c r="Y1218" s="284"/>
      <c r="Z1218" s="284"/>
      <c r="AA1218" s="284"/>
      <c r="AB1218" s="284"/>
      <c r="AC1218" s="284"/>
      <c r="AD1218" s="284"/>
      <c r="AE1218" s="284"/>
      <c r="AF1218" s="284"/>
      <c r="AG1218" s="284"/>
      <c r="AH1218" s="284"/>
      <c r="AI1218" s="284"/>
      <c r="AJ1218" s="284"/>
      <c r="AK1218" s="284"/>
      <c r="AL1218" s="284"/>
      <c r="AM1218" s="284"/>
      <c r="AN1218" s="284"/>
      <c r="AO1218" s="284"/>
      <c r="AP1218" s="284"/>
      <c r="AQ1218" s="284"/>
      <c r="AR1218" s="284"/>
      <c r="AS1218" s="284"/>
      <c r="AT1218" s="284"/>
      <c r="AU1218" s="284"/>
      <c r="AV1218" s="284"/>
      <c r="AW1218" s="284"/>
      <c r="AX1218" s="284"/>
      <c r="AY1218" s="284"/>
      <c r="AZ1218" s="284"/>
      <c r="BA1218" s="284"/>
      <c r="BB1218" s="284"/>
      <c r="BC1218" s="284"/>
      <c r="BD1218" s="284"/>
      <c r="BE1218" s="284"/>
      <c r="BF1218" s="284"/>
      <c r="BG1218" s="284"/>
      <c r="BH1218" s="284"/>
      <c r="BI1218" s="284"/>
      <c r="BJ1218" s="284"/>
      <c r="BK1218" s="284"/>
      <c r="BL1218" s="284"/>
      <c r="BM1218" s="284"/>
      <c r="BN1218" s="284"/>
      <c r="BO1218" s="284"/>
      <c r="BP1218" s="284"/>
      <c r="BQ1218" s="284"/>
      <c r="BR1218" s="284"/>
      <c r="BS1218" s="284"/>
      <c r="BT1218" s="284"/>
      <c r="BU1218" s="284"/>
      <c r="BV1218" s="284"/>
      <c r="BW1218" s="284"/>
      <c r="BX1218" s="284"/>
      <c r="BY1218" s="284"/>
      <c r="BZ1218" s="284"/>
      <c r="CA1218" s="284"/>
      <c r="CB1218" s="284"/>
      <c r="CC1218" s="284"/>
      <c r="CD1218" s="284"/>
    </row>
    <row r="1219" spans="1:82" ht="24.6" customHeight="1" outlineLevel="2">
      <c r="A1219" s="64"/>
      <c r="B1219" s="282" t="s">
        <v>493</v>
      </c>
      <c r="C1219" s="121">
        <v>2</v>
      </c>
      <c r="D1219" s="283" t="s">
        <v>3</v>
      </c>
      <c r="E1219" s="57"/>
      <c r="F1219" s="86"/>
      <c r="G1219" s="57"/>
      <c r="H1219" s="86"/>
      <c r="I1219" s="86"/>
      <c r="J1219" s="392"/>
      <c r="K1219" s="432"/>
      <c r="L1219" s="121" t="s">
        <v>2844</v>
      </c>
      <c r="M1219" s="121" t="s">
        <v>2844</v>
      </c>
      <c r="N1219" s="284"/>
      <c r="O1219" s="228" t="s">
        <v>2604</v>
      </c>
      <c r="P1219" s="284"/>
      <c r="Q1219" s="284"/>
      <c r="R1219" s="284"/>
      <c r="S1219" s="284"/>
      <c r="T1219" s="284"/>
      <c r="U1219" s="284"/>
      <c r="V1219" s="284"/>
      <c r="W1219" s="284"/>
      <c r="X1219" s="284"/>
      <c r="Y1219" s="284"/>
      <c r="Z1219" s="284"/>
      <c r="AA1219" s="284"/>
      <c r="AB1219" s="284"/>
      <c r="AC1219" s="284"/>
      <c r="AD1219" s="284"/>
      <c r="AE1219" s="284"/>
      <c r="AF1219" s="284"/>
      <c r="AG1219" s="284"/>
      <c r="AH1219" s="284"/>
      <c r="AI1219" s="284"/>
      <c r="AJ1219" s="284"/>
      <c r="AK1219" s="284"/>
      <c r="AL1219" s="284"/>
      <c r="AM1219" s="284"/>
      <c r="AN1219" s="284"/>
      <c r="AO1219" s="284"/>
      <c r="AP1219" s="284"/>
      <c r="AQ1219" s="284"/>
      <c r="AR1219" s="284"/>
      <c r="AS1219" s="284"/>
      <c r="AT1219" s="284"/>
      <c r="AU1219" s="284"/>
      <c r="AV1219" s="284"/>
      <c r="AW1219" s="284"/>
      <c r="AX1219" s="284"/>
      <c r="AY1219" s="284"/>
      <c r="AZ1219" s="284"/>
      <c r="BA1219" s="284"/>
      <c r="BB1219" s="284"/>
      <c r="BC1219" s="284"/>
      <c r="BD1219" s="284"/>
      <c r="BE1219" s="284"/>
      <c r="BF1219" s="284"/>
      <c r="BG1219" s="284"/>
      <c r="BH1219" s="284"/>
      <c r="BI1219" s="284"/>
      <c r="BJ1219" s="284"/>
      <c r="BK1219" s="284"/>
      <c r="BL1219" s="284"/>
      <c r="BM1219" s="284"/>
      <c r="BN1219" s="284"/>
      <c r="BO1219" s="284"/>
      <c r="BP1219" s="284"/>
      <c r="BQ1219" s="284"/>
      <c r="BR1219" s="284"/>
      <c r="BS1219" s="284"/>
      <c r="BT1219" s="284"/>
      <c r="BU1219" s="284"/>
      <c r="BV1219" s="284"/>
      <c r="BW1219" s="284"/>
      <c r="BX1219" s="284"/>
      <c r="BY1219" s="284"/>
      <c r="BZ1219" s="284"/>
      <c r="CA1219" s="284"/>
      <c r="CB1219" s="284"/>
      <c r="CC1219" s="284"/>
      <c r="CD1219" s="284"/>
    </row>
    <row r="1220" spans="1:82" ht="24.6" customHeight="1" outlineLevel="2">
      <c r="A1220" s="64"/>
      <c r="B1220" s="285" t="s">
        <v>494</v>
      </c>
      <c r="C1220" s="121">
        <v>1</v>
      </c>
      <c r="D1220" s="283" t="s">
        <v>3</v>
      </c>
      <c r="E1220" s="57"/>
      <c r="F1220" s="86"/>
      <c r="G1220" s="57"/>
      <c r="H1220" s="86"/>
      <c r="I1220" s="86"/>
      <c r="J1220" s="392"/>
      <c r="K1220" s="432"/>
      <c r="L1220" s="121" t="s">
        <v>2844</v>
      </c>
      <c r="M1220" s="121" t="s">
        <v>2844</v>
      </c>
      <c r="N1220" s="284"/>
      <c r="O1220" s="228" t="s">
        <v>2614</v>
      </c>
      <c r="P1220" s="284"/>
      <c r="Q1220" s="284"/>
      <c r="R1220" s="284"/>
      <c r="S1220" s="284"/>
      <c r="T1220" s="284"/>
      <c r="U1220" s="284"/>
      <c r="V1220" s="284"/>
      <c r="W1220" s="284"/>
      <c r="X1220" s="284"/>
      <c r="Y1220" s="284"/>
      <c r="Z1220" s="284"/>
      <c r="AA1220" s="284"/>
      <c r="AB1220" s="284"/>
      <c r="AC1220" s="284"/>
      <c r="AD1220" s="284"/>
      <c r="AE1220" s="284"/>
      <c r="AF1220" s="284"/>
      <c r="AG1220" s="284"/>
      <c r="AH1220" s="284"/>
      <c r="AI1220" s="284"/>
      <c r="AJ1220" s="284"/>
      <c r="AK1220" s="284"/>
      <c r="AL1220" s="284"/>
      <c r="AM1220" s="284"/>
      <c r="AN1220" s="284"/>
      <c r="AO1220" s="284"/>
      <c r="AP1220" s="284"/>
      <c r="AQ1220" s="284"/>
      <c r="AR1220" s="284"/>
      <c r="AS1220" s="284"/>
      <c r="AT1220" s="284"/>
      <c r="AU1220" s="284"/>
      <c r="AV1220" s="284"/>
      <c r="AW1220" s="284"/>
      <c r="AX1220" s="284"/>
      <c r="AY1220" s="284"/>
      <c r="AZ1220" s="284"/>
      <c r="BA1220" s="284"/>
      <c r="BB1220" s="284"/>
      <c r="BC1220" s="284"/>
      <c r="BD1220" s="284"/>
      <c r="BE1220" s="284"/>
      <c r="BF1220" s="284"/>
      <c r="BG1220" s="284"/>
      <c r="BH1220" s="284"/>
      <c r="BI1220" s="284"/>
      <c r="BJ1220" s="284"/>
      <c r="BK1220" s="284"/>
      <c r="BL1220" s="284"/>
      <c r="BM1220" s="284"/>
      <c r="BN1220" s="284"/>
      <c r="BO1220" s="284"/>
      <c r="BP1220" s="284"/>
      <c r="BQ1220" s="284"/>
      <c r="BR1220" s="284"/>
      <c r="BS1220" s="284"/>
      <c r="BT1220" s="284"/>
      <c r="BU1220" s="284"/>
      <c r="BV1220" s="284"/>
      <c r="BW1220" s="284"/>
      <c r="BX1220" s="284"/>
      <c r="BY1220" s="284"/>
      <c r="BZ1220" s="284"/>
      <c r="CA1220" s="284"/>
      <c r="CB1220" s="284"/>
      <c r="CC1220" s="284"/>
      <c r="CD1220" s="284"/>
    </row>
    <row r="1221" spans="1:82" ht="24.6" customHeight="1" outlineLevel="2">
      <c r="A1221" s="64"/>
      <c r="B1221" s="65" t="s">
        <v>81</v>
      </c>
      <c r="C1221" s="55"/>
      <c r="D1221" s="69"/>
      <c r="E1221" s="353"/>
      <c r="F1221" s="89"/>
      <c r="G1221" s="351"/>
      <c r="H1221" s="68"/>
      <c r="I1221" s="68"/>
      <c r="J1221" s="247"/>
      <c r="L1221" s="169"/>
      <c r="M1221" s="171"/>
      <c r="O1221" s="227"/>
    </row>
    <row r="1222" spans="1:82" ht="24.6" customHeight="1" outlineLevel="2">
      <c r="A1222" s="64"/>
      <c r="B1222" s="65" t="s">
        <v>83</v>
      </c>
      <c r="C1222" s="121">
        <v>1773.3</v>
      </c>
      <c r="D1222" s="69" t="s">
        <v>15</v>
      </c>
      <c r="E1222" s="57"/>
      <c r="F1222" s="86"/>
      <c r="G1222" s="57"/>
      <c r="H1222" s="86"/>
      <c r="I1222" s="86"/>
      <c r="J1222" s="392"/>
      <c r="K1222" s="432"/>
      <c r="L1222" s="121" t="s">
        <v>2844</v>
      </c>
      <c r="M1222" s="121" t="s">
        <v>2844</v>
      </c>
      <c r="O1222" s="227" t="s">
        <v>2606</v>
      </c>
    </row>
    <row r="1223" spans="1:82" ht="24.6" customHeight="1" outlineLevel="2">
      <c r="A1223" s="64"/>
      <c r="B1223" s="65" t="s">
        <v>1880</v>
      </c>
      <c r="C1223" s="121">
        <v>1</v>
      </c>
      <c r="D1223" s="69" t="s">
        <v>1792</v>
      </c>
      <c r="E1223" s="353"/>
      <c r="F1223" s="86"/>
      <c r="G1223" s="353"/>
      <c r="H1223" s="86"/>
      <c r="I1223" s="63"/>
      <c r="J1223" s="247"/>
      <c r="L1223" s="121" t="s">
        <v>2844</v>
      </c>
      <c r="M1223" s="121" t="s">
        <v>2844</v>
      </c>
      <c r="O1223" s="228"/>
    </row>
    <row r="1224" spans="1:82" ht="24.6" customHeight="1" outlineLevel="2">
      <c r="A1224" s="64"/>
      <c r="B1224" s="65" t="s">
        <v>80</v>
      </c>
      <c r="C1224" s="55"/>
      <c r="D1224" s="69"/>
      <c r="E1224" s="353"/>
      <c r="F1224" s="63"/>
      <c r="G1224" s="353"/>
      <c r="H1224" s="63"/>
      <c r="I1224" s="63"/>
      <c r="J1224" s="286"/>
      <c r="L1224" s="87"/>
      <c r="M1224" s="238"/>
      <c r="O1224" s="228"/>
    </row>
    <row r="1225" spans="1:82" ht="24.6" customHeight="1" outlineLevel="2">
      <c r="A1225" s="64"/>
      <c r="B1225" s="70" t="s">
        <v>368</v>
      </c>
      <c r="C1225" s="121">
        <v>1371.3</v>
      </c>
      <c r="D1225" s="69" t="s">
        <v>15</v>
      </c>
      <c r="E1225" s="57"/>
      <c r="F1225" s="86"/>
      <c r="G1225" s="57"/>
      <c r="H1225" s="86"/>
      <c r="I1225" s="86"/>
      <c r="J1225" s="392"/>
      <c r="K1225" s="432"/>
      <c r="L1225" s="121" t="s">
        <v>2844</v>
      </c>
      <c r="M1225" s="121" t="s">
        <v>2844</v>
      </c>
      <c r="O1225" s="228" t="s">
        <v>2508</v>
      </c>
    </row>
    <row r="1226" spans="1:82" ht="24.6" customHeight="1" outlineLevel="2">
      <c r="A1226" s="64"/>
      <c r="B1226" s="65" t="s">
        <v>1881</v>
      </c>
      <c r="C1226" s="121">
        <v>1</v>
      </c>
      <c r="D1226" s="69" t="s">
        <v>1792</v>
      </c>
      <c r="E1226" s="353"/>
      <c r="F1226" s="86"/>
      <c r="G1226" s="353"/>
      <c r="H1226" s="86"/>
      <c r="I1226" s="63"/>
      <c r="J1226" s="247"/>
      <c r="L1226" s="121" t="s">
        <v>2844</v>
      </c>
      <c r="M1226" s="121" t="s">
        <v>2844</v>
      </c>
      <c r="O1226" s="228"/>
    </row>
    <row r="1227" spans="1:82" ht="24.6" customHeight="1" outlineLevel="2">
      <c r="A1227" s="279"/>
      <c r="B1227" s="66"/>
      <c r="C1227" s="67"/>
      <c r="D1227" s="71"/>
      <c r="E1227" s="351"/>
      <c r="F1227" s="68"/>
      <c r="G1227" s="351"/>
      <c r="H1227" s="68"/>
      <c r="I1227" s="68"/>
      <c r="J1227" s="280"/>
      <c r="L1227" s="169"/>
      <c r="M1227" s="171"/>
      <c r="O1227" s="227"/>
    </row>
    <row r="1228" spans="1:82" ht="24.6" customHeight="1" outlineLevel="1">
      <c r="A1228" s="709"/>
      <c r="B1228" s="710" t="s">
        <v>217</v>
      </c>
      <c r="C1228" s="640"/>
      <c r="D1228" s="711"/>
      <c r="E1228" s="712"/>
      <c r="F1228" s="713"/>
      <c r="G1228" s="712"/>
      <c r="H1228" s="713"/>
      <c r="I1228" s="713"/>
      <c r="J1228" s="714"/>
      <c r="K1228" s="393"/>
      <c r="L1228" s="715"/>
      <c r="M1228" s="716"/>
      <c r="N1228" s="393"/>
      <c r="O1228" s="717"/>
      <c r="P1228" s="393"/>
      <c r="Q1228" s="393"/>
      <c r="R1228" s="393"/>
      <c r="S1228" s="393"/>
      <c r="T1228" s="393"/>
      <c r="U1228" s="393"/>
      <c r="V1228" s="393"/>
      <c r="W1228" s="393"/>
      <c r="X1228" s="393"/>
      <c r="Y1228" s="393"/>
      <c r="Z1228" s="393"/>
      <c r="AA1228" s="393"/>
      <c r="AB1228" s="393"/>
      <c r="AC1228" s="393"/>
      <c r="AD1228" s="393"/>
      <c r="AE1228" s="393"/>
      <c r="AF1228" s="393"/>
      <c r="AG1228" s="393"/>
      <c r="AH1228" s="393"/>
      <c r="AI1228" s="393"/>
      <c r="AJ1228" s="393"/>
      <c r="AK1228" s="393"/>
      <c r="AL1228" s="393"/>
      <c r="AM1228" s="393"/>
      <c r="AN1228" s="393"/>
      <c r="AO1228" s="393"/>
      <c r="AP1228" s="393"/>
      <c r="AQ1228" s="393"/>
      <c r="AR1228" s="393"/>
      <c r="AS1228" s="393"/>
      <c r="AT1228" s="393"/>
      <c r="AU1228" s="393"/>
      <c r="AV1228" s="393"/>
      <c r="AW1228" s="393"/>
      <c r="AX1228" s="393"/>
      <c r="AY1228" s="393"/>
      <c r="AZ1228" s="393"/>
      <c r="BA1228" s="393"/>
      <c r="BB1228" s="393"/>
      <c r="BC1228" s="393"/>
      <c r="BD1228" s="393"/>
      <c r="BE1228" s="393"/>
      <c r="BF1228" s="393"/>
      <c r="BG1228" s="393"/>
      <c r="BH1228" s="393"/>
      <c r="BI1228" s="393"/>
      <c r="BJ1228" s="393"/>
      <c r="BK1228" s="393"/>
      <c r="BL1228" s="393"/>
      <c r="BM1228" s="393"/>
      <c r="BN1228" s="393"/>
      <c r="BO1228" s="393"/>
      <c r="BP1228" s="393"/>
      <c r="BQ1228" s="393"/>
      <c r="BR1228" s="393"/>
      <c r="BS1228" s="393"/>
      <c r="BT1228" s="393"/>
      <c r="BU1228" s="393"/>
      <c r="BV1228" s="393"/>
      <c r="BW1228" s="393"/>
      <c r="BX1228" s="393"/>
      <c r="BY1228" s="393"/>
      <c r="BZ1228" s="393"/>
      <c r="CA1228" s="393"/>
      <c r="CB1228" s="393"/>
      <c r="CC1228" s="393"/>
      <c r="CD1228" s="393"/>
    </row>
    <row r="1229" spans="1:82" ht="24.6" customHeight="1">
      <c r="A1229" s="709"/>
      <c r="B1229" s="710" t="s">
        <v>1523</v>
      </c>
      <c r="C1229" s="640"/>
      <c r="D1229" s="711"/>
      <c r="E1229" s="719"/>
      <c r="F1229" s="640"/>
      <c r="G1229" s="712"/>
      <c r="H1229" s="640"/>
      <c r="I1229" s="640"/>
      <c r="J1229" s="714"/>
      <c r="L1229" s="715"/>
      <c r="M1229" s="715"/>
      <c r="O1229" s="717"/>
    </row>
    <row r="1230" spans="1:82" ht="24.6" customHeight="1">
      <c r="A1230" s="244">
        <v>11</v>
      </c>
      <c r="B1230" s="287" t="s">
        <v>28</v>
      </c>
      <c r="C1230" s="130"/>
      <c r="D1230" s="264"/>
      <c r="E1230" s="350"/>
      <c r="F1230" s="129"/>
      <c r="G1230" s="350"/>
      <c r="H1230" s="129"/>
      <c r="I1230" s="130"/>
      <c r="J1230" s="260"/>
      <c r="L1230" s="128"/>
      <c r="M1230" s="128"/>
      <c r="O1230" s="229"/>
    </row>
    <row r="1231" spans="1:82" ht="24.6" customHeight="1" outlineLevel="1">
      <c r="A1231" s="255">
        <v>11.1</v>
      </c>
      <c r="B1231" s="262" t="s">
        <v>84</v>
      </c>
      <c r="C1231" s="130"/>
      <c r="D1231" s="264"/>
      <c r="E1231" s="350"/>
      <c r="F1231" s="129"/>
      <c r="G1231" s="350"/>
      <c r="H1231" s="129"/>
      <c r="I1231" s="129"/>
      <c r="J1231" s="243"/>
      <c r="L1231" s="128"/>
      <c r="M1231" s="254"/>
      <c r="O1231" s="229"/>
    </row>
    <row r="1232" spans="1:82" ht="24.6" customHeight="1" outlineLevel="1">
      <c r="A1232" s="64"/>
      <c r="B1232" s="65" t="s">
        <v>2366</v>
      </c>
      <c r="C1232" s="121">
        <v>10</v>
      </c>
      <c r="D1232" s="69" t="s">
        <v>3</v>
      </c>
      <c r="E1232" s="57"/>
      <c r="F1232" s="86"/>
      <c r="G1232" s="57"/>
      <c r="H1232" s="86"/>
      <c r="I1232" s="86"/>
      <c r="J1232" s="392"/>
      <c r="K1232" s="432"/>
      <c r="L1232" s="121" t="s">
        <v>2926</v>
      </c>
      <c r="M1232" s="121" t="s">
        <v>2926</v>
      </c>
      <c r="O1232" s="228" t="s">
        <v>2615</v>
      </c>
    </row>
    <row r="1233" spans="1:15" ht="24.6" customHeight="1" outlineLevel="1">
      <c r="A1233" s="64"/>
      <c r="B1233" s="65" t="s">
        <v>597</v>
      </c>
      <c r="C1233" s="121">
        <v>10</v>
      </c>
      <c r="D1233" s="69" t="s">
        <v>3</v>
      </c>
      <c r="E1233" s="57"/>
      <c r="F1233" s="86"/>
      <c r="G1233" s="57"/>
      <c r="H1233" s="86"/>
      <c r="I1233" s="86"/>
      <c r="J1233" s="392"/>
      <c r="K1233" s="432"/>
      <c r="L1233" s="121" t="s">
        <v>2926</v>
      </c>
      <c r="M1233" s="121" t="s">
        <v>2926</v>
      </c>
      <c r="O1233" s="228" t="s">
        <v>2616</v>
      </c>
    </row>
    <row r="1234" spans="1:15" ht="24.6" customHeight="1" outlineLevel="1">
      <c r="A1234" s="64"/>
      <c r="B1234" s="65" t="s">
        <v>598</v>
      </c>
      <c r="C1234" s="121">
        <v>1</v>
      </c>
      <c r="D1234" s="69" t="s">
        <v>3</v>
      </c>
      <c r="E1234" s="57"/>
      <c r="F1234" s="86"/>
      <c r="G1234" s="57"/>
      <c r="H1234" s="86"/>
      <c r="I1234" s="86"/>
      <c r="J1234" s="392"/>
      <c r="K1234" s="432"/>
      <c r="L1234" s="121" t="s">
        <v>2926</v>
      </c>
      <c r="M1234" s="121" t="s">
        <v>2926</v>
      </c>
      <c r="O1234" s="228" t="s">
        <v>2617</v>
      </c>
    </row>
    <row r="1235" spans="1:15" ht="24.6" customHeight="1" outlineLevel="1">
      <c r="A1235" s="64"/>
      <c r="B1235" s="65" t="s">
        <v>599</v>
      </c>
      <c r="C1235" s="55"/>
      <c r="D1235" s="69"/>
      <c r="E1235" s="353"/>
      <c r="F1235" s="68"/>
      <c r="G1235" s="351"/>
      <c r="H1235" s="68"/>
      <c r="I1235" s="68"/>
      <c r="J1235" s="247"/>
      <c r="L1235" s="169"/>
      <c r="M1235" s="171"/>
      <c r="O1235" s="227"/>
    </row>
    <row r="1236" spans="1:15" ht="24.6" customHeight="1" outlineLevel="1">
      <c r="A1236" s="64"/>
      <c r="B1236" s="65" t="s">
        <v>600</v>
      </c>
      <c r="C1236" s="121">
        <v>12</v>
      </c>
      <c r="D1236" s="69" t="s">
        <v>3</v>
      </c>
      <c r="E1236" s="57"/>
      <c r="F1236" s="86"/>
      <c r="G1236" s="57"/>
      <c r="H1236" s="86"/>
      <c r="I1236" s="86"/>
      <c r="J1236" s="392"/>
      <c r="K1236" s="432"/>
      <c r="L1236" s="121" t="s">
        <v>2926</v>
      </c>
      <c r="M1236" s="121" t="s">
        <v>2926</v>
      </c>
      <c r="O1236" s="228" t="s">
        <v>2618</v>
      </c>
    </row>
    <row r="1237" spans="1:15" ht="24.6" customHeight="1" outlineLevel="1">
      <c r="A1237" s="64"/>
      <c r="B1237" s="65" t="s">
        <v>601</v>
      </c>
      <c r="C1237" s="121">
        <v>99</v>
      </c>
      <c r="D1237" s="69" t="s">
        <v>3</v>
      </c>
      <c r="E1237" s="57"/>
      <c r="F1237" s="86"/>
      <c r="G1237" s="57"/>
      <c r="H1237" s="86"/>
      <c r="I1237" s="86"/>
      <c r="J1237" s="392"/>
      <c r="K1237" s="432"/>
      <c r="L1237" s="121" t="s">
        <v>2926</v>
      </c>
      <c r="M1237" s="121" t="s">
        <v>2926</v>
      </c>
      <c r="O1237" s="228" t="s">
        <v>2619</v>
      </c>
    </row>
    <row r="1238" spans="1:15" ht="24.6" customHeight="1" outlineLevel="1">
      <c r="A1238" s="64"/>
      <c r="B1238" s="65" t="s">
        <v>2367</v>
      </c>
      <c r="C1238" s="121">
        <v>12</v>
      </c>
      <c r="D1238" s="69" t="s">
        <v>3</v>
      </c>
      <c r="E1238" s="57"/>
      <c r="F1238" s="86"/>
      <c r="G1238" s="57"/>
      <c r="H1238" s="86"/>
      <c r="I1238" s="86"/>
      <c r="J1238" s="392"/>
      <c r="K1238" s="432"/>
      <c r="L1238" s="121" t="s">
        <v>2926</v>
      </c>
      <c r="M1238" s="121" t="s">
        <v>2926</v>
      </c>
      <c r="O1238" s="228" t="s">
        <v>2620</v>
      </c>
    </row>
    <row r="1239" spans="1:15" ht="24.6" customHeight="1" outlineLevel="1">
      <c r="A1239" s="64"/>
      <c r="B1239" s="65" t="s">
        <v>2366</v>
      </c>
      <c r="C1239" s="121">
        <v>10</v>
      </c>
      <c r="D1239" s="69" t="s">
        <v>3</v>
      </c>
      <c r="E1239" s="57"/>
      <c r="F1239" s="86"/>
      <c r="G1239" s="57"/>
      <c r="H1239" s="86"/>
      <c r="I1239" s="86"/>
      <c r="J1239" s="392"/>
      <c r="K1239" s="432"/>
      <c r="L1239" s="121" t="s">
        <v>2926</v>
      </c>
      <c r="M1239" s="121" t="s">
        <v>2926</v>
      </c>
      <c r="O1239" s="228" t="s">
        <v>2615</v>
      </c>
    </row>
    <row r="1240" spans="1:15" ht="24.6" customHeight="1" outlineLevel="1">
      <c r="A1240" s="64"/>
      <c r="B1240" s="65" t="s">
        <v>604</v>
      </c>
      <c r="C1240" s="67"/>
      <c r="D1240" s="69"/>
      <c r="E1240" s="351"/>
      <c r="F1240" s="68"/>
      <c r="G1240" s="351"/>
      <c r="H1240" s="68"/>
      <c r="I1240" s="68"/>
      <c r="J1240" s="247"/>
      <c r="L1240" s="169"/>
      <c r="M1240" s="171"/>
      <c r="O1240" s="227"/>
    </row>
    <row r="1241" spans="1:15" ht="24.6" customHeight="1" outlineLevel="1">
      <c r="A1241" s="64"/>
      <c r="B1241" s="65" t="s">
        <v>603</v>
      </c>
      <c r="C1241" s="121">
        <v>4</v>
      </c>
      <c r="D1241" s="69" t="s">
        <v>3</v>
      </c>
      <c r="E1241" s="57"/>
      <c r="F1241" s="86"/>
      <c r="G1241" s="57"/>
      <c r="H1241" s="86"/>
      <c r="I1241" s="86"/>
      <c r="J1241" s="392"/>
      <c r="K1241" s="432"/>
      <c r="L1241" s="121" t="s">
        <v>2926</v>
      </c>
      <c r="M1241" s="121" t="s">
        <v>2926</v>
      </c>
      <c r="O1241" s="228" t="s">
        <v>2621</v>
      </c>
    </row>
    <row r="1242" spans="1:15" ht="24.6" customHeight="1" outlineLevel="1">
      <c r="A1242" s="64"/>
      <c r="B1242" s="65" t="s">
        <v>605</v>
      </c>
      <c r="C1242" s="121">
        <v>24</v>
      </c>
      <c r="D1242" s="69" t="s">
        <v>3</v>
      </c>
      <c r="E1242" s="57"/>
      <c r="F1242" s="86"/>
      <c r="G1242" s="57"/>
      <c r="H1242" s="86"/>
      <c r="I1242" s="86"/>
      <c r="J1242" s="392"/>
      <c r="K1242" s="432"/>
      <c r="L1242" s="121" t="s">
        <v>2926</v>
      </c>
      <c r="M1242" s="121" t="s">
        <v>2926</v>
      </c>
      <c r="O1242" s="228" t="s">
        <v>2622</v>
      </c>
    </row>
    <row r="1243" spans="1:15" ht="24.6" customHeight="1" outlineLevel="1">
      <c r="A1243" s="64"/>
      <c r="B1243" s="66" t="s">
        <v>606</v>
      </c>
      <c r="C1243" s="67"/>
      <c r="D1243" s="69"/>
      <c r="E1243" s="351"/>
      <c r="F1243" s="68"/>
      <c r="G1243" s="351"/>
      <c r="H1243" s="68"/>
      <c r="I1243" s="68"/>
      <c r="J1243" s="247"/>
      <c r="L1243" s="169"/>
      <c r="M1243" s="171"/>
      <c r="O1243" s="227"/>
    </row>
    <row r="1244" spans="1:15" ht="24.6" customHeight="1" outlineLevel="1">
      <c r="A1244" s="64"/>
      <c r="B1244" s="65" t="s">
        <v>605</v>
      </c>
      <c r="C1244" s="121">
        <v>4</v>
      </c>
      <c r="D1244" s="69" t="s">
        <v>3</v>
      </c>
      <c r="E1244" s="57"/>
      <c r="F1244" s="86"/>
      <c r="G1244" s="57"/>
      <c r="H1244" s="86"/>
      <c r="I1244" s="86"/>
      <c r="J1244" s="392"/>
      <c r="K1244" s="432"/>
      <c r="L1244" s="121" t="s">
        <v>2927</v>
      </c>
      <c r="M1244" s="121" t="s">
        <v>2927</v>
      </c>
      <c r="O1244" s="228" t="s">
        <v>2623</v>
      </c>
    </row>
    <row r="1245" spans="1:15" ht="24.6" customHeight="1" outlineLevel="1">
      <c r="A1245" s="64"/>
      <c r="B1245" s="66" t="s">
        <v>607</v>
      </c>
      <c r="C1245" s="67"/>
      <c r="D1245" s="69"/>
      <c r="E1245" s="351"/>
      <c r="F1245" s="68"/>
      <c r="G1245" s="351"/>
      <c r="H1245" s="68"/>
      <c r="I1245" s="68"/>
      <c r="J1245" s="247"/>
      <c r="L1245" s="169"/>
      <c r="M1245" s="171"/>
      <c r="O1245" s="227"/>
    </row>
    <row r="1246" spans="1:15" ht="24.6" customHeight="1" outlineLevel="1">
      <c r="A1246" s="64"/>
      <c r="B1246" s="66" t="s">
        <v>608</v>
      </c>
      <c r="C1246" s="67"/>
      <c r="D1246" s="69"/>
      <c r="E1246" s="351"/>
      <c r="F1246" s="68"/>
      <c r="G1246" s="351"/>
      <c r="H1246" s="68"/>
      <c r="I1246" s="68"/>
      <c r="J1246" s="247"/>
      <c r="L1246" s="169"/>
      <c r="M1246" s="171"/>
      <c r="O1246" s="227"/>
    </row>
    <row r="1247" spans="1:15" ht="24.6" customHeight="1" outlineLevel="1">
      <c r="A1247" s="64"/>
      <c r="B1247" s="65" t="s">
        <v>609</v>
      </c>
      <c r="C1247" s="121">
        <v>10</v>
      </c>
      <c r="D1247" s="69" t="s">
        <v>3</v>
      </c>
      <c r="E1247" s="57"/>
      <c r="F1247" s="86"/>
      <c r="G1247" s="57"/>
      <c r="H1247" s="86"/>
      <c r="I1247" s="86"/>
      <c r="J1247" s="392"/>
      <c r="K1247" s="432"/>
      <c r="L1247" s="121" t="s">
        <v>2927</v>
      </c>
      <c r="M1247" s="121" t="s">
        <v>2927</v>
      </c>
      <c r="O1247" s="228" t="s">
        <v>2623</v>
      </c>
    </row>
    <row r="1248" spans="1:15" ht="24.6" customHeight="1" outlineLevel="1">
      <c r="A1248" s="64"/>
      <c r="B1248" s="66" t="s">
        <v>607</v>
      </c>
      <c r="C1248" s="67"/>
      <c r="D1248" s="69"/>
      <c r="E1248" s="351"/>
      <c r="F1248" s="68"/>
      <c r="G1248" s="351"/>
      <c r="H1248" s="68"/>
      <c r="I1248" s="68"/>
      <c r="J1248" s="247"/>
      <c r="L1248" s="169"/>
      <c r="M1248" s="171"/>
      <c r="O1248" s="227"/>
    </row>
    <row r="1249" spans="1:82" ht="24.6" customHeight="1" outlineLevel="1">
      <c r="A1249" s="64"/>
      <c r="B1249" s="65" t="s">
        <v>605</v>
      </c>
      <c r="C1249" s="121">
        <v>10</v>
      </c>
      <c r="D1249" s="69" t="s">
        <v>3</v>
      </c>
      <c r="E1249" s="57"/>
      <c r="F1249" s="86"/>
      <c r="G1249" s="57"/>
      <c r="H1249" s="86"/>
      <c r="I1249" s="86"/>
      <c r="J1249" s="392"/>
      <c r="K1249" s="432"/>
      <c r="L1249" s="121" t="s">
        <v>2927</v>
      </c>
      <c r="M1249" s="121" t="s">
        <v>2927</v>
      </c>
      <c r="O1249" s="228" t="s">
        <v>2624</v>
      </c>
    </row>
    <row r="1250" spans="1:82" ht="24.6" customHeight="1" outlineLevel="1">
      <c r="A1250" s="64"/>
      <c r="B1250" s="66" t="s">
        <v>641</v>
      </c>
      <c r="C1250" s="67"/>
      <c r="D1250" s="69"/>
      <c r="E1250" s="351"/>
      <c r="F1250" s="68"/>
      <c r="G1250" s="351"/>
      <c r="H1250" s="68"/>
      <c r="I1250" s="68"/>
      <c r="J1250" s="247"/>
      <c r="L1250" s="169"/>
      <c r="M1250" s="171"/>
      <c r="O1250" s="227"/>
    </row>
    <row r="1251" spans="1:82" ht="24.6" customHeight="1" outlineLevel="1">
      <c r="A1251" s="64"/>
      <c r="B1251" s="65" t="s">
        <v>222</v>
      </c>
      <c r="C1251" s="121">
        <v>1</v>
      </c>
      <c r="D1251" s="69" t="s">
        <v>1792</v>
      </c>
      <c r="E1251" s="57"/>
      <c r="F1251" s="86"/>
      <c r="G1251" s="57"/>
      <c r="H1251" s="86"/>
      <c r="I1251" s="86"/>
      <c r="J1251" s="392"/>
      <c r="K1251" s="432"/>
      <c r="L1251" s="121" t="s">
        <v>2927</v>
      </c>
      <c r="M1251" s="121" t="s">
        <v>2927</v>
      </c>
      <c r="O1251" s="228" t="s">
        <v>2625</v>
      </c>
    </row>
    <row r="1252" spans="1:82" ht="24.6" customHeight="1" outlineLevel="1">
      <c r="A1252" s="64"/>
      <c r="B1252" s="65" t="s">
        <v>610</v>
      </c>
      <c r="C1252" s="121">
        <v>1</v>
      </c>
      <c r="D1252" s="69" t="s">
        <v>1792</v>
      </c>
      <c r="E1252" s="57"/>
      <c r="F1252" s="86"/>
      <c r="G1252" s="57"/>
      <c r="H1252" s="86"/>
      <c r="I1252" s="86"/>
      <c r="J1252" s="392"/>
      <c r="K1252" s="432"/>
      <c r="L1252" s="121" t="s">
        <v>2927</v>
      </c>
      <c r="M1252" s="121" t="s">
        <v>2927</v>
      </c>
      <c r="O1252" s="228" t="s">
        <v>2626</v>
      </c>
    </row>
    <row r="1253" spans="1:82" ht="24.6" customHeight="1" outlineLevel="1">
      <c r="A1253" s="64"/>
      <c r="B1253" s="65" t="s">
        <v>611</v>
      </c>
      <c r="C1253" s="121">
        <v>1</v>
      </c>
      <c r="D1253" s="69" t="s">
        <v>1792</v>
      </c>
      <c r="E1253" s="57"/>
      <c r="F1253" s="86"/>
      <c r="G1253" s="57"/>
      <c r="H1253" s="86"/>
      <c r="I1253" s="86"/>
      <c r="J1253" s="392"/>
      <c r="K1253" s="432"/>
      <c r="L1253" s="121" t="s">
        <v>2927</v>
      </c>
      <c r="M1253" s="121" t="s">
        <v>2927</v>
      </c>
      <c r="O1253" s="228" t="s">
        <v>2627</v>
      </c>
    </row>
    <row r="1254" spans="1:82" ht="24.6" customHeight="1" outlineLevel="1">
      <c r="A1254" s="64"/>
      <c r="B1254" s="66"/>
      <c r="C1254" s="67"/>
      <c r="D1254" s="71"/>
      <c r="E1254" s="351"/>
      <c r="F1254" s="68"/>
      <c r="G1254" s="351"/>
      <c r="H1254" s="68"/>
      <c r="I1254" s="68"/>
      <c r="J1254" s="247"/>
      <c r="L1254" s="169"/>
      <c r="M1254" s="171"/>
      <c r="O1254" s="227"/>
    </row>
    <row r="1255" spans="1:82" ht="24.6" customHeight="1" outlineLevel="1">
      <c r="A1255" s="255">
        <v>11.2</v>
      </c>
      <c r="B1255" s="262" t="s">
        <v>223</v>
      </c>
      <c r="C1255" s="130"/>
      <c r="D1255" s="264"/>
      <c r="E1255" s="350"/>
      <c r="F1255" s="129"/>
      <c r="G1255" s="350"/>
      <c r="H1255" s="129"/>
      <c r="I1255" s="129"/>
      <c r="J1255" s="243"/>
      <c r="L1255" s="128"/>
      <c r="M1255" s="254"/>
      <c r="O1255" s="229"/>
    </row>
    <row r="1256" spans="1:82" ht="24.6" customHeight="1" outlineLevel="1">
      <c r="A1256" s="64"/>
      <c r="B1256" s="66" t="s">
        <v>85</v>
      </c>
      <c r="C1256" s="67"/>
      <c r="D1256" s="69"/>
      <c r="E1256" s="351"/>
      <c r="F1256" s="68"/>
      <c r="G1256" s="351"/>
      <c r="H1256" s="68"/>
      <c r="I1256" s="68"/>
      <c r="J1256" s="247"/>
      <c r="L1256" s="169"/>
      <c r="M1256" s="171"/>
      <c r="O1256" s="227"/>
    </row>
    <row r="1257" spans="1:82" ht="24.6" customHeight="1" outlineLevel="1">
      <c r="A1257" s="64"/>
      <c r="B1257" s="65" t="s">
        <v>612</v>
      </c>
      <c r="C1257" s="121">
        <v>915</v>
      </c>
      <c r="D1257" s="69" t="s">
        <v>15</v>
      </c>
      <c r="E1257" s="57"/>
      <c r="F1257" s="86"/>
      <c r="G1257" s="57"/>
      <c r="H1257" s="86"/>
      <c r="I1257" s="86"/>
      <c r="J1257" s="392"/>
      <c r="K1257" s="432"/>
      <c r="L1257" s="121" t="s">
        <v>2927</v>
      </c>
      <c r="M1257" s="121" t="s">
        <v>2927</v>
      </c>
      <c r="O1257" s="227" t="s">
        <v>2628</v>
      </c>
    </row>
    <row r="1258" spans="1:82" ht="24.6" customHeight="1" outlineLevel="1">
      <c r="A1258" s="64"/>
      <c r="B1258" s="65" t="s">
        <v>224</v>
      </c>
      <c r="C1258" s="121">
        <v>1</v>
      </c>
      <c r="D1258" s="69" t="s">
        <v>1792</v>
      </c>
      <c r="E1258" s="57"/>
      <c r="F1258" s="86"/>
      <c r="G1258" s="57"/>
      <c r="H1258" s="86"/>
      <c r="I1258" s="86"/>
      <c r="J1258" s="392"/>
      <c r="K1258" s="432"/>
      <c r="L1258" s="121" t="s">
        <v>2927</v>
      </c>
      <c r="M1258" s="121" t="s">
        <v>2927</v>
      </c>
      <c r="O1258" s="228" t="s">
        <v>2629</v>
      </c>
    </row>
    <row r="1259" spans="1:82" ht="24.6" customHeight="1" outlineLevel="1">
      <c r="A1259" s="64"/>
      <c r="B1259" s="65" t="s">
        <v>1880</v>
      </c>
      <c r="C1259" s="121">
        <v>1</v>
      </c>
      <c r="D1259" s="69" t="s">
        <v>1792</v>
      </c>
      <c r="E1259" s="353"/>
      <c r="F1259" s="86"/>
      <c r="G1259" s="353"/>
      <c r="H1259" s="86"/>
      <c r="I1259" s="63"/>
      <c r="J1259" s="247"/>
      <c r="L1259" s="87" t="s">
        <v>2890</v>
      </c>
      <c r="M1259" s="87" t="s">
        <v>2889</v>
      </c>
      <c r="O1259" s="228"/>
    </row>
    <row r="1260" spans="1:82" ht="24.6" customHeight="1" outlineLevel="1">
      <c r="A1260" s="64"/>
      <c r="B1260" s="65" t="s">
        <v>79</v>
      </c>
      <c r="C1260" s="55"/>
      <c r="D1260" s="69"/>
      <c r="E1260" s="353"/>
      <c r="F1260" s="63"/>
      <c r="G1260" s="353"/>
      <c r="H1260" s="63"/>
      <c r="I1260" s="63"/>
      <c r="J1260" s="247"/>
      <c r="K1260" s="393"/>
      <c r="L1260" s="87"/>
      <c r="M1260" s="238"/>
      <c r="N1260" s="393"/>
      <c r="O1260" s="228"/>
      <c r="P1260" s="393"/>
      <c r="Q1260" s="393"/>
      <c r="R1260" s="393"/>
      <c r="S1260" s="393"/>
      <c r="T1260" s="393"/>
      <c r="U1260" s="393"/>
      <c r="V1260" s="393"/>
      <c r="W1260" s="393"/>
      <c r="X1260" s="393"/>
      <c r="Y1260" s="393"/>
      <c r="Z1260" s="393"/>
      <c r="AA1260" s="393"/>
      <c r="AB1260" s="393"/>
      <c r="AC1260" s="393"/>
      <c r="AD1260" s="393"/>
      <c r="AE1260" s="393"/>
      <c r="AF1260" s="393"/>
      <c r="AG1260" s="393"/>
      <c r="AH1260" s="393"/>
      <c r="AI1260" s="393"/>
      <c r="AJ1260" s="393"/>
      <c r="AK1260" s="393"/>
      <c r="AL1260" s="393"/>
      <c r="AM1260" s="393"/>
      <c r="AN1260" s="393"/>
      <c r="AO1260" s="393"/>
      <c r="AP1260" s="393"/>
      <c r="AQ1260" s="393"/>
      <c r="AR1260" s="393"/>
      <c r="AS1260" s="393"/>
      <c r="AT1260" s="393"/>
      <c r="AU1260" s="393"/>
      <c r="AV1260" s="393"/>
      <c r="AW1260" s="393"/>
      <c r="AX1260" s="393"/>
      <c r="AY1260" s="393"/>
      <c r="AZ1260" s="393"/>
      <c r="BA1260" s="393"/>
      <c r="BB1260" s="393"/>
      <c r="BC1260" s="393"/>
      <c r="BD1260" s="393"/>
      <c r="BE1260" s="393"/>
      <c r="BF1260" s="393"/>
      <c r="BG1260" s="393"/>
      <c r="BH1260" s="393"/>
      <c r="BI1260" s="393"/>
      <c r="BJ1260" s="393"/>
      <c r="BK1260" s="393"/>
      <c r="BL1260" s="393"/>
      <c r="BM1260" s="393"/>
      <c r="BN1260" s="393"/>
      <c r="BO1260" s="393"/>
      <c r="BP1260" s="393"/>
      <c r="BQ1260" s="393"/>
      <c r="BR1260" s="393"/>
      <c r="BS1260" s="393"/>
      <c r="BT1260" s="393"/>
      <c r="BU1260" s="393"/>
      <c r="BV1260" s="393"/>
      <c r="BW1260" s="393"/>
      <c r="BX1260" s="393"/>
      <c r="BY1260" s="393"/>
      <c r="BZ1260" s="393"/>
      <c r="CA1260" s="393"/>
      <c r="CB1260" s="393"/>
      <c r="CC1260" s="393"/>
      <c r="CD1260" s="393"/>
    </row>
    <row r="1261" spans="1:82" ht="24.6" customHeight="1" outlineLevel="1">
      <c r="A1261" s="64"/>
      <c r="B1261" s="70" t="s">
        <v>368</v>
      </c>
      <c r="C1261" s="121">
        <v>90</v>
      </c>
      <c r="D1261" s="69" t="s">
        <v>15</v>
      </c>
      <c r="E1261" s="57"/>
      <c r="F1261" s="86"/>
      <c r="G1261" s="57"/>
      <c r="H1261" s="86"/>
      <c r="I1261" s="86"/>
      <c r="J1261" s="392"/>
      <c r="K1261" s="432"/>
      <c r="L1261" s="121" t="s">
        <v>2927</v>
      </c>
      <c r="M1261" s="121" t="e">
        <f>VLOOKUP($O1261,#REF!,7,FALSE)</f>
        <v>#REF!</v>
      </c>
      <c r="N1261" s="393"/>
      <c r="O1261" s="228" t="s">
        <v>2508</v>
      </c>
      <c r="P1261" s="393"/>
      <c r="Q1261" s="393"/>
      <c r="R1261" s="393"/>
      <c r="S1261" s="393"/>
      <c r="T1261" s="393"/>
      <c r="U1261" s="393"/>
      <c r="V1261" s="393"/>
      <c r="W1261" s="393"/>
      <c r="X1261" s="393"/>
      <c r="Y1261" s="393"/>
      <c r="Z1261" s="393"/>
      <c r="AA1261" s="393"/>
      <c r="AB1261" s="393"/>
      <c r="AC1261" s="393"/>
      <c r="AD1261" s="393"/>
      <c r="AE1261" s="393"/>
      <c r="AF1261" s="393"/>
      <c r="AG1261" s="393"/>
      <c r="AH1261" s="393"/>
      <c r="AI1261" s="393"/>
      <c r="AJ1261" s="393"/>
      <c r="AK1261" s="393"/>
      <c r="AL1261" s="393"/>
      <c r="AM1261" s="393"/>
      <c r="AN1261" s="393"/>
      <c r="AO1261" s="393"/>
      <c r="AP1261" s="393"/>
      <c r="AQ1261" s="393"/>
      <c r="AR1261" s="393"/>
      <c r="AS1261" s="393"/>
      <c r="AT1261" s="393"/>
      <c r="AU1261" s="393"/>
      <c r="AV1261" s="393"/>
      <c r="AW1261" s="393"/>
      <c r="AX1261" s="393"/>
      <c r="AY1261" s="393"/>
      <c r="AZ1261" s="393"/>
      <c r="BA1261" s="393"/>
      <c r="BB1261" s="393"/>
      <c r="BC1261" s="393"/>
      <c r="BD1261" s="393"/>
      <c r="BE1261" s="393"/>
      <c r="BF1261" s="393"/>
      <c r="BG1261" s="393"/>
      <c r="BH1261" s="393"/>
      <c r="BI1261" s="393"/>
      <c r="BJ1261" s="393"/>
      <c r="BK1261" s="393"/>
      <c r="BL1261" s="393"/>
      <c r="BM1261" s="393"/>
      <c r="BN1261" s="393"/>
      <c r="BO1261" s="393"/>
      <c r="BP1261" s="393"/>
      <c r="BQ1261" s="393"/>
      <c r="BR1261" s="393"/>
      <c r="BS1261" s="393"/>
      <c r="BT1261" s="393"/>
      <c r="BU1261" s="393"/>
      <c r="BV1261" s="393"/>
      <c r="BW1261" s="393"/>
      <c r="BX1261" s="393"/>
      <c r="BY1261" s="393"/>
      <c r="BZ1261" s="393"/>
      <c r="CA1261" s="393"/>
      <c r="CB1261" s="393"/>
      <c r="CC1261" s="393"/>
      <c r="CD1261" s="393"/>
    </row>
    <row r="1262" spans="1:82" ht="24.6" customHeight="1" outlineLevel="1">
      <c r="A1262" s="64"/>
      <c r="B1262" s="65" t="s">
        <v>1881</v>
      </c>
      <c r="C1262" s="121">
        <v>1</v>
      </c>
      <c r="D1262" s="69" t="s">
        <v>1792</v>
      </c>
      <c r="E1262" s="353"/>
      <c r="F1262" s="86"/>
      <c r="G1262" s="353"/>
      <c r="H1262" s="86"/>
      <c r="I1262" s="63"/>
      <c r="J1262" s="247"/>
      <c r="L1262" s="87" t="s">
        <v>2890</v>
      </c>
      <c r="M1262" s="87" t="s">
        <v>2889</v>
      </c>
      <c r="O1262" s="228"/>
    </row>
    <row r="1263" spans="1:82" ht="24.6" customHeight="1" outlineLevel="1">
      <c r="A1263" s="64"/>
      <c r="B1263" s="66"/>
      <c r="C1263" s="67"/>
      <c r="D1263" s="71"/>
      <c r="E1263" s="351"/>
      <c r="F1263" s="68"/>
      <c r="G1263" s="351"/>
      <c r="H1263" s="68"/>
      <c r="I1263" s="68"/>
      <c r="J1263" s="247"/>
      <c r="L1263" s="169"/>
      <c r="M1263" s="171"/>
      <c r="O1263" s="227"/>
    </row>
    <row r="1264" spans="1:82" ht="24.6" customHeight="1" outlineLevel="1">
      <c r="A1264" s="255">
        <v>11.3</v>
      </c>
      <c r="B1264" s="262" t="s">
        <v>225</v>
      </c>
      <c r="C1264" s="130"/>
      <c r="D1264" s="264"/>
      <c r="E1264" s="350"/>
      <c r="F1264" s="129"/>
      <c r="G1264" s="350"/>
      <c r="H1264" s="129"/>
      <c r="I1264" s="129"/>
      <c r="J1264" s="243"/>
      <c r="L1264" s="128"/>
      <c r="M1264" s="254"/>
      <c r="O1264" s="229"/>
    </row>
    <row r="1265" spans="1:82" ht="24.6" customHeight="1" outlineLevel="1">
      <c r="A1265" s="64"/>
      <c r="B1265" s="66" t="s">
        <v>85</v>
      </c>
      <c r="C1265" s="67"/>
      <c r="D1265" s="69"/>
      <c r="E1265" s="351"/>
      <c r="F1265" s="68"/>
      <c r="G1265" s="351"/>
      <c r="H1265" s="68"/>
      <c r="I1265" s="68"/>
      <c r="J1265" s="247"/>
      <c r="L1265" s="169"/>
      <c r="M1265" s="171"/>
      <c r="O1265" s="227"/>
    </row>
    <row r="1266" spans="1:82" ht="24.6" customHeight="1" outlineLevel="1">
      <c r="A1266" s="64"/>
      <c r="B1266" s="65" t="s">
        <v>87</v>
      </c>
      <c r="C1266" s="121">
        <v>1617</v>
      </c>
      <c r="D1266" s="71" t="s">
        <v>15</v>
      </c>
      <c r="E1266" s="57"/>
      <c r="F1266" s="86"/>
      <c r="G1266" s="57"/>
      <c r="H1266" s="86"/>
      <c r="I1266" s="86"/>
      <c r="J1266" s="392"/>
      <c r="K1266" s="432"/>
      <c r="L1266" s="121" t="s">
        <v>2927</v>
      </c>
      <c r="M1266" s="121" t="s">
        <v>2927</v>
      </c>
      <c r="N1266" s="393"/>
      <c r="O1266" s="227" t="s">
        <v>2630</v>
      </c>
      <c r="P1266" s="393"/>
      <c r="Q1266" s="393"/>
      <c r="R1266" s="393"/>
      <c r="S1266" s="393"/>
      <c r="T1266" s="393"/>
      <c r="U1266" s="393"/>
      <c r="V1266" s="393"/>
      <c r="W1266" s="393"/>
      <c r="X1266" s="393"/>
      <c r="Y1266" s="393"/>
      <c r="Z1266" s="393"/>
      <c r="AA1266" s="393"/>
      <c r="AB1266" s="393"/>
      <c r="AC1266" s="393"/>
      <c r="AD1266" s="393"/>
      <c r="AE1266" s="393"/>
      <c r="AF1266" s="393"/>
      <c r="AG1266" s="393"/>
      <c r="AH1266" s="393"/>
      <c r="AI1266" s="393"/>
      <c r="AJ1266" s="393"/>
      <c r="AK1266" s="393"/>
      <c r="AL1266" s="393"/>
      <c r="AM1266" s="393"/>
      <c r="AN1266" s="393"/>
      <c r="AO1266" s="393"/>
      <c r="AP1266" s="393"/>
      <c r="AQ1266" s="393"/>
      <c r="AR1266" s="393"/>
      <c r="AS1266" s="393"/>
      <c r="AT1266" s="393"/>
      <c r="AU1266" s="393"/>
      <c r="AV1266" s="393"/>
      <c r="AW1266" s="393"/>
      <c r="AX1266" s="393"/>
      <c r="AY1266" s="393"/>
      <c r="AZ1266" s="393"/>
      <c r="BA1266" s="393"/>
      <c r="BB1266" s="393"/>
      <c r="BC1266" s="393"/>
      <c r="BD1266" s="393"/>
      <c r="BE1266" s="393"/>
      <c r="BF1266" s="393"/>
      <c r="BG1266" s="393"/>
      <c r="BH1266" s="393"/>
      <c r="BI1266" s="393"/>
      <c r="BJ1266" s="393"/>
      <c r="BK1266" s="393"/>
      <c r="BL1266" s="393"/>
      <c r="BM1266" s="393"/>
      <c r="BN1266" s="393"/>
      <c r="BO1266" s="393"/>
      <c r="BP1266" s="393"/>
      <c r="BQ1266" s="393"/>
      <c r="BR1266" s="393"/>
      <c r="BS1266" s="393"/>
      <c r="BT1266" s="393"/>
      <c r="BU1266" s="393"/>
      <c r="BV1266" s="393"/>
      <c r="BW1266" s="393"/>
      <c r="BX1266" s="393"/>
      <c r="BY1266" s="393"/>
      <c r="BZ1266" s="393"/>
      <c r="CA1266" s="393"/>
      <c r="CB1266" s="393"/>
      <c r="CC1266" s="393"/>
      <c r="CD1266" s="393"/>
    </row>
    <row r="1267" spans="1:82" ht="24.6" customHeight="1" outlineLevel="1">
      <c r="A1267" s="64"/>
      <c r="B1267" s="65" t="s">
        <v>1880</v>
      </c>
      <c r="C1267" s="121">
        <v>1</v>
      </c>
      <c r="D1267" s="69" t="s">
        <v>1792</v>
      </c>
      <c r="E1267" s="353"/>
      <c r="F1267" s="86"/>
      <c r="G1267" s="353"/>
      <c r="H1267" s="86"/>
      <c r="I1267" s="63"/>
      <c r="J1267" s="247"/>
      <c r="L1267" s="87" t="s">
        <v>2890</v>
      </c>
      <c r="M1267" s="87" t="s">
        <v>2889</v>
      </c>
      <c r="O1267" s="228"/>
    </row>
    <row r="1268" spans="1:82" ht="24.6" customHeight="1" outlineLevel="1">
      <c r="A1268" s="64"/>
      <c r="B1268" s="65" t="s">
        <v>79</v>
      </c>
      <c r="C1268" s="55"/>
      <c r="D1268" s="69"/>
      <c r="E1268" s="353"/>
      <c r="F1268" s="63"/>
      <c r="G1268" s="353"/>
      <c r="H1268" s="63"/>
      <c r="I1268" s="63"/>
      <c r="J1268" s="247"/>
      <c r="K1268" s="393"/>
      <c r="L1268" s="87"/>
      <c r="M1268" s="238"/>
      <c r="N1268" s="393"/>
      <c r="O1268" s="228"/>
      <c r="P1268" s="393"/>
      <c r="Q1268" s="393"/>
      <c r="R1268" s="393"/>
      <c r="S1268" s="393"/>
      <c r="T1268" s="393"/>
      <c r="U1268" s="393"/>
      <c r="V1268" s="393"/>
      <c r="W1268" s="393"/>
      <c r="X1268" s="393"/>
      <c r="Y1268" s="393"/>
      <c r="Z1268" s="393"/>
      <c r="AA1268" s="393"/>
      <c r="AB1268" s="393"/>
      <c r="AC1268" s="393"/>
      <c r="AD1268" s="393"/>
      <c r="AE1268" s="393"/>
      <c r="AF1268" s="393"/>
      <c r="AG1268" s="393"/>
      <c r="AH1268" s="393"/>
      <c r="AI1268" s="393"/>
      <c r="AJ1268" s="393"/>
      <c r="AK1268" s="393"/>
      <c r="AL1268" s="393"/>
      <c r="AM1268" s="393"/>
      <c r="AN1268" s="393"/>
      <c r="AO1268" s="393"/>
      <c r="AP1268" s="393"/>
      <c r="AQ1268" s="393"/>
      <c r="AR1268" s="393"/>
      <c r="AS1268" s="393"/>
      <c r="AT1268" s="393"/>
      <c r="AU1268" s="393"/>
      <c r="AV1268" s="393"/>
      <c r="AW1268" s="393"/>
      <c r="AX1268" s="393"/>
      <c r="AY1268" s="393"/>
      <c r="AZ1268" s="393"/>
      <c r="BA1268" s="393"/>
      <c r="BB1268" s="393"/>
      <c r="BC1268" s="393"/>
      <c r="BD1268" s="393"/>
      <c r="BE1268" s="393"/>
      <c r="BF1268" s="393"/>
      <c r="BG1268" s="393"/>
      <c r="BH1268" s="393"/>
      <c r="BI1268" s="393"/>
      <c r="BJ1268" s="393"/>
      <c r="BK1268" s="393"/>
      <c r="BL1268" s="393"/>
      <c r="BM1268" s="393"/>
      <c r="BN1268" s="393"/>
      <c r="BO1268" s="393"/>
      <c r="BP1268" s="393"/>
      <c r="BQ1268" s="393"/>
      <c r="BR1268" s="393"/>
      <c r="BS1268" s="393"/>
      <c r="BT1268" s="393"/>
      <c r="BU1268" s="393"/>
      <c r="BV1268" s="393"/>
      <c r="BW1268" s="393"/>
      <c r="BX1268" s="393"/>
      <c r="BY1268" s="393"/>
      <c r="BZ1268" s="393"/>
      <c r="CA1268" s="393"/>
      <c r="CB1268" s="393"/>
      <c r="CC1268" s="393"/>
      <c r="CD1268" s="393"/>
    </row>
    <row r="1269" spans="1:82" ht="24.6" customHeight="1" outlineLevel="1">
      <c r="A1269" s="64"/>
      <c r="B1269" s="70" t="s">
        <v>368</v>
      </c>
      <c r="C1269" s="121">
        <v>1617</v>
      </c>
      <c r="D1269" s="69" t="s">
        <v>15</v>
      </c>
      <c r="E1269" s="57"/>
      <c r="F1269" s="86"/>
      <c r="G1269" s="57"/>
      <c r="H1269" s="86"/>
      <c r="I1269" s="86"/>
      <c r="J1269" s="392"/>
      <c r="K1269" s="432"/>
      <c r="L1269" s="121" t="s">
        <v>2927</v>
      </c>
      <c r="M1269" s="121" t="e">
        <f>VLOOKUP($O1269,#REF!,7,FALSE)</f>
        <v>#REF!</v>
      </c>
      <c r="N1269" s="393"/>
      <c r="O1269" s="228" t="s">
        <v>2508</v>
      </c>
      <c r="P1269" s="393"/>
      <c r="Q1269" s="393"/>
      <c r="R1269" s="393"/>
      <c r="S1269" s="393"/>
      <c r="T1269" s="393"/>
      <c r="U1269" s="393"/>
      <c r="V1269" s="393"/>
      <c r="W1269" s="393"/>
      <c r="X1269" s="393"/>
      <c r="Y1269" s="393"/>
      <c r="Z1269" s="393"/>
      <c r="AA1269" s="393"/>
      <c r="AB1269" s="393"/>
      <c r="AC1269" s="393"/>
      <c r="AD1269" s="393"/>
      <c r="AE1269" s="393"/>
      <c r="AF1269" s="393"/>
      <c r="AG1269" s="393"/>
      <c r="AH1269" s="393"/>
      <c r="AI1269" s="393"/>
      <c r="AJ1269" s="393"/>
      <c r="AK1269" s="393"/>
      <c r="AL1269" s="393"/>
      <c r="AM1269" s="393"/>
      <c r="AN1269" s="393"/>
      <c r="AO1269" s="393"/>
      <c r="AP1269" s="393"/>
      <c r="AQ1269" s="393"/>
      <c r="AR1269" s="393"/>
      <c r="AS1269" s="393"/>
      <c r="AT1269" s="393"/>
      <c r="AU1269" s="393"/>
      <c r="AV1269" s="393"/>
      <c r="AW1269" s="393"/>
      <c r="AX1269" s="393"/>
      <c r="AY1269" s="393"/>
      <c r="AZ1269" s="393"/>
      <c r="BA1269" s="393"/>
      <c r="BB1269" s="393"/>
      <c r="BC1269" s="393"/>
      <c r="BD1269" s="393"/>
      <c r="BE1269" s="393"/>
      <c r="BF1269" s="393"/>
      <c r="BG1269" s="393"/>
      <c r="BH1269" s="393"/>
      <c r="BI1269" s="393"/>
      <c r="BJ1269" s="393"/>
      <c r="BK1269" s="393"/>
      <c r="BL1269" s="393"/>
      <c r="BM1269" s="393"/>
      <c r="BN1269" s="393"/>
      <c r="BO1269" s="393"/>
      <c r="BP1269" s="393"/>
      <c r="BQ1269" s="393"/>
      <c r="BR1269" s="393"/>
      <c r="BS1269" s="393"/>
      <c r="BT1269" s="393"/>
      <c r="BU1269" s="393"/>
      <c r="BV1269" s="393"/>
      <c r="BW1269" s="393"/>
      <c r="BX1269" s="393"/>
      <c r="BY1269" s="393"/>
      <c r="BZ1269" s="393"/>
      <c r="CA1269" s="393"/>
      <c r="CB1269" s="393"/>
      <c r="CC1269" s="393"/>
      <c r="CD1269" s="393"/>
    </row>
    <row r="1270" spans="1:82" ht="24.6" customHeight="1" outlineLevel="1">
      <c r="A1270" s="64"/>
      <c r="B1270" s="65" t="s">
        <v>1881</v>
      </c>
      <c r="C1270" s="121">
        <v>1</v>
      </c>
      <c r="D1270" s="69" t="s">
        <v>1792</v>
      </c>
      <c r="E1270" s="353"/>
      <c r="F1270" s="86"/>
      <c r="G1270" s="353"/>
      <c r="H1270" s="86"/>
      <c r="I1270" s="63"/>
      <c r="J1270" s="247"/>
      <c r="L1270" s="87" t="s">
        <v>2890</v>
      </c>
      <c r="M1270" s="87" t="s">
        <v>2889</v>
      </c>
      <c r="O1270" s="228"/>
    </row>
    <row r="1271" spans="1:82" ht="24.6" customHeight="1" outlineLevel="1">
      <c r="A1271" s="64"/>
      <c r="B1271" s="66"/>
      <c r="C1271" s="67"/>
      <c r="D1271" s="71"/>
      <c r="E1271" s="351"/>
      <c r="F1271" s="68"/>
      <c r="G1271" s="351"/>
      <c r="H1271" s="68"/>
      <c r="I1271" s="68"/>
      <c r="J1271" s="247"/>
      <c r="L1271" s="169"/>
      <c r="M1271" s="171"/>
      <c r="O1271" s="227"/>
    </row>
    <row r="1272" spans="1:82" ht="24.6" customHeight="1" outlineLevel="1">
      <c r="A1272" s="64"/>
      <c r="B1272" s="66" t="s">
        <v>226</v>
      </c>
      <c r="C1272" s="67"/>
      <c r="D1272" s="71"/>
      <c r="E1272" s="351"/>
      <c r="F1272" s="68"/>
      <c r="G1272" s="351"/>
      <c r="H1272" s="68"/>
      <c r="I1272" s="68"/>
      <c r="J1272" s="247"/>
      <c r="L1272" s="169"/>
      <c r="M1272" s="171"/>
      <c r="O1272" s="227"/>
    </row>
    <row r="1273" spans="1:82" ht="24.6" customHeight="1" outlineLevel="1">
      <c r="A1273" s="64"/>
      <c r="B1273" s="66" t="s">
        <v>85</v>
      </c>
      <c r="C1273" s="67"/>
      <c r="D1273" s="69"/>
      <c r="E1273" s="351"/>
      <c r="F1273" s="68"/>
      <c r="G1273" s="351"/>
      <c r="H1273" s="68"/>
      <c r="I1273" s="68"/>
      <c r="J1273" s="247"/>
      <c r="L1273" s="169"/>
      <c r="M1273" s="171"/>
      <c r="O1273" s="227"/>
    </row>
    <row r="1274" spans="1:82" ht="24.6" customHeight="1" outlineLevel="1">
      <c r="A1274" s="64"/>
      <c r="B1274" s="65" t="s">
        <v>87</v>
      </c>
      <c r="C1274" s="121">
        <v>478</v>
      </c>
      <c r="D1274" s="71" t="s">
        <v>15</v>
      </c>
      <c r="E1274" s="57"/>
      <c r="F1274" s="86"/>
      <c r="G1274" s="57"/>
      <c r="H1274" s="86"/>
      <c r="I1274" s="86"/>
      <c r="J1274" s="392"/>
      <c r="K1274" s="432"/>
      <c r="L1274" s="121" t="s">
        <v>2927</v>
      </c>
      <c r="M1274" s="121" t="s">
        <v>2927</v>
      </c>
      <c r="N1274" s="393"/>
      <c r="O1274" s="227" t="s">
        <v>2630</v>
      </c>
      <c r="P1274" s="393"/>
      <c r="Q1274" s="393"/>
      <c r="R1274" s="393"/>
      <c r="S1274" s="393"/>
      <c r="T1274" s="393"/>
      <c r="U1274" s="393"/>
      <c r="V1274" s="393"/>
      <c r="W1274" s="393"/>
      <c r="X1274" s="393"/>
      <c r="Y1274" s="393"/>
      <c r="Z1274" s="393"/>
      <c r="AA1274" s="393"/>
      <c r="AB1274" s="393"/>
      <c r="AC1274" s="393"/>
      <c r="AD1274" s="393"/>
      <c r="AE1274" s="393"/>
      <c r="AF1274" s="393"/>
      <c r="AG1274" s="393"/>
      <c r="AH1274" s="393"/>
      <c r="AI1274" s="393"/>
      <c r="AJ1274" s="393"/>
      <c r="AK1274" s="393"/>
      <c r="AL1274" s="393"/>
      <c r="AM1274" s="393"/>
      <c r="AN1274" s="393"/>
      <c r="AO1274" s="393"/>
      <c r="AP1274" s="393"/>
      <c r="AQ1274" s="393"/>
      <c r="AR1274" s="393"/>
      <c r="AS1274" s="393"/>
      <c r="AT1274" s="393"/>
      <c r="AU1274" s="393"/>
      <c r="AV1274" s="393"/>
      <c r="AW1274" s="393"/>
      <c r="AX1274" s="393"/>
      <c r="AY1274" s="393"/>
      <c r="AZ1274" s="393"/>
      <c r="BA1274" s="393"/>
      <c r="BB1274" s="393"/>
      <c r="BC1274" s="393"/>
      <c r="BD1274" s="393"/>
      <c r="BE1274" s="393"/>
      <c r="BF1274" s="393"/>
      <c r="BG1274" s="393"/>
      <c r="BH1274" s="393"/>
      <c r="BI1274" s="393"/>
      <c r="BJ1274" s="393"/>
      <c r="BK1274" s="393"/>
      <c r="BL1274" s="393"/>
      <c r="BM1274" s="393"/>
      <c r="BN1274" s="393"/>
      <c r="BO1274" s="393"/>
      <c r="BP1274" s="393"/>
      <c r="BQ1274" s="393"/>
      <c r="BR1274" s="393"/>
      <c r="BS1274" s="393"/>
      <c r="BT1274" s="393"/>
      <c r="BU1274" s="393"/>
      <c r="BV1274" s="393"/>
      <c r="BW1274" s="393"/>
      <c r="BX1274" s="393"/>
      <c r="BY1274" s="393"/>
      <c r="BZ1274" s="393"/>
      <c r="CA1274" s="393"/>
      <c r="CB1274" s="393"/>
      <c r="CC1274" s="393"/>
      <c r="CD1274" s="393"/>
    </row>
    <row r="1275" spans="1:82" ht="24.6" customHeight="1" outlineLevel="1">
      <c r="A1275" s="64"/>
      <c r="B1275" s="65" t="s">
        <v>1880</v>
      </c>
      <c r="C1275" s="121">
        <v>1</v>
      </c>
      <c r="D1275" s="69" t="s">
        <v>1792</v>
      </c>
      <c r="E1275" s="353"/>
      <c r="F1275" s="86"/>
      <c r="G1275" s="353"/>
      <c r="H1275" s="86"/>
      <c r="I1275" s="63"/>
      <c r="J1275" s="247"/>
      <c r="L1275" s="87" t="s">
        <v>2890</v>
      </c>
      <c r="M1275" s="87" t="s">
        <v>2889</v>
      </c>
      <c r="O1275" s="228"/>
    </row>
    <row r="1276" spans="1:82" ht="24.6" customHeight="1" outlineLevel="1">
      <c r="A1276" s="64"/>
      <c r="B1276" s="65" t="s">
        <v>79</v>
      </c>
      <c r="C1276" s="55"/>
      <c r="D1276" s="69"/>
      <c r="E1276" s="353"/>
      <c r="F1276" s="63"/>
      <c r="G1276" s="353"/>
      <c r="H1276" s="63"/>
      <c r="I1276" s="63"/>
      <c r="J1276" s="247"/>
      <c r="K1276" s="393"/>
      <c r="L1276" s="87"/>
      <c r="M1276" s="238"/>
      <c r="N1276" s="393"/>
      <c r="O1276" s="228"/>
      <c r="P1276" s="393"/>
      <c r="Q1276" s="393"/>
      <c r="R1276" s="393"/>
      <c r="S1276" s="393"/>
      <c r="T1276" s="393"/>
      <c r="U1276" s="393"/>
      <c r="V1276" s="393"/>
      <c r="W1276" s="393"/>
      <c r="X1276" s="393"/>
      <c r="Y1276" s="393"/>
      <c r="Z1276" s="393"/>
      <c r="AA1276" s="393"/>
      <c r="AB1276" s="393"/>
      <c r="AC1276" s="393"/>
      <c r="AD1276" s="393"/>
      <c r="AE1276" s="393"/>
      <c r="AF1276" s="393"/>
      <c r="AG1276" s="393"/>
      <c r="AH1276" s="393"/>
      <c r="AI1276" s="393"/>
      <c r="AJ1276" s="393"/>
      <c r="AK1276" s="393"/>
      <c r="AL1276" s="393"/>
      <c r="AM1276" s="393"/>
      <c r="AN1276" s="393"/>
      <c r="AO1276" s="393"/>
      <c r="AP1276" s="393"/>
      <c r="AQ1276" s="393"/>
      <c r="AR1276" s="393"/>
      <c r="AS1276" s="393"/>
      <c r="AT1276" s="393"/>
      <c r="AU1276" s="393"/>
      <c r="AV1276" s="393"/>
      <c r="AW1276" s="393"/>
      <c r="AX1276" s="393"/>
      <c r="AY1276" s="393"/>
      <c r="AZ1276" s="393"/>
      <c r="BA1276" s="393"/>
      <c r="BB1276" s="393"/>
      <c r="BC1276" s="393"/>
      <c r="BD1276" s="393"/>
      <c r="BE1276" s="393"/>
      <c r="BF1276" s="393"/>
      <c r="BG1276" s="393"/>
      <c r="BH1276" s="393"/>
      <c r="BI1276" s="393"/>
      <c r="BJ1276" s="393"/>
      <c r="BK1276" s="393"/>
      <c r="BL1276" s="393"/>
      <c r="BM1276" s="393"/>
      <c r="BN1276" s="393"/>
      <c r="BO1276" s="393"/>
      <c r="BP1276" s="393"/>
      <c r="BQ1276" s="393"/>
      <c r="BR1276" s="393"/>
      <c r="BS1276" s="393"/>
      <c r="BT1276" s="393"/>
      <c r="BU1276" s="393"/>
      <c r="BV1276" s="393"/>
      <c r="BW1276" s="393"/>
      <c r="BX1276" s="393"/>
      <c r="BY1276" s="393"/>
      <c r="BZ1276" s="393"/>
      <c r="CA1276" s="393"/>
      <c r="CB1276" s="393"/>
      <c r="CC1276" s="393"/>
      <c r="CD1276" s="393"/>
    </row>
    <row r="1277" spans="1:82" ht="24.6" customHeight="1" outlineLevel="1">
      <c r="A1277" s="64"/>
      <c r="B1277" s="70" t="s">
        <v>368</v>
      </c>
      <c r="C1277" s="121">
        <v>478</v>
      </c>
      <c r="D1277" s="69" t="s">
        <v>15</v>
      </c>
      <c r="E1277" s="57"/>
      <c r="F1277" s="86"/>
      <c r="G1277" s="57"/>
      <c r="H1277" s="86"/>
      <c r="I1277" s="86"/>
      <c r="J1277" s="392"/>
      <c r="K1277" s="432"/>
      <c r="L1277" s="121" t="s">
        <v>2927</v>
      </c>
      <c r="M1277" s="121" t="e">
        <f>VLOOKUP($O1277,#REF!,7,FALSE)</f>
        <v>#REF!</v>
      </c>
      <c r="N1277" s="393"/>
      <c r="O1277" s="228" t="s">
        <v>2508</v>
      </c>
      <c r="P1277" s="393"/>
      <c r="Q1277" s="393"/>
      <c r="R1277" s="393"/>
      <c r="S1277" s="393"/>
      <c r="T1277" s="393"/>
      <c r="U1277" s="393"/>
      <c r="V1277" s="393"/>
      <c r="W1277" s="393"/>
      <c r="X1277" s="393"/>
      <c r="Y1277" s="393"/>
      <c r="Z1277" s="393"/>
      <c r="AA1277" s="393"/>
      <c r="AB1277" s="393"/>
      <c r="AC1277" s="393"/>
      <c r="AD1277" s="393"/>
      <c r="AE1277" s="393"/>
      <c r="AF1277" s="393"/>
      <c r="AG1277" s="393"/>
      <c r="AH1277" s="393"/>
      <c r="AI1277" s="393"/>
      <c r="AJ1277" s="393"/>
      <c r="AK1277" s="393"/>
      <c r="AL1277" s="393"/>
      <c r="AM1277" s="393"/>
      <c r="AN1277" s="393"/>
      <c r="AO1277" s="393"/>
      <c r="AP1277" s="393"/>
      <c r="AQ1277" s="393"/>
      <c r="AR1277" s="393"/>
      <c r="AS1277" s="393"/>
      <c r="AT1277" s="393"/>
      <c r="AU1277" s="393"/>
      <c r="AV1277" s="393"/>
      <c r="AW1277" s="393"/>
      <c r="AX1277" s="393"/>
      <c r="AY1277" s="393"/>
      <c r="AZ1277" s="393"/>
      <c r="BA1277" s="393"/>
      <c r="BB1277" s="393"/>
      <c r="BC1277" s="393"/>
      <c r="BD1277" s="393"/>
      <c r="BE1277" s="393"/>
      <c r="BF1277" s="393"/>
      <c r="BG1277" s="393"/>
      <c r="BH1277" s="393"/>
      <c r="BI1277" s="393"/>
      <c r="BJ1277" s="393"/>
      <c r="BK1277" s="393"/>
      <c r="BL1277" s="393"/>
      <c r="BM1277" s="393"/>
      <c r="BN1277" s="393"/>
      <c r="BO1277" s="393"/>
      <c r="BP1277" s="393"/>
      <c r="BQ1277" s="393"/>
      <c r="BR1277" s="393"/>
      <c r="BS1277" s="393"/>
      <c r="BT1277" s="393"/>
      <c r="BU1277" s="393"/>
      <c r="BV1277" s="393"/>
      <c r="BW1277" s="393"/>
      <c r="BX1277" s="393"/>
      <c r="BY1277" s="393"/>
      <c r="BZ1277" s="393"/>
      <c r="CA1277" s="393"/>
      <c r="CB1277" s="393"/>
      <c r="CC1277" s="393"/>
      <c r="CD1277" s="393"/>
    </row>
    <row r="1278" spans="1:82" ht="24.6" customHeight="1" outlineLevel="1">
      <c r="A1278" s="64"/>
      <c r="B1278" s="65" t="s">
        <v>1881</v>
      </c>
      <c r="C1278" s="121">
        <v>1</v>
      </c>
      <c r="D1278" s="69" t="s">
        <v>1792</v>
      </c>
      <c r="E1278" s="353"/>
      <c r="F1278" s="86"/>
      <c r="G1278" s="353"/>
      <c r="H1278" s="86"/>
      <c r="I1278" s="63"/>
      <c r="J1278" s="247"/>
      <c r="L1278" s="87" t="s">
        <v>2890</v>
      </c>
      <c r="M1278" s="87" t="s">
        <v>2889</v>
      </c>
      <c r="O1278" s="228"/>
    </row>
    <row r="1279" spans="1:82" ht="24.6" customHeight="1" outlineLevel="1">
      <c r="A1279" s="64"/>
      <c r="B1279" s="66"/>
      <c r="C1279" s="67"/>
      <c r="D1279" s="71"/>
      <c r="E1279" s="351"/>
      <c r="F1279" s="68"/>
      <c r="G1279" s="351"/>
      <c r="H1279" s="68"/>
      <c r="I1279" s="68"/>
      <c r="J1279" s="247"/>
      <c r="L1279" s="169"/>
      <c r="M1279" s="171"/>
      <c r="O1279" s="227"/>
    </row>
    <row r="1280" spans="1:82" ht="24.6" customHeight="1" outlineLevel="1">
      <c r="A1280" s="64"/>
      <c r="B1280" s="66" t="s">
        <v>227</v>
      </c>
      <c r="C1280" s="67"/>
      <c r="D1280" s="71"/>
      <c r="E1280" s="351"/>
      <c r="F1280" s="68"/>
      <c r="G1280" s="351"/>
      <c r="H1280" s="68"/>
      <c r="I1280" s="68"/>
      <c r="J1280" s="247"/>
      <c r="L1280" s="169"/>
      <c r="M1280" s="171"/>
      <c r="O1280" s="227"/>
    </row>
    <row r="1281" spans="1:82" ht="24.6" customHeight="1" outlineLevel="1">
      <c r="A1281" s="64"/>
      <c r="B1281" s="66" t="s">
        <v>85</v>
      </c>
      <c r="C1281" s="67"/>
      <c r="D1281" s="69"/>
      <c r="E1281" s="351"/>
      <c r="F1281" s="68"/>
      <c r="G1281" s="351"/>
      <c r="H1281" s="68"/>
      <c r="I1281" s="68"/>
      <c r="J1281" s="247"/>
      <c r="L1281" s="169"/>
      <c r="M1281" s="171"/>
      <c r="O1281" s="227"/>
    </row>
    <row r="1282" spans="1:82" ht="24.6" customHeight="1" outlineLevel="1">
      <c r="A1282" s="64"/>
      <c r="B1282" s="65" t="s">
        <v>87</v>
      </c>
      <c r="C1282" s="121">
        <v>561</v>
      </c>
      <c r="D1282" s="71" t="s">
        <v>15</v>
      </c>
      <c r="E1282" s="57"/>
      <c r="F1282" s="86"/>
      <c r="G1282" s="57"/>
      <c r="H1282" s="86"/>
      <c r="I1282" s="86"/>
      <c r="J1282" s="392"/>
      <c r="K1282" s="432"/>
      <c r="L1282" s="121" t="s">
        <v>2927</v>
      </c>
      <c r="M1282" s="121" t="s">
        <v>2927</v>
      </c>
      <c r="N1282" s="393"/>
      <c r="O1282" s="227" t="s">
        <v>2630</v>
      </c>
      <c r="P1282" s="393"/>
      <c r="Q1282" s="393"/>
      <c r="R1282" s="393"/>
      <c r="S1282" s="393"/>
      <c r="T1282" s="393"/>
      <c r="U1282" s="393"/>
      <c r="V1282" s="393"/>
      <c r="W1282" s="393"/>
      <c r="X1282" s="393"/>
      <c r="Y1282" s="393"/>
      <c r="Z1282" s="393"/>
      <c r="AA1282" s="393"/>
      <c r="AB1282" s="393"/>
      <c r="AC1282" s="393"/>
      <c r="AD1282" s="393"/>
      <c r="AE1282" s="393"/>
      <c r="AF1282" s="393"/>
      <c r="AG1282" s="393"/>
      <c r="AH1282" s="393"/>
      <c r="AI1282" s="393"/>
      <c r="AJ1282" s="393"/>
      <c r="AK1282" s="393"/>
      <c r="AL1282" s="393"/>
      <c r="AM1282" s="393"/>
      <c r="AN1282" s="393"/>
      <c r="AO1282" s="393"/>
      <c r="AP1282" s="393"/>
      <c r="AQ1282" s="393"/>
      <c r="AR1282" s="393"/>
      <c r="AS1282" s="393"/>
      <c r="AT1282" s="393"/>
      <c r="AU1282" s="393"/>
      <c r="AV1282" s="393"/>
      <c r="AW1282" s="393"/>
      <c r="AX1282" s="393"/>
      <c r="AY1282" s="393"/>
      <c r="AZ1282" s="393"/>
      <c r="BA1282" s="393"/>
      <c r="BB1282" s="393"/>
      <c r="BC1282" s="393"/>
      <c r="BD1282" s="393"/>
      <c r="BE1282" s="393"/>
      <c r="BF1282" s="393"/>
      <c r="BG1282" s="393"/>
      <c r="BH1282" s="393"/>
      <c r="BI1282" s="393"/>
      <c r="BJ1282" s="393"/>
      <c r="BK1282" s="393"/>
      <c r="BL1282" s="393"/>
      <c r="BM1282" s="393"/>
      <c r="BN1282" s="393"/>
      <c r="BO1282" s="393"/>
      <c r="BP1282" s="393"/>
      <c r="BQ1282" s="393"/>
      <c r="BR1282" s="393"/>
      <c r="BS1282" s="393"/>
      <c r="BT1282" s="393"/>
      <c r="BU1282" s="393"/>
      <c r="BV1282" s="393"/>
      <c r="BW1282" s="393"/>
      <c r="BX1282" s="393"/>
      <c r="BY1282" s="393"/>
      <c r="BZ1282" s="393"/>
      <c r="CA1282" s="393"/>
      <c r="CB1282" s="393"/>
      <c r="CC1282" s="393"/>
      <c r="CD1282" s="393"/>
    </row>
    <row r="1283" spans="1:82" ht="24.6" customHeight="1" outlineLevel="1">
      <c r="A1283" s="64"/>
      <c r="B1283" s="65" t="s">
        <v>1880</v>
      </c>
      <c r="C1283" s="121">
        <v>1</v>
      </c>
      <c r="D1283" s="69" t="s">
        <v>1792</v>
      </c>
      <c r="E1283" s="353"/>
      <c r="F1283" s="86"/>
      <c r="G1283" s="353"/>
      <c r="H1283" s="86"/>
      <c r="I1283" s="63"/>
      <c r="J1283" s="247"/>
      <c r="L1283" s="87" t="s">
        <v>2890</v>
      </c>
      <c r="M1283" s="87" t="s">
        <v>2889</v>
      </c>
      <c r="O1283" s="228"/>
    </row>
    <row r="1284" spans="1:82" ht="24.6" customHeight="1" outlineLevel="1">
      <c r="A1284" s="64"/>
      <c r="B1284" s="65" t="s">
        <v>79</v>
      </c>
      <c r="C1284" s="55"/>
      <c r="D1284" s="69"/>
      <c r="E1284" s="353"/>
      <c r="F1284" s="63"/>
      <c r="G1284" s="353"/>
      <c r="H1284" s="63"/>
      <c r="I1284" s="63"/>
      <c r="J1284" s="247"/>
      <c r="K1284" s="393"/>
      <c r="L1284" s="87"/>
      <c r="M1284" s="238"/>
      <c r="N1284" s="393"/>
      <c r="O1284" s="228"/>
      <c r="P1284" s="393"/>
      <c r="Q1284" s="393"/>
      <c r="R1284" s="393"/>
      <c r="S1284" s="393"/>
      <c r="T1284" s="393"/>
      <c r="U1284" s="393"/>
      <c r="V1284" s="393"/>
      <c r="W1284" s="393"/>
      <c r="X1284" s="393"/>
      <c r="Y1284" s="393"/>
      <c r="Z1284" s="393"/>
      <c r="AA1284" s="393"/>
      <c r="AB1284" s="393"/>
      <c r="AC1284" s="393"/>
      <c r="AD1284" s="393"/>
      <c r="AE1284" s="393"/>
      <c r="AF1284" s="393"/>
      <c r="AG1284" s="393"/>
      <c r="AH1284" s="393"/>
      <c r="AI1284" s="393"/>
      <c r="AJ1284" s="393"/>
      <c r="AK1284" s="393"/>
      <c r="AL1284" s="393"/>
      <c r="AM1284" s="393"/>
      <c r="AN1284" s="393"/>
      <c r="AO1284" s="393"/>
      <c r="AP1284" s="393"/>
      <c r="AQ1284" s="393"/>
      <c r="AR1284" s="393"/>
      <c r="AS1284" s="393"/>
      <c r="AT1284" s="393"/>
      <c r="AU1284" s="393"/>
      <c r="AV1284" s="393"/>
      <c r="AW1284" s="393"/>
      <c r="AX1284" s="393"/>
      <c r="AY1284" s="393"/>
      <c r="AZ1284" s="393"/>
      <c r="BA1284" s="393"/>
      <c r="BB1284" s="393"/>
      <c r="BC1284" s="393"/>
      <c r="BD1284" s="393"/>
      <c r="BE1284" s="393"/>
      <c r="BF1284" s="393"/>
      <c r="BG1284" s="393"/>
      <c r="BH1284" s="393"/>
      <c r="BI1284" s="393"/>
      <c r="BJ1284" s="393"/>
      <c r="BK1284" s="393"/>
      <c r="BL1284" s="393"/>
      <c r="BM1284" s="393"/>
      <c r="BN1284" s="393"/>
      <c r="BO1284" s="393"/>
      <c r="BP1284" s="393"/>
      <c r="BQ1284" s="393"/>
      <c r="BR1284" s="393"/>
      <c r="BS1284" s="393"/>
      <c r="BT1284" s="393"/>
      <c r="BU1284" s="393"/>
      <c r="BV1284" s="393"/>
      <c r="BW1284" s="393"/>
      <c r="BX1284" s="393"/>
      <c r="BY1284" s="393"/>
      <c r="BZ1284" s="393"/>
      <c r="CA1284" s="393"/>
      <c r="CB1284" s="393"/>
      <c r="CC1284" s="393"/>
      <c r="CD1284" s="393"/>
    </row>
    <row r="1285" spans="1:82" ht="24.6" customHeight="1" outlineLevel="1">
      <c r="A1285" s="64"/>
      <c r="B1285" s="70" t="s">
        <v>368</v>
      </c>
      <c r="C1285" s="121">
        <v>561</v>
      </c>
      <c r="D1285" s="69" t="s">
        <v>15</v>
      </c>
      <c r="E1285" s="57"/>
      <c r="F1285" s="86"/>
      <c r="G1285" s="57"/>
      <c r="H1285" s="86"/>
      <c r="I1285" s="86"/>
      <c r="J1285" s="392"/>
      <c r="K1285" s="432"/>
      <c r="L1285" s="121" t="s">
        <v>2927</v>
      </c>
      <c r="M1285" s="121" t="e">
        <f>VLOOKUP($O1285,#REF!,7,FALSE)</f>
        <v>#REF!</v>
      </c>
      <c r="N1285" s="393"/>
      <c r="O1285" s="228" t="s">
        <v>2508</v>
      </c>
      <c r="P1285" s="393"/>
      <c r="Q1285" s="393"/>
      <c r="R1285" s="393"/>
      <c r="S1285" s="393"/>
      <c r="T1285" s="393"/>
      <c r="U1285" s="393"/>
      <c r="V1285" s="393"/>
      <c r="W1285" s="393"/>
      <c r="X1285" s="393"/>
      <c r="Y1285" s="393"/>
      <c r="Z1285" s="393"/>
      <c r="AA1285" s="393"/>
      <c r="AB1285" s="393"/>
      <c r="AC1285" s="393"/>
      <c r="AD1285" s="393"/>
      <c r="AE1285" s="393"/>
      <c r="AF1285" s="393"/>
      <c r="AG1285" s="393"/>
      <c r="AH1285" s="393"/>
      <c r="AI1285" s="393"/>
      <c r="AJ1285" s="393"/>
      <c r="AK1285" s="393"/>
      <c r="AL1285" s="393"/>
      <c r="AM1285" s="393"/>
      <c r="AN1285" s="393"/>
      <c r="AO1285" s="393"/>
      <c r="AP1285" s="393"/>
      <c r="AQ1285" s="393"/>
      <c r="AR1285" s="393"/>
      <c r="AS1285" s="393"/>
      <c r="AT1285" s="393"/>
      <c r="AU1285" s="393"/>
      <c r="AV1285" s="393"/>
      <c r="AW1285" s="393"/>
      <c r="AX1285" s="393"/>
      <c r="AY1285" s="393"/>
      <c r="AZ1285" s="393"/>
      <c r="BA1285" s="393"/>
      <c r="BB1285" s="393"/>
      <c r="BC1285" s="393"/>
      <c r="BD1285" s="393"/>
      <c r="BE1285" s="393"/>
      <c r="BF1285" s="393"/>
      <c r="BG1285" s="393"/>
      <c r="BH1285" s="393"/>
      <c r="BI1285" s="393"/>
      <c r="BJ1285" s="393"/>
      <c r="BK1285" s="393"/>
      <c r="BL1285" s="393"/>
      <c r="BM1285" s="393"/>
      <c r="BN1285" s="393"/>
      <c r="BO1285" s="393"/>
      <c r="BP1285" s="393"/>
      <c r="BQ1285" s="393"/>
      <c r="BR1285" s="393"/>
      <c r="BS1285" s="393"/>
      <c r="BT1285" s="393"/>
      <c r="BU1285" s="393"/>
      <c r="BV1285" s="393"/>
      <c r="BW1285" s="393"/>
      <c r="BX1285" s="393"/>
      <c r="BY1285" s="393"/>
      <c r="BZ1285" s="393"/>
      <c r="CA1285" s="393"/>
      <c r="CB1285" s="393"/>
      <c r="CC1285" s="393"/>
      <c r="CD1285" s="393"/>
    </row>
    <row r="1286" spans="1:82" ht="24.6" customHeight="1" outlineLevel="1">
      <c r="A1286" s="64"/>
      <c r="B1286" s="65" t="s">
        <v>1881</v>
      </c>
      <c r="C1286" s="121">
        <v>1</v>
      </c>
      <c r="D1286" s="69" t="s">
        <v>1792</v>
      </c>
      <c r="E1286" s="353"/>
      <c r="F1286" s="86"/>
      <c r="G1286" s="353"/>
      <c r="H1286" s="86"/>
      <c r="I1286" s="63"/>
      <c r="J1286" s="247"/>
      <c r="L1286" s="87" t="s">
        <v>2890</v>
      </c>
      <c r="M1286" s="87" t="s">
        <v>2889</v>
      </c>
      <c r="O1286" s="228"/>
    </row>
    <row r="1287" spans="1:82" ht="24.6" customHeight="1" outlineLevel="1">
      <c r="A1287" s="64"/>
      <c r="B1287" s="66"/>
      <c r="C1287" s="55"/>
      <c r="D1287" s="71"/>
      <c r="E1287" s="351"/>
      <c r="F1287" s="68"/>
      <c r="G1287" s="351"/>
      <c r="H1287" s="68"/>
      <c r="I1287" s="68"/>
      <c r="J1287" s="247"/>
      <c r="L1287" s="169"/>
      <c r="M1287" s="171"/>
      <c r="O1287" s="227"/>
    </row>
    <row r="1288" spans="1:82" ht="24.6" customHeight="1" outlineLevel="1">
      <c r="A1288" s="64"/>
      <c r="B1288" s="66" t="s">
        <v>228</v>
      </c>
      <c r="C1288" s="67"/>
      <c r="D1288" s="71"/>
      <c r="E1288" s="351"/>
      <c r="F1288" s="68"/>
      <c r="G1288" s="351"/>
      <c r="H1288" s="68"/>
      <c r="I1288" s="68"/>
      <c r="J1288" s="247"/>
      <c r="L1288" s="169"/>
      <c r="M1288" s="171"/>
      <c r="O1288" s="227"/>
    </row>
    <row r="1289" spans="1:82" ht="24.6" customHeight="1" outlineLevel="1">
      <c r="A1289" s="64"/>
      <c r="B1289" s="66" t="s">
        <v>85</v>
      </c>
      <c r="C1289" s="67"/>
      <c r="D1289" s="69"/>
      <c r="E1289" s="351"/>
      <c r="F1289" s="68"/>
      <c r="G1289" s="351"/>
      <c r="H1289" s="68"/>
      <c r="I1289" s="68"/>
      <c r="J1289" s="247"/>
      <c r="L1289" s="169"/>
      <c r="M1289" s="171"/>
      <c r="O1289" s="227"/>
    </row>
    <row r="1290" spans="1:82" ht="24.6" customHeight="1" outlineLevel="1">
      <c r="A1290" s="64"/>
      <c r="B1290" s="65" t="s">
        <v>87</v>
      </c>
      <c r="C1290" s="121">
        <v>456</v>
      </c>
      <c r="D1290" s="71" t="s">
        <v>15</v>
      </c>
      <c r="E1290" s="57"/>
      <c r="F1290" s="86"/>
      <c r="G1290" s="57"/>
      <c r="H1290" s="86"/>
      <c r="I1290" s="86"/>
      <c r="J1290" s="392"/>
      <c r="K1290" s="432"/>
      <c r="L1290" s="121" t="s">
        <v>2927</v>
      </c>
      <c r="M1290" s="121" t="s">
        <v>2927</v>
      </c>
      <c r="N1290" s="393"/>
      <c r="O1290" s="227" t="s">
        <v>2630</v>
      </c>
      <c r="P1290" s="393"/>
      <c r="Q1290" s="393"/>
      <c r="R1290" s="393"/>
      <c r="S1290" s="393"/>
      <c r="T1290" s="393"/>
      <c r="U1290" s="393"/>
      <c r="V1290" s="393"/>
      <c r="W1290" s="393"/>
      <c r="X1290" s="393"/>
      <c r="Y1290" s="393"/>
      <c r="Z1290" s="393"/>
      <c r="AA1290" s="393"/>
      <c r="AB1290" s="393"/>
      <c r="AC1290" s="393"/>
      <c r="AD1290" s="393"/>
      <c r="AE1290" s="393"/>
      <c r="AF1290" s="393"/>
      <c r="AG1290" s="393"/>
      <c r="AH1290" s="393"/>
      <c r="AI1290" s="393"/>
      <c r="AJ1290" s="393"/>
      <c r="AK1290" s="393"/>
      <c r="AL1290" s="393"/>
      <c r="AM1290" s="393"/>
      <c r="AN1290" s="393"/>
      <c r="AO1290" s="393"/>
      <c r="AP1290" s="393"/>
      <c r="AQ1290" s="393"/>
      <c r="AR1290" s="393"/>
      <c r="AS1290" s="393"/>
      <c r="AT1290" s="393"/>
      <c r="AU1290" s="393"/>
      <c r="AV1290" s="393"/>
      <c r="AW1290" s="393"/>
      <c r="AX1290" s="393"/>
      <c r="AY1290" s="393"/>
      <c r="AZ1290" s="393"/>
      <c r="BA1290" s="393"/>
      <c r="BB1290" s="393"/>
      <c r="BC1290" s="393"/>
      <c r="BD1290" s="393"/>
      <c r="BE1290" s="393"/>
      <c r="BF1290" s="393"/>
      <c r="BG1290" s="393"/>
      <c r="BH1290" s="393"/>
      <c r="BI1290" s="393"/>
      <c r="BJ1290" s="393"/>
      <c r="BK1290" s="393"/>
      <c r="BL1290" s="393"/>
      <c r="BM1290" s="393"/>
      <c r="BN1290" s="393"/>
      <c r="BO1290" s="393"/>
      <c r="BP1290" s="393"/>
      <c r="BQ1290" s="393"/>
      <c r="BR1290" s="393"/>
      <c r="BS1290" s="393"/>
      <c r="BT1290" s="393"/>
      <c r="BU1290" s="393"/>
      <c r="BV1290" s="393"/>
      <c r="BW1290" s="393"/>
      <c r="BX1290" s="393"/>
      <c r="BY1290" s="393"/>
      <c r="BZ1290" s="393"/>
      <c r="CA1290" s="393"/>
      <c r="CB1290" s="393"/>
      <c r="CC1290" s="393"/>
      <c r="CD1290" s="393"/>
    </row>
    <row r="1291" spans="1:82" ht="24.6" customHeight="1" outlineLevel="1">
      <c r="A1291" s="64"/>
      <c r="B1291" s="65" t="s">
        <v>1880</v>
      </c>
      <c r="C1291" s="121">
        <v>1</v>
      </c>
      <c r="D1291" s="69" t="s">
        <v>1792</v>
      </c>
      <c r="E1291" s="353"/>
      <c r="F1291" s="86"/>
      <c r="G1291" s="353"/>
      <c r="H1291" s="86"/>
      <c r="I1291" s="63"/>
      <c r="J1291" s="247"/>
      <c r="L1291" s="87" t="s">
        <v>2890</v>
      </c>
      <c r="M1291" s="87" t="s">
        <v>2889</v>
      </c>
      <c r="O1291" s="228"/>
    </row>
    <row r="1292" spans="1:82" ht="24.6" customHeight="1" outlineLevel="1">
      <c r="A1292" s="64"/>
      <c r="B1292" s="65" t="s">
        <v>79</v>
      </c>
      <c r="C1292" s="55"/>
      <c r="D1292" s="69"/>
      <c r="E1292" s="353"/>
      <c r="F1292" s="63"/>
      <c r="G1292" s="353"/>
      <c r="H1292" s="63"/>
      <c r="I1292" s="63"/>
      <c r="J1292" s="247"/>
      <c r="K1292" s="393"/>
      <c r="L1292" s="87"/>
      <c r="M1292" s="238"/>
      <c r="N1292" s="393"/>
      <c r="O1292" s="228"/>
      <c r="P1292" s="393"/>
      <c r="Q1292" s="393"/>
      <c r="R1292" s="393"/>
      <c r="S1292" s="393"/>
      <c r="T1292" s="393"/>
      <c r="U1292" s="393"/>
      <c r="V1292" s="393"/>
      <c r="W1292" s="393"/>
      <c r="X1292" s="393"/>
      <c r="Y1292" s="393"/>
      <c r="Z1292" s="393"/>
      <c r="AA1292" s="393"/>
      <c r="AB1292" s="393"/>
      <c r="AC1292" s="393"/>
      <c r="AD1292" s="393"/>
      <c r="AE1292" s="393"/>
      <c r="AF1292" s="393"/>
      <c r="AG1292" s="393"/>
      <c r="AH1292" s="393"/>
      <c r="AI1292" s="393"/>
      <c r="AJ1292" s="393"/>
      <c r="AK1292" s="393"/>
      <c r="AL1292" s="393"/>
      <c r="AM1292" s="393"/>
      <c r="AN1292" s="393"/>
      <c r="AO1292" s="393"/>
      <c r="AP1292" s="393"/>
      <c r="AQ1292" s="393"/>
      <c r="AR1292" s="393"/>
      <c r="AS1292" s="393"/>
      <c r="AT1292" s="393"/>
      <c r="AU1292" s="393"/>
      <c r="AV1292" s="393"/>
      <c r="AW1292" s="393"/>
      <c r="AX1292" s="393"/>
      <c r="AY1292" s="393"/>
      <c r="AZ1292" s="393"/>
      <c r="BA1292" s="393"/>
      <c r="BB1292" s="393"/>
      <c r="BC1292" s="393"/>
      <c r="BD1292" s="393"/>
      <c r="BE1292" s="393"/>
      <c r="BF1292" s="393"/>
      <c r="BG1292" s="393"/>
      <c r="BH1292" s="393"/>
      <c r="BI1292" s="393"/>
      <c r="BJ1292" s="393"/>
      <c r="BK1292" s="393"/>
      <c r="BL1292" s="393"/>
      <c r="BM1292" s="393"/>
      <c r="BN1292" s="393"/>
      <c r="BO1292" s="393"/>
      <c r="BP1292" s="393"/>
      <c r="BQ1292" s="393"/>
      <c r="BR1292" s="393"/>
      <c r="BS1292" s="393"/>
      <c r="BT1292" s="393"/>
      <c r="BU1292" s="393"/>
      <c r="BV1292" s="393"/>
      <c r="BW1292" s="393"/>
      <c r="BX1292" s="393"/>
      <c r="BY1292" s="393"/>
      <c r="BZ1292" s="393"/>
      <c r="CA1292" s="393"/>
      <c r="CB1292" s="393"/>
      <c r="CC1292" s="393"/>
      <c r="CD1292" s="393"/>
    </row>
    <row r="1293" spans="1:82" ht="24.6" customHeight="1" outlineLevel="1">
      <c r="A1293" s="64"/>
      <c r="B1293" s="70" t="s">
        <v>368</v>
      </c>
      <c r="C1293" s="121">
        <v>456</v>
      </c>
      <c r="D1293" s="69" t="s">
        <v>15</v>
      </c>
      <c r="E1293" s="57"/>
      <c r="F1293" s="86"/>
      <c r="G1293" s="57"/>
      <c r="H1293" s="86"/>
      <c r="I1293" s="86"/>
      <c r="J1293" s="392"/>
      <c r="K1293" s="432"/>
      <c r="L1293" s="121" t="s">
        <v>2927</v>
      </c>
      <c r="M1293" s="121" t="e">
        <f>VLOOKUP($O1293,#REF!,7,FALSE)</f>
        <v>#REF!</v>
      </c>
      <c r="N1293" s="393"/>
      <c r="O1293" s="228" t="s">
        <v>2508</v>
      </c>
      <c r="P1293" s="393"/>
      <c r="Q1293" s="393"/>
      <c r="R1293" s="393"/>
      <c r="S1293" s="393"/>
      <c r="T1293" s="393"/>
      <c r="U1293" s="393"/>
      <c r="V1293" s="393"/>
      <c r="W1293" s="393"/>
      <c r="X1293" s="393"/>
      <c r="Y1293" s="393"/>
      <c r="Z1293" s="393"/>
      <c r="AA1293" s="393"/>
      <c r="AB1293" s="393"/>
      <c r="AC1293" s="393"/>
      <c r="AD1293" s="393"/>
      <c r="AE1293" s="393"/>
      <c r="AF1293" s="393"/>
      <c r="AG1293" s="393"/>
      <c r="AH1293" s="393"/>
      <c r="AI1293" s="393"/>
      <c r="AJ1293" s="393"/>
      <c r="AK1293" s="393"/>
      <c r="AL1293" s="393"/>
      <c r="AM1293" s="393"/>
      <c r="AN1293" s="393"/>
      <c r="AO1293" s="393"/>
      <c r="AP1293" s="393"/>
      <c r="AQ1293" s="393"/>
      <c r="AR1293" s="393"/>
      <c r="AS1293" s="393"/>
      <c r="AT1293" s="393"/>
      <c r="AU1293" s="393"/>
      <c r="AV1293" s="393"/>
      <c r="AW1293" s="393"/>
      <c r="AX1293" s="393"/>
      <c r="AY1293" s="393"/>
      <c r="AZ1293" s="393"/>
      <c r="BA1293" s="393"/>
      <c r="BB1293" s="393"/>
      <c r="BC1293" s="393"/>
      <c r="BD1293" s="393"/>
      <c r="BE1293" s="393"/>
      <c r="BF1293" s="393"/>
      <c r="BG1293" s="393"/>
      <c r="BH1293" s="393"/>
      <c r="BI1293" s="393"/>
      <c r="BJ1293" s="393"/>
      <c r="BK1293" s="393"/>
      <c r="BL1293" s="393"/>
      <c r="BM1293" s="393"/>
      <c r="BN1293" s="393"/>
      <c r="BO1293" s="393"/>
      <c r="BP1293" s="393"/>
      <c r="BQ1293" s="393"/>
      <c r="BR1293" s="393"/>
      <c r="BS1293" s="393"/>
      <c r="BT1293" s="393"/>
      <c r="BU1293" s="393"/>
      <c r="BV1293" s="393"/>
      <c r="BW1293" s="393"/>
      <c r="BX1293" s="393"/>
      <c r="BY1293" s="393"/>
      <c r="BZ1293" s="393"/>
      <c r="CA1293" s="393"/>
      <c r="CB1293" s="393"/>
      <c r="CC1293" s="393"/>
      <c r="CD1293" s="393"/>
    </row>
    <row r="1294" spans="1:82" ht="24.6" customHeight="1" outlineLevel="1">
      <c r="A1294" s="64"/>
      <c r="B1294" s="65" t="s">
        <v>1881</v>
      </c>
      <c r="C1294" s="121">
        <v>1</v>
      </c>
      <c r="D1294" s="69" t="s">
        <v>1792</v>
      </c>
      <c r="E1294" s="353"/>
      <c r="F1294" s="86"/>
      <c r="G1294" s="353"/>
      <c r="H1294" s="86"/>
      <c r="I1294" s="63"/>
      <c r="J1294" s="247"/>
      <c r="L1294" s="87" t="s">
        <v>2890</v>
      </c>
      <c r="M1294" s="87" t="s">
        <v>2889</v>
      </c>
      <c r="O1294" s="228"/>
    </row>
    <row r="1295" spans="1:82" ht="24.6" customHeight="1" outlineLevel="1">
      <c r="A1295" s="64"/>
      <c r="B1295" s="66"/>
      <c r="C1295" s="67"/>
      <c r="D1295" s="71"/>
      <c r="E1295" s="351"/>
      <c r="F1295" s="68"/>
      <c r="G1295" s="351"/>
      <c r="H1295" s="68"/>
      <c r="I1295" s="68"/>
      <c r="J1295" s="247"/>
      <c r="L1295" s="169"/>
      <c r="M1295" s="171"/>
      <c r="O1295" s="227"/>
    </row>
    <row r="1296" spans="1:82" ht="24.6" customHeight="1" outlineLevel="1">
      <c r="A1296" s="64"/>
      <c r="B1296" s="66" t="s">
        <v>229</v>
      </c>
      <c r="C1296" s="389"/>
      <c r="D1296" s="71"/>
      <c r="E1296" s="351"/>
      <c r="F1296" s="68"/>
      <c r="G1296" s="351"/>
      <c r="H1296" s="68"/>
      <c r="I1296" s="68"/>
      <c r="J1296" s="247"/>
      <c r="L1296" s="169"/>
      <c r="M1296" s="171"/>
      <c r="O1296" s="227"/>
    </row>
    <row r="1297" spans="1:82" ht="24.6" customHeight="1" outlineLevel="1">
      <c r="A1297" s="64"/>
      <c r="B1297" s="66" t="s">
        <v>85</v>
      </c>
      <c r="C1297" s="389"/>
      <c r="D1297" s="69"/>
      <c r="E1297" s="351"/>
      <c r="F1297" s="68"/>
      <c r="G1297" s="351"/>
      <c r="H1297" s="68"/>
      <c r="I1297" s="68"/>
      <c r="J1297" s="247"/>
      <c r="L1297" s="169"/>
      <c r="M1297" s="171"/>
      <c r="O1297" s="227"/>
    </row>
    <row r="1298" spans="1:82" ht="24.6" customHeight="1" outlineLevel="1">
      <c r="A1298" s="64"/>
      <c r="B1298" s="65" t="s">
        <v>87</v>
      </c>
      <c r="C1298" s="121">
        <v>456</v>
      </c>
      <c r="D1298" s="71" t="s">
        <v>15</v>
      </c>
      <c r="E1298" s="57"/>
      <c r="F1298" s="86"/>
      <c r="G1298" s="57"/>
      <c r="H1298" s="86"/>
      <c r="I1298" s="86"/>
      <c r="J1298" s="392"/>
      <c r="K1298" s="432"/>
      <c r="L1298" s="121" t="s">
        <v>2844</v>
      </c>
      <c r="M1298" s="121" t="s">
        <v>2844</v>
      </c>
      <c r="N1298" s="393"/>
      <c r="O1298" s="227" t="s">
        <v>2630</v>
      </c>
      <c r="P1298" s="393"/>
      <c r="Q1298" s="393"/>
      <c r="R1298" s="393"/>
      <c r="S1298" s="393"/>
      <c r="T1298" s="393"/>
      <c r="U1298" s="393"/>
      <c r="V1298" s="393"/>
      <c r="W1298" s="393"/>
      <c r="X1298" s="393"/>
      <c r="Y1298" s="393"/>
      <c r="Z1298" s="393"/>
      <c r="AA1298" s="393"/>
      <c r="AB1298" s="393"/>
      <c r="AC1298" s="393"/>
      <c r="AD1298" s="393"/>
      <c r="AE1298" s="393"/>
      <c r="AF1298" s="393"/>
      <c r="AG1298" s="393"/>
      <c r="AH1298" s="393"/>
      <c r="AI1298" s="393"/>
      <c r="AJ1298" s="393"/>
      <c r="AK1298" s="393"/>
      <c r="AL1298" s="393"/>
      <c r="AM1298" s="393"/>
      <c r="AN1298" s="393"/>
      <c r="AO1298" s="393"/>
      <c r="AP1298" s="393"/>
      <c r="AQ1298" s="393"/>
      <c r="AR1298" s="393"/>
      <c r="AS1298" s="393"/>
      <c r="AT1298" s="393"/>
      <c r="AU1298" s="393"/>
      <c r="AV1298" s="393"/>
      <c r="AW1298" s="393"/>
      <c r="AX1298" s="393"/>
      <c r="AY1298" s="393"/>
      <c r="AZ1298" s="393"/>
      <c r="BA1298" s="393"/>
      <c r="BB1298" s="393"/>
      <c r="BC1298" s="393"/>
      <c r="BD1298" s="393"/>
      <c r="BE1298" s="393"/>
      <c r="BF1298" s="393"/>
      <c r="BG1298" s="393"/>
      <c r="BH1298" s="393"/>
      <c r="BI1298" s="393"/>
      <c r="BJ1298" s="393"/>
      <c r="BK1298" s="393"/>
      <c r="BL1298" s="393"/>
      <c r="BM1298" s="393"/>
      <c r="BN1298" s="393"/>
      <c r="BO1298" s="393"/>
      <c r="BP1298" s="393"/>
      <c r="BQ1298" s="393"/>
      <c r="BR1298" s="393"/>
      <c r="BS1298" s="393"/>
      <c r="BT1298" s="393"/>
      <c r="BU1298" s="393"/>
      <c r="BV1298" s="393"/>
      <c r="BW1298" s="393"/>
      <c r="BX1298" s="393"/>
      <c r="BY1298" s="393"/>
      <c r="BZ1298" s="393"/>
      <c r="CA1298" s="393"/>
      <c r="CB1298" s="393"/>
      <c r="CC1298" s="393"/>
      <c r="CD1298" s="393"/>
    </row>
    <row r="1299" spans="1:82" ht="24.6" customHeight="1" outlineLevel="1">
      <c r="A1299" s="64"/>
      <c r="B1299" s="65" t="s">
        <v>1880</v>
      </c>
      <c r="C1299" s="121">
        <v>1</v>
      </c>
      <c r="D1299" s="69" t="s">
        <v>1792</v>
      </c>
      <c r="E1299" s="353"/>
      <c r="F1299" s="86"/>
      <c r="G1299" s="353"/>
      <c r="H1299" s="86"/>
      <c r="I1299" s="63"/>
      <c r="J1299" s="247"/>
      <c r="L1299" s="121" t="s">
        <v>2844</v>
      </c>
      <c r="M1299" s="121" t="s">
        <v>2844</v>
      </c>
      <c r="O1299" s="228"/>
    </row>
    <row r="1300" spans="1:82" ht="24.6" customHeight="1" outlineLevel="1">
      <c r="A1300" s="64"/>
      <c r="B1300" s="65" t="s">
        <v>79</v>
      </c>
      <c r="C1300" s="55"/>
      <c r="D1300" s="69"/>
      <c r="E1300" s="353"/>
      <c r="F1300" s="63"/>
      <c r="G1300" s="353"/>
      <c r="H1300" s="63"/>
      <c r="I1300" s="63"/>
      <c r="J1300" s="247"/>
      <c r="K1300" s="393"/>
      <c r="L1300" s="87"/>
      <c r="M1300" s="238"/>
      <c r="N1300" s="393"/>
      <c r="O1300" s="228"/>
      <c r="P1300" s="393"/>
      <c r="Q1300" s="393"/>
      <c r="R1300" s="393"/>
      <c r="S1300" s="393"/>
      <c r="T1300" s="393"/>
      <c r="U1300" s="393"/>
      <c r="V1300" s="393"/>
      <c r="W1300" s="393"/>
      <c r="X1300" s="393"/>
      <c r="Y1300" s="393"/>
      <c r="Z1300" s="393"/>
      <c r="AA1300" s="393"/>
      <c r="AB1300" s="393"/>
      <c r="AC1300" s="393"/>
      <c r="AD1300" s="393"/>
      <c r="AE1300" s="393"/>
      <c r="AF1300" s="393"/>
      <c r="AG1300" s="393"/>
      <c r="AH1300" s="393"/>
      <c r="AI1300" s="393"/>
      <c r="AJ1300" s="393"/>
      <c r="AK1300" s="393"/>
      <c r="AL1300" s="393"/>
      <c r="AM1300" s="393"/>
      <c r="AN1300" s="393"/>
      <c r="AO1300" s="393"/>
      <c r="AP1300" s="393"/>
      <c r="AQ1300" s="393"/>
      <c r="AR1300" s="393"/>
      <c r="AS1300" s="393"/>
      <c r="AT1300" s="393"/>
      <c r="AU1300" s="393"/>
      <c r="AV1300" s="393"/>
      <c r="AW1300" s="393"/>
      <c r="AX1300" s="393"/>
      <c r="AY1300" s="393"/>
      <c r="AZ1300" s="393"/>
      <c r="BA1300" s="393"/>
      <c r="BB1300" s="393"/>
      <c r="BC1300" s="393"/>
      <c r="BD1300" s="393"/>
      <c r="BE1300" s="393"/>
      <c r="BF1300" s="393"/>
      <c r="BG1300" s="393"/>
      <c r="BH1300" s="393"/>
      <c r="BI1300" s="393"/>
      <c r="BJ1300" s="393"/>
      <c r="BK1300" s="393"/>
      <c r="BL1300" s="393"/>
      <c r="BM1300" s="393"/>
      <c r="BN1300" s="393"/>
      <c r="BO1300" s="393"/>
      <c r="BP1300" s="393"/>
      <c r="BQ1300" s="393"/>
      <c r="BR1300" s="393"/>
      <c r="BS1300" s="393"/>
      <c r="BT1300" s="393"/>
      <c r="BU1300" s="393"/>
      <c r="BV1300" s="393"/>
      <c r="BW1300" s="393"/>
      <c r="BX1300" s="393"/>
      <c r="BY1300" s="393"/>
      <c r="BZ1300" s="393"/>
      <c r="CA1300" s="393"/>
      <c r="CB1300" s="393"/>
      <c r="CC1300" s="393"/>
      <c r="CD1300" s="393"/>
    </row>
    <row r="1301" spans="1:82" ht="24.6" customHeight="1" outlineLevel="1">
      <c r="A1301" s="64"/>
      <c r="B1301" s="70" t="s">
        <v>368</v>
      </c>
      <c r="C1301" s="121">
        <v>456</v>
      </c>
      <c r="D1301" s="69" t="s">
        <v>15</v>
      </c>
      <c r="E1301" s="57"/>
      <c r="F1301" s="86"/>
      <c r="G1301" s="57"/>
      <c r="H1301" s="86"/>
      <c r="I1301" s="86"/>
      <c r="J1301" s="392"/>
      <c r="K1301" s="432"/>
      <c r="L1301" s="121" t="s">
        <v>2844</v>
      </c>
      <c r="M1301" s="121" t="s">
        <v>2844</v>
      </c>
      <c r="N1301" s="393"/>
      <c r="O1301" s="228" t="s">
        <v>2508</v>
      </c>
      <c r="P1301" s="393"/>
      <c r="Q1301" s="393"/>
      <c r="R1301" s="393"/>
      <c r="S1301" s="393"/>
      <c r="T1301" s="393"/>
      <c r="U1301" s="393"/>
      <c r="V1301" s="393"/>
      <c r="W1301" s="393"/>
      <c r="X1301" s="393"/>
      <c r="Y1301" s="393"/>
      <c r="Z1301" s="393"/>
      <c r="AA1301" s="393"/>
      <c r="AB1301" s="393"/>
      <c r="AC1301" s="393"/>
      <c r="AD1301" s="393"/>
      <c r="AE1301" s="393"/>
      <c r="AF1301" s="393"/>
      <c r="AG1301" s="393"/>
      <c r="AH1301" s="393"/>
      <c r="AI1301" s="393"/>
      <c r="AJ1301" s="393"/>
      <c r="AK1301" s="393"/>
      <c r="AL1301" s="393"/>
      <c r="AM1301" s="393"/>
      <c r="AN1301" s="393"/>
      <c r="AO1301" s="393"/>
      <c r="AP1301" s="393"/>
      <c r="AQ1301" s="393"/>
      <c r="AR1301" s="393"/>
      <c r="AS1301" s="393"/>
      <c r="AT1301" s="393"/>
      <c r="AU1301" s="393"/>
      <c r="AV1301" s="393"/>
      <c r="AW1301" s="393"/>
      <c r="AX1301" s="393"/>
      <c r="AY1301" s="393"/>
      <c r="AZ1301" s="393"/>
      <c r="BA1301" s="393"/>
      <c r="BB1301" s="393"/>
      <c r="BC1301" s="393"/>
      <c r="BD1301" s="393"/>
      <c r="BE1301" s="393"/>
      <c r="BF1301" s="393"/>
      <c r="BG1301" s="393"/>
      <c r="BH1301" s="393"/>
      <c r="BI1301" s="393"/>
      <c r="BJ1301" s="393"/>
      <c r="BK1301" s="393"/>
      <c r="BL1301" s="393"/>
      <c r="BM1301" s="393"/>
      <c r="BN1301" s="393"/>
      <c r="BO1301" s="393"/>
      <c r="BP1301" s="393"/>
      <c r="BQ1301" s="393"/>
      <c r="BR1301" s="393"/>
      <c r="BS1301" s="393"/>
      <c r="BT1301" s="393"/>
      <c r="BU1301" s="393"/>
      <c r="BV1301" s="393"/>
      <c r="BW1301" s="393"/>
      <c r="BX1301" s="393"/>
      <c r="BY1301" s="393"/>
      <c r="BZ1301" s="393"/>
      <c r="CA1301" s="393"/>
      <c r="CB1301" s="393"/>
      <c r="CC1301" s="393"/>
      <c r="CD1301" s="393"/>
    </row>
    <row r="1302" spans="1:82" ht="24.6" customHeight="1" outlineLevel="1">
      <c r="A1302" s="64"/>
      <c r="B1302" s="65" t="s">
        <v>1881</v>
      </c>
      <c r="C1302" s="121">
        <v>1</v>
      </c>
      <c r="D1302" s="69" t="s">
        <v>1792</v>
      </c>
      <c r="E1302" s="353"/>
      <c r="F1302" s="86"/>
      <c r="G1302" s="353"/>
      <c r="H1302" s="86"/>
      <c r="I1302" s="63"/>
      <c r="J1302" s="247"/>
      <c r="L1302" s="121" t="s">
        <v>2844</v>
      </c>
      <c r="M1302" s="121" t="s">
        <v>2844</v>
      </c>
      <c r="O1302" s="228"/>
    </row>
    <row r="1303" spans="1:82" ht="24.6" customHeight="1" outlineLevel="1">
      <c r="A1303" s="64"/>
      <c r="B1303" s="66"/>
      <c r="C1303" s="389"/>
      <c r="D1303" s="69"/>
      <c r="E1303" s="351"/>
      <c r="F1303" s="68"/>
      <c r="G1303" s="351"/>
      <c r="H1303" s="68"/>
      <c r="I1303" s="68"/>
      <c r="J1303" s="247"/>
      <c r="L1303" s="169"/>
      <c r="M1303" s="171"/>
      <c r="O1303" s="227"/>
    </row>
    <row r="1304" spans="1:82" ht="24.6" customHeight="1" outlineLevel="1">
      <c r="A1304" s="64"/>
      <c r="B1304" s="66" t="s">
        <v>615</v>
      </c>
      <c r="C1304" s="389"/>
      <c r="D1304" s="71"/>
      <c r="E1304" s="351"/>
      <c r="F1304" s="68"/>
      <c r="G1304" s="351"/>
      <c r="H1304" s="68"/>
      <c r="I1304" s="68"/>
      <c r="J1304" s="247"/>
      <c r="L1304" s="169"/>
      <c r="M1304" s="171"/>
      <c r="O1304" s="227"/>
    </row>
    <row r="1305" spans="1:82" ht="24.6" customHeight="1" outlineLevel="1">
      <c r="A1305" s="64"/>
      <c r="B1305" s="66" t="s">
        <v>85</v>
      </c>
      <c r="C1305" s="389"/>
      <c r="D1305" s="69"/>
      <c r="E1305" s="351"/>
      <c r="F1305" s="68"/>
      <c r="G1305" s="351"/>
      <c r="H1305" s="68"/>
      <c r="I1305" s="68"/>
      <c r="J1305" s="247"/>
      <c r="L1305" s="169"/>
      <c r="M1305" s="171"/>
      <c r="O1305" s="227"/>
    </row>
    <row r="1306" spans="1:82" ht="24.6" customHeight="1" outlineLevel="1">
      <c r="A1306" s="64"/>
      <c r="B1306" s="65" t="s">
        <v>87</v>
      </c>
      <c r="C1306" s="389">
        <v>456</v>
      </c>
      <c r="D1306" s="71" t="s">
        <v>15</v>
      </c>
      <c r="E1306" s="57"/>
      <c r="F1306" s="86"/>
      <c r="G1306" s="57"/>
      <c r="H1306" s="86"/>
      <c r="I1306" s="86"/>
      <c r="J1306" s="392"/>
      <c r="K1306" s="432"/>
      <c r="L1306" s="121" t="s">
        <v>2844</v>
      </c>
      <c r="M1306" s="121" t="s">
        <v>2844</v>
      </c>
      <c r="N1306" s="393"/>
      <c r="O1306" s="227" t="s">
        <v>2630</v>
      </c>
      <c r="P1306" s="393"/>
      <c r="Q1306" s="393"/>
      <c r="R1306" s="393"/>
      <c r="S1306" s="393"/>
      <c r="T1306" s="393"/>
      <c r="U1306" s="393"/>
      <c r="V1306" s="393"/>
      <c r="W1306" s="393"/>
      <c r="X1306" s="393"/>
      <c r="Y1306" s="393"/>
      <c r="Z1306" s="393"/>
      <c r="AA1306" s="393"/>
      <c r="AB1306" s="393"/>
      <c r="AC1306" s="393"/>
      <c r="AD1306" s="393"/>
      <c r="AE1306" s="393"/>
      <c r="AF1306" s="393"/>
      <c r="AG1306" s="393"/>
      <c r="AH1306" s="393"/>
      <c r="AI1306" s="393"/>
      <c r="AJ1306" s="393"/>
      <c r="AK1306" s="393"/>
      <c r="AL1306" s="393"/>
      <c r="AM1306" s="393"/>
      <c r="AN1306" s="393"/>
      <c r="AO1306" s="393"/>
      <c r="AP1306" s="393"/>
      <c r="AQ1306" s="393"/>
      <c r="AR1306" s="393"/>
      <c r="AS1306" s="393"/>
      <c r="AT1306" s="393"/>
      <c r="AU1306" s="393"/>
      <c r="AV1306" s="393"/>
      <c r="AW1306" s="393"/>
      <c r="AX1306" s="393"/>
      <c r="AY1306" s="393"/>
      <c r="AZ1306" s="393"/>
      <c r="BA1306" s="393"/>
      <c r="BB1306" s="393"/>
      <c r="BC1306" s="393"/>
      <c r="BD1306" s="393"/>
      <c r="BE1306" s="393"/>
      <c r="BF1306" s="393"/>
      <c r="BG1306" s="393"/>
      <c r="BH1306" s="393"/>
      <c r="BI1306" s="393"/>
      <c r="BJ1306" s="393"/>
      <c r="BK1306" s="393"/>
      <c r="BL1306" s="393"/>
      <c r="BM1306" s="393"/>
      <c r="BN1306" s="393"/>
      <c r="BO1306" s="393"/>
      <c r="BP1306" s="393"/>
      <c r="BQ1306" s="393"/>
      <c r="BR1306" s="393"/>
      <c r="BS1306" s="393"/>
      <c r="BT1306" s="393"/>
      <c r="BU1306" s="393"/>
      <c r="BV1306" s="393"/>
      <c r="BW1306" s="393"/>
      <c r="BX1306" s="393"/>
      <c r="BY1306" s="393"/>
      <c r="BZ1306" s="393"/>
      <c r="CA1306" s="393"/>
      <c r="CB1306" s="393"/>
      <c r="CC1306" s="393"/>
      <c r="CD1306" s="393"/>
    </row>
    <row r="1307" spans="1:82" ht="24.6" customHeight="1" outlineLevel="1">
      <c r="A1307" s="64"/>
      <c r="B1307" s="65" t="s">
        <v>1880</v>
      </c>
      <c r="C1307" s="391">
        <v>1</v>
      </c>
      <c r="D1307" s="69" t="s">
        <v>1792</v>
      </c>
      <c r="E1307" s="353"/>
      <c r="F1307" s="86"/>
      <c r="G1307" s="353"/>
      <c r="H1307" s="86"/>
      <c r="I1307" s="63"/>
      <c r="J1307" s="247"/>
      <c r="L1307" s="121" t="s">
        <v>2844</v>
      </c>
      <c r="M1307" s="121" t="s">
        <v>2844</v>
      </c>
      <c r="O1307" s="228"/>
    </row>
    <row r="1308" spans="1:82" ht="24.6" customHeight="1" outlineLevel="1">
      <c r="A1308" s="64"/>
      <c r="B1308" s="65" t="s">
        <v>79</v>
      </c>
      <c r="C1308" s="390"/>
      <c r="D1308" s="69"/>
      <c r="E1308" s="353"/>
      <c r="F1308" s="63"/>
      <c r="G1308" s="353"/>
      <c r="H1308" s="63"/>
      <c r="I1308" s="63"/>
      <c r="J1308" s="247"/>
      <c r="K1308" s="393"/>
      <c r="L1308" s="87"/>
      <c r="M1308" s="238"/>
      <c r="N1308" s="393"/>
      <c r="O1308" s="228"/>
      <c r="P1308" s="393"/>
      <c r="Q1308" s="393"/>
      <c r="R1308" s="393"/>
      <c r="S1308" s="393"/>
      <c r="T1308" s="393"/>
      <c r="U1308" s="393"/>
      <c r="V1308" s="393"/>
      <c r="W1308" s="393"/>
      <c r="X1308" s="393"/>
      <c r="Y1308" s="393"/>
      <c r="Z1308" s="393"/>
      <c r="AA1308" s="393"/>
      <c r="AB1308" s="393"/>
      <c r="AC1308" s="393"/>
      <c r="AD1308" s="393"/>
      <c r="AE1308" s="393"/>
      <c r="AF1308" s="393"/>
      <c r="AG1308" s="393"/>
      <c r="AH1308" s="393"/>
      <c r="AI1308" s="393"/>
      <c r="AJ1308" s="393"/>
      <c r="AK1308" s="393"/>
      <c r="AL1308" s="393"/>
      <c r="AM1308" s="393"/>
      <c r="AN1308" s="393"/>
      <c r="AO1308" s="393"/>
      <c r="AP1308" s="393"/>
      <c r="AQ1308" s="393"/>
      <c r="AR1308" s="393"/>
      <c r="AS1308" s="393"/>
      <c r="AT1308" s="393"/>
      <c r="AU1308" s="393"/>
      <c r="AV1308" s="393"/>
      <c r="AW1308" s="393"/>
      <c r="AX1308" s="393"/>
      <c r="AY1308" s="393"/>
      <c r="AZ1308" s="393"/>
      <c r="BA1308" s="393"/>
      <c r="BB1308" s="393"/>
      <c r="BC1308" s="393"/>
      <c r="BD1308" s="393"/>
      <c r="BE1308" s="393"/>
      <c r="BF1308" s="393"/>
      <c r="BG1308" s="393"/>
      <c r="BH1308" s="393"/>
      <c r="BI1308" s="393"/>
      <c r="BJ1308" s="393"/>
      <c r="BK1308" s="393"/>
      <c r="BL1308" s="393"/>
      <c r="BM1308" s="393"/>
      <c r="BN1308" s="393"/>
      <c r="BO1308" s="393"/>
      <c r="BP1308" s="393"/>
      <c r="BQ1308" s="393"/>
      <c r="BR1308" s="393"/>
      <c r="BS1308" s="393"/>
      <c r="BT1308" s="393"/>
      <c r="BU1308" s="393"/>
      <c r="BV1308" s="393"/>
      <c r="BW1308" s="393"/>
      <c r="BX1308" s="393"/>
      <c r="BY1308" s="393"/>
      <c r="BZ1308" s="393"/>
      <c r="CA1308" s="393"/>
      <c r="CB1308" s="393"/>
      <c r="CC1308" s="393"/>
      <c r="CD1308" s="393"/>
    </row>
    <row r="1309" spans="1:82" ht="24.6" customHeight="1" outlineLevel="1">
      <c r="A1309" s="64"/>
      <c r="B1309" s="70" t="s">
        <v>368</v>
      </c>
      <c r="C1309" s="389">
        <v>456</v>
      </c>
      <c r="D1309" s="69" t="s">
        <v>15</v>
      </c>
      <c r="E1309" s="57"/>
      <c r="F1309" s="86"/>
      <c r="G1309" s="57"/>
      <c r="H1309" s="86"/>
      <c r="I1309" s="86"/>
      <c r="J1309" s="392"/>
      <c r="K1309" s="432"/>
      <c r="L1309" s="121" t="s">
        <v>2844</v>
      </c>
      <c r="M1309" s="121" t="s">
        <v>2844</v>
      </c>
      <c r="N1309" s="393"/>
      <c r="O1309" s="228" t="s">
        <v>2508</v>
      </c>
      <c r="P1309" s="393"/>
      <c r="Q1309" s="393"/>
      <c r="R1309" s="393"/>
      <c r="S1309" s="393"/>
      <c r="T1309" s="393"/>
      <c r="U1309" s="393"/>
      <c r="V1309" s="393"/>
      <c r="W1309" s="393"/>
      <c r="X1309" s="393"/>
      <c r="Y1309" s="393"/>
      <c r="Z1309" s="393"/>
      <c r="AA1309" s="393"/>
      <c r="AB1309" s="393"/>
      <c r="AC1309" s="393"/>
      <c r="AD1309" s="393"/>
      <c r="AE1309" s="393"/>
      <c r="AF1309" s="393"/>
      <c r="AG1309" s="393"/>
      <c r="AH1309" s="393"/>
      <c r="AI1309" s="393"/>
      <c r="AJ1309" s="393"/>
      <c r="AK1309" s="393"/>
      <c r="AL1309" s="393"/>
      <c r="AM1309" s="393"/>
      <c r="AN1309" s="393"/>
      <c r="AO1309" s="393"/>
      <c r="AP1309" s="393"/>
      <c r="AQ1309" s="393"/>
      <c r="AR1309" s="393"/>
      <c r="AS1309" s="393"/>
      <c r="AT1309" s="393"/>
      <c r="AU1309" s="393"/>
      <c r="AV1309" s="393"/>
      <c r="AW1309" s="393"/>
      <c r="AX1309" s="393"/>
      <c r="AY1309" s="393"/>
      <c r="AZ1309" s="393"/>
      <c r="BA1309" s="393"/>
      <c r="BB1309" s="393"/>
      <c r="BC1309" s="393"/>
      <c r="BD1309" s="393"/>
      <c r="BE1309" s="393"/>
      <c r="BF1309" s="393"/>
      <c r="BG1309" s="393"/>
      <c r="BH1309" s="393"/>
      <c r="BI1309" s="393"/>
      <c r="BJ1309" s="393"/>
      <c r="BK1309" s="393"/>
      <c r="BL1309" s="393"/>
      <c r="BM1309" s="393"/>
      <c r="BN1309" s="393"/>
      <c r="BO1309" s="393"/>
      <c r="BP1309" s="393"/>
      <c r="BQ1309" s="393"/>
      <c r="BR1309" s="393"/>
      <c r="BS1309" s="393"/>
      <c r="BT1309" s="393"/>
      <c r="BU1309" s="393"/>
      <c r="BV1309" s="393"/>
      <c r="BW1309" s="393"/>
      <c r="BX1309" s="393"/>
      <c r="BY1309" s="393"/>
      <c r="BZ1309" s="393"/>
      <c r="CA1309" s="393"/>
      <c r="CB1309" s="393"/>
      <c r="CC1309" s="393"/>
      <c r="CD1309" s="393"/>
    </row>
    <row r="1310" spans="1:82" ht="24.6" customHeight="1" outlineLevel="1">
      <c r="A1310" s="64"/>
      <c r="B1310" s="65" t="s">
        <v>1881</v>
      </c>
      <c r="C1310" s="389">
        <v>1</v>
      </c>
      <c r="D1310" s="69" t="s">
        <v>1792</v>
      </c>
      <c r="E1310" s="353"/>
      <c r="F1310" s="86"/>
      <c r="G1310" s="353"/>
      <c r="H1310" s="86"/>
      <c r="I1310" s="63"/>
      <c r="J1310" s="247"/>
      <c r="L1310" s="121" t="s">
        <v>2844</v>
      </c>
      <c r="M1310" s="121" t="s">
        <v>2844</v>
      </c>
      <c r="O1310" s="228"/>
    </row>
    <row r="1311" spans="1:82" ht="24.6" customHeight="1" outlineLevel="1">
      <c r="A1311" s="64"/>
      <c r="B1311" s="65"/>
      <c r="C1311" s="389"/>
      <c r="D1311" s="71"/>
      <c r="E1311" s="351"/>
      <c r="F1311" s="68"/>
      <c r="G1311" s="351"/>
      <c r="H1311" s="68"/>
      <c r="I1311" s="68"/>
      <c r="J1311" s="247"/>
      <c r="K1311" s="393"/>
      <c r="L1311" s="169"/>
      <c r="M1311" s="171"/>
      <c r="N1311" s="393"/>
      <c r="O1311" s="227"/>
      <c r="P1311" s="393"/>
      <c r="Q1311" s="393"/>
      <c r="R1311" s="393"/>
      <c r="S1311" s="393"/>
      <c r="T1311" s="393"/>
      <c r="U1311" s="393"/>
      <c r="V1311" s="393"/>
      <c r="W1311" s="393"/>
      <c r="X1311" s="393"/>
      <c r="Y1311" s="393"/>
      <c r="Z1311" s="393"/>
      <c r="AA1311" s="393"/>
      <c r="AB1311" s="393"/>
      <c r="AC1311" s="393"/>
      <c r="AD1311" s="393"/>
      <c r="AE1311" s="393"/>
      <c r="AF1311" s="393"/>
      <c r="AG1311" s="393"/>
      <c r="AH1311" s="393"/>
      <c r="AI1311" s="393"/>
      <c r="AJ1311" s="393"/>
      <c r="AK1311" s="393"/>
      <c r="AL1311" s="393"/>
      <c r="AM1311" s="393"/>
      <c r="AN1311" s="393"/>
      <c r="AO1311" s="393"/>
      <c r="AP1311" s="393"/>
      <c r="AQ1311" s="393"/>
      <c r="AR1311" s="393"/>
      <c r="AS1311" s="393"/>
      <c r="AT1311" s="393"/>
      <c r="AU1311" s="393"/>
      <c r="AV1311" s="393"/>
      <c r="AW1311" s="393"/>
      <c r="AX1311" s="393"/>
      <c r="AY1311" s="393"/>
      <c r="AZ1311" s="393"/>
      <c r="BA1311" s="393"/>
      <c r="BB1311" s="393"/>
      <c r="BC1311" s="393"/>
      <c r="BD1311" s="393"/>
      <c r="BE1311" s="393"/>
      <c r="BF1311" s="393"/>
      <c r="BG1311" s="393"/>
      <c r="BH1311" s="393"/>
      <c r="BI1311" s="393"/>
      <c r="BJ1311" s="393"/>
      <c r="BK1311" s="393"/>
      <c r="BL1311" s="393"/>
      <c r="BM1311" s="393"/>
      <c r="BN1311" s="393"/>
      <c r="BO1311" s="393"/>
      <c r="BP1311" s="393"/>
      <c r="BQ1311" s="393"/>
      <c r="BR1311" s="393"/>
      <c r="BS1311" s="393"/>
      <c r="BT1311" s="393"/>
      <c r="BU1311" s="393"/>
      <c r="BV1311" s="393"/>
      <c r="BW1311" s="393"/>
      <c r="BX1311" s="393"/>
      <c r="BY1311" s="393"/>
      <c r="BZ1311" s="393"/>
      <c r="CA1311" s="393"/>
      <c r="CB1311" s="393"/>
      <c r="CC1311" s="393"/>
      <c r="CD1311" s="393"/>
    </row>
    <row r="1312" spans="1:82" ht="24.6" customHeight="1" outlineLevel="1">
      <c r="A1312" s="64"/>
      <c r="B1312" s="66" t="s">
        <v>614</v>
      </c>
      <c r="C1312" s="389"/>
      <c r="D1312" s="71"/>
      <c r="E1312" s="351"/>
      <c r="F1312" s="68"/>
      <c r="G1312" s="351"/>
      <c r="H1312" s="68"/>
      <c r="I1312" s="68"/>
      <c r="J1312" s="247"/>
      <c r="L1312" s="169"/>
      <c r="M1312" s="171"/>
      <c r="O1312" s="227"/>
    </row>
    <row r="1313" spans="1:82" ht="24.6" customHeight="1" outlineLevel="1">
      <c r="A1313" s="64"/>
      <c r="B1313" s="66" t="s">
        <v>85</v>
      </c>
      <c r="C1313" s="389"/>
      <c r="D1313" s="69"/>
      <c r="E1313" s="351"/>
      <c r="F1313" s="68"/>
      <c r="G1313" s="351"/>
      <c r="H1313" s="68"/>
      <c r="I1313" s="68"/>
      <c r="J1313" s="247"/>
      <c r="L1313" s="169"/>
      <c r="M1313" s="171"/>
      <c r="O1313" s="227"/>
    </row>
    <row r="1314" spans="1:82" ht="24.6" customHeight="1" outlineLevel="1">
      <c r="A1314" s="64"/>
      <c r="B1314" s="65" t="s">
        <v>87</v>
      </c>
      <c r="C1314" s="389">
        <v>786</v>
      </c>
      <c r="D1314" s="71" t="s">
        <v>15</v>
      </c>
      <c r="E1314" s="57"/>
      <c r="F1314" s="86"/>
      <c r="G1314" s="57"/>
      <c r="H1314" s="86"/>
      <c r="I1314" s="86"/>
      <c r="J1314" s="392"/>
      <c r="K1314" s="432"/>
      <c r="L1314" s="121" t="s">
        <v>2844</v>
      </c>
      <c r="M1314" s="121" t="s">
        <v>2844</v>
      </c>
      <c r="N1314" s="393"/>
      <c r="O1314" s="227" t="s">
        <v>2630</v>
      </c>
      <c r="P1314" s="393"/>
      <c r="Q1314" s="393"/>
      <c r="R1314" s="393"/>
      <c r="S1314" s="393"/>
      <c r="T1314" s="393"/>
      <c r="U1314" s="393"/>
      <c r="V1314" s="393"/>
      <c r="W1314" s="393"/>
      <c r="X1314" s="393"/>
      <c r="Y1314" s="393"/>
      <c r="Z1314" s="393"/>
      <c r="AA1314" s="393"/>
      <c r="AB1314" s="393"/>
      <c r="AC1314" s="393"/>
      <c r="AD1314" s="393"/>
      <c r="AE1314" s="393"/>
      <c r="AF1314" s="393"/>
      <c r="AG1314" s="393"/>
      <c r="AH1314" s="393"/>
      <c r="AI1314" s="393"/>
      <c r="AJ1314" s="393"/>
      <c r="AK1314" s="393"/>
      <c r="AL1314" s="393"/>
      <c r="AM1314" s="393"/>
      <c r="AN1314" s="393"/>
      <c r="AO1314" s="393"/>
      <c r="AP1314" s="393"/>
      <c r="AQ1314" s="393"/>
      <c r="AR1314" s="393"/>
      <c r="AS1314" s="393"/>
      <c r="AT1314" s="393"/>
      <c r="AU1314" s="393"/>
      <c r="AV1314" s="393"/>
      <c r="AW1314" s="393"/>
      <c r="AX1314" s="393"/>
      <c r="AY1314" s="393"/>
      <c r="AZ1314" s="393"/>
      <c r="BA1314" s="393"/>
      <c r="BB1314" s="393"/>
      <c r="BC1314" s="393"/>
      <c r="BD1314" s="393"/>
      <c r="BE1314" s="393"/>
      <c r="BF1314" s="393"/>
      <c r="BG1314" s="393"/>
      <c r="BH1314" s="393"/>
      <c r="BI1314" s="393"/>
      <c r="BJ1314" s="393"/>
      <c r="BK1314" s="393"/>
      <c r="BL1314" s="393"/>
      <c r="BM1314" s="393"/>
      <c r="BN1314" s="393"/>
      <c r="BO1314" s="393"/>
      <c r="BP1314" s="393"/>
      <c r="BQ1314" s="393"/>
      <c r="BR1314" s="393"/>
      <c r="BS1314" s="393"/>
      <c r="BT1314" s="393"/>
      <c r="BU1314" s="393"/>
      <c r="BV1314" s="393"/>
      <c r="BW1314" s="393"/>
      <c r="BX1314" s="393"/>
      <c r="BY1314" s="393"/>
      <c r="BZ1314" s="393"/>
      <c r="CA1314" s="393"/>
      <c r="CB1314" s="393"/>
      <c r="CC1314" s="393"/>
      <c r="CD1314" s="393"/>
    </row>
    <row r="1315" spans="1:82" ht="24.6" customHeight="1" outlineLevel="1">
      <c r="A1315" s="64"/>
      <c r="B1315" s="65" t="s">
        <v>1880</v>
      </c>
      <c r="C1315" s="391">
        <v>1</v>
      </c>
      <c r="D1315" s="69" t="s">
        <v>1792</v>
      </c>
      <c r="E1315" s="353"/>
      <c r="F1315" s="86"/>
      <c r="G1315" s="353"/>
      <c r="H1315" s="86"/>
      <c r="I1315" s="63"/>
      <c r="J1315" s="247"/>
      <c r="L1315" s="121" t="s">
        <v>2844</v>
      </c>
      <c r="M1315" s="121" t="s">
        <v>2844</v>
      </c>
      <c r="O1315" s="228"/>
    </row>
    <row r="1316" spans="1:82" ht="24.6" customHeight="1" outlineLevel="1">
      <c r="A1316" s="64"/>
      <c r="B1316" s="65" t="s">
        <v>79</v>
      </c>
      <c r="C1316" s="390"/>
      <c r="D1316" s="69"/>
      <c r="E1316" s="353"/>
      <c r="F1316" s="63"/>
      <c r="G1316" s="353"/>
      <c r="H1316" s="63"/>
      <c r="I1316" s="63"/>
      <c r="J1316" s="247"/>
      <c r="K1316" s="393"/>
      <c r="L1316" s="87"/>
      <c r="M1316" s="238"/>
      <c r="N1316" s="393"/>
      <c r="O1316" s="228"/>
      <c r="P1316" s="393"/>
      <c r="Q1316" s="393"/>
      <c r="R1316" s="393"/>
      <c r="S1316" s="393"/>
      <c r="T1316" s="393"/>
      <c r="U1316" s="393"/>
      <c r="V1316" s="393"/>
      <c r="W1316" s="393"/>
      <c r="X1316" s="393"/>
      <c r="Y1316" s="393"/>
      <c r="Z1316" s="393"/>
      <c r="AA1316" s="393"/>
      <c r="AB1316" s="393"/>
      <c r="AC1316" s="393"/>
      <c r="AD1316" s="393"/>
      <c r="AE1316" s="393"/>
      <c r="AF1316" s="393"/>
      <c r="AG1316" s="393"/>
      <c r="AH1316" s="393"/>
      <c r="AI1316" s="393"/>
      <c r="AJ1316" s="393"/>
      <c r="AK1316" s="393"/>
      <c r="AL1316" s="393"/>
      <c r="AM1316" s="393"/>
      <c r="AN1316" s="393"/>
      <c r="AO1316" s="393"/>
      <c r="AP1316" s="393"/>
      <c r="AQ1316" s="393"/>
      <c r="AR1316" s="393"/>
      <c r="AS1316" s="393"/>
      <c r="AT1316" s="393"/>
      <c r="AU1316" s="393"/>
      <c r="AV1316" s="393"/>
      <c r="AW1316" s="393"/>
      <c r="AX1316" s="393"/>
      <c r="AY1316" s="393"/>
      <c r="AZ1316" s="393"/>
      <c r="BA1316" s="393"/>
      <c r="BB1316" s="393"/>
      <c r="BC1316" s="393"/>
      <c r="BD1316" s="393"/>
      <c r="BE1316" s="393"/>
      <c r="BF1316" s="393"/>
      <c r="BG1316" s="393"/>
      <c r="BH1316" s="393"/>
      <c r="BI1316" s="393"/>
      <c r="BJ1316" s="393"/>
      <c r="BK1316" s="393"/>
      <c r="BL1316" s="393"/>
      <c r="BM1316" s="393"/>
      <c r="BN1316" s="393"/>
      <c r="BO1316" s="393"/>
      <c r="BP1316" s="393"/>
      <c r="BQ1316" s="393"/>
      <c r="BR1316" s="393"/>
      <c r="BS1316" s="393"/>
      <c r="BT1316" s="393"/>
      <c r="BU1316" s="393"/>
      <c r="BV1316" s="393"/>
      <c r="BW1316" s="393"/>
      <c r="BX1316" s="393"/>
      <c r="BY1316" s="393"/>
      <c r="BZ1316" s="393"/>
      <c r="CA1316" s="393"/>
      <c r="CB1316" s="393"/>
      <c r="CC1316" s="393"/>
      <c r="CD1316" s="393"/>
    </row>
    <row r="1317" spans="1:82" ht="24.6" customHeight="1" outlineLevel="1">
      <c r="A1317" s="64"/>
      <c r="B1317" s="70" t="s">
        <v>368</v>
      </c>
      <c r="C1317" s="389">
        <v>786</v>
      </c>
      <c r="D1317" s="69" t="s">
        <v>15</v>
      </c>
      <c r="E1317" s="57"/>
      <c r="F1317" s="86"/>
      <c r="G1317" s="57"/>
      <c r="H1317" s="86"/>
      <c r="I1317" s="86"/>
      <c r="J1317" s="392"/>
      <c r="K1317" s="432"/>
      <c r="L1317" s="121" t="s">
        <v>2844</v>
      </c>
      <c r="M1317" s="121" t="s">
        <v>2844</v>
      </c>
      <c r="N1317" s="393"/>
      <c r="O1317" s="228" t="s">
        <v>2508</v>
      </c>
      <c r="P1317" s="393"/>
      <c r="Q1317" s="393"/>
      <c r="R1317" s="393"/>
      <c r="S1317" s="393"/>
      <c r="T1317" s="393"/>
      <c r="U1317" s="393"/>
      <c r="V1317" s="393"/>
      <c r="W1317" s="393"/>
      <c r="X1317" s="393"/>
      <c r="Y1317" s="393"/>
      <c r="Z1317" s="393"/>
      <c r="AA1317" s="393"/>
      <c r="AB1317" s="393"/>
      <c r="AC1317" s="393"/>
      <c r="AD1317" s="393"/>
      <c r="AE1317" s="393"/>
      <c r="AF1317" s="393"/>
      <c r="AG1317" s="393"/>
      <c r="AH1317" s="393"/>
      <c r="AI1317" s="393"/>
      <c r="AJ1317" s="393"/>
      <c r="AK1317" s="393"/>
      <c r="AL1317" s="393"/>
      <c r="AM1317" s="393"/>
      <c r="AN1317" s="393"/>
      <c r="AO1317" s="393"/>
      <c r="AP1317" s="393"/>
      <c r="AQ1317" s="393"/>
      <c r="AR1317" s="393"/>
      <c r="AS1317" s="393"/>
      <c r="AT1317" s="393"/>
      <c r="AU1317" s="393"/>
      <c r="AV1317" s="393"/>
      <c r="AW1317" s="393"/>
      <c r="AX1317" s="393"/>
      <c r="AY1317" s="393"/>
      <c r="AZ1317" s="393"/>
      <c r="BA1317" s="393"/>
      <c r="BB1317" s="393"/>
      <c r="BC1317" s="393"/>
      <c r="BD1317" s="393"/>
      <c r="BE1317" s="393"/>
      <c r="BF1317" s="393"/>
      <c r="BG1317" s="393"/>
      <c r="BH1317" s="393"/>
      <c r="BI1317" s="393"/>
      <c r="BJ1317" s="393"/>
      <c r="BK1317" s="393"/>
      <c r="BL1317" s="393"/>
      <c r="BM1317" s="393"/>
      <c r="BN1317" s="393"/>
      <c r="BO1317" s="393"/>
      <c r="BP1317" s="393"/>
      <c r="BQ1317" s="393"/>
      <c r="BR1317" s="393"/>
      <c r="BS1317" s="393"/>
      <c r="BT1317" s="393"/>
      <c r="BU1317" s="393"/>
      <c r="BV1317" s="393"/>
      <c r="BW1317" s="393"/>
      <c r="BX1317" s="393"/>
      <c r="BY1317" s="393"/>
      <c r="BZ1317" s="393"/>
      <c r="CA1317" s="393"/>
      <c r="CB1317" s="393"/>
      <c r="CC1317" s="393"/>
      <c r="CD1317" s="393"/>
    </row>
    <row r="1318" spans="1:82" ht="24.6" customHeight="1" outlineLevel="1">
      <c r="A1318" s="64"/>
      <c r="B1318" s="65" t="s">
        <v>1881</v>
      </c>
      <c r="C1318" s="389">
        <v>1</v>
      </c>
      <c r="D1318" s="69" t="s">
        <v>1792</v>
      </c>
      <c r="E1318" s="353"/>
      <c r="F1318" s="86"/>
      <c r="G1318" s="353"/>
      <c r="H1318" s="86"/>
      <c r="I1318" s="63"/>
      <c r="J1318" s="247"/>
      <c r="L1318" s="121" t="s">
        <v>2844</v>
      </c>
      <c r="M1318" s="121" t="s">
        <v>2844</v>
      </c>
      <c r="O1318" s="228"/>
    </row>
    <row r="1319" spans="1:82" ht="24.6" customHeight="1" outlineLevel="1">
      <c r="A1319" s="279"/>
      <c r="B1319" s="66"/>
      <c r="C1319" s="67"/>
      <c r="D1319" s="71"/>
      <c r="E1319" s="351"/>
      <c r="F1319" s="68"/>
      <c r="G1319" s="351"/>
      <c r="H1319" s="68"/>
      <c r="I1319" s="68"/>
      <c r="J1319" s="280"/>
      <c r="L1319" s="169"/>
      <c r="M1319" s="171"/>
      <c r="O1319" s="227"/>
    </row>
    <row r="1320" spans="1:82" ht="24.6" customHeight="1">
      <c r="A1320" s="709"/>
      <c r="B1320" s="710" t="s">
        <v>1524</v>
      </c>
      <c r="C1320" s="640"/>
      <c r="D1320" s="711"/>
      <c r="E1320" s="712"/>
      <c r="F1320" s="640"/>
      <c r="G1320" s="712"/>
      <c r="H1320" s="640"/>
      <c r="I1320" s="640"/>
      <c r="J1320" s="714"/>
      <c r="K1320" s="393"/>
      <c r="L1320" s="715"/>
      <c r="M1320" s="715"/>
      <c r="N1320" s="393"/>
      <c r="O1320" s="717"/>
      <c r="P1320" s="393"/>
      <c r="Q1320" s="393"/>
      <c r="R1320" s="393"/>
      <c r="S1320" s="393"/>
      <c r="T1320" s="393"/>
      <c r="U1320" s="393"/>
      <c r="V1320" s="393"/>
      <c r="W1320" s="393"/>
      <c r="X1320" s="393"/>
      <c r="Y1320" s="393"/>
      <c r="Z1320" s="393"/>
      <c r="AA1320" s="393"/>
      <c r="AB1320" s="393"/>
      <c r="AC1320" s="393"/>
      <c r="AD1320" s="393"/>
      <c r="AE1320" s="393"/>
      <c r="AF1320" s="393"/>
      <c r="AG1320" s="393"/>
      <c r="AH1320" s="393"/>
      <c r="AI1320" s="393"/>
      <c r="AJ1320" s="393"/>
      <c r="AK1320" s="393"/>
      <c r="AL1320" s="393"/>
      <c r="AM1320" s="393"/>
      <c r="AN1320" s="393"/>
      <c r="AO1320" s="393"/>
      <c r="AP1320" s="393"/>
      <c r="AQ1320" s="393"/>
      <c r="AR1320" s="393"/>
      <c r="AS1320" s="393"/>
      <c r="AT1320" s="393"/>
      <c r="AU1320" s="393"/>
      <c r="AV1320" s="393"/>
      <c r="AW1320" s="393"/>
      <c r="AX1320" s="393"/>
      <c r="AY1320" s="393"/>
      <c r="AZ1320" s="393"/>
      <c r="BA1320" s="393"/>
      <c r="BB1320" s="393"/>
      <c r="BC1320" s="393"/>
      <c r="BD1320" s="393"/>
      <c r="BE1320" s="393"/>
      <c r="BF1320" s="393"/>
      <c r="BG1320" s="393"/>
      <c r="BH1320" s="393"/>
      <c r="BI1320" s="393"/>
      <c r="BJ1320" s="393"/>
      <c r="BK1320" s="393"/>
      <c r="BL1320" s="393"/>
      <c r="BM1320" s="393"/>
      <c r="BN1320" s="393"/>
      <c r="BO1320" s="393"/>
      <c r="BP1320" s="393"/>
      <c r="BQ1320" s="393"/>
      <c r="BR1320" s="393"/>
      <c r="BS1320" s="393"/>
      <c r="BT1320" s="393"/>
      <c r="BU1320" s="393"/>
      <c r="BV1320" s="393"/>
      <c r="BW1320" s="393"/>
      <c r="BX1320" s="393"/>
      <c r="BY1320" s="393"/>
      <c r="BZ1320" s="393"/>
      <c r="CA1320" s="393"/>
      <c r="CB1320" s="393"/>
      <c r="CC1320" s="393"/>
      <c r="CD1320" s="393"/>
    </row>
    <row r="1321" spans="1:82" ht="24.6" customHeight="1">
      <c r="A1321" s="244">
        <v>12</v>
      </c>
      <c r="B1321" s="262" t="s">
        <v>29</v>
      </c>
      <c r="C1321" s="130"/>
      <c r="D1321" s="264"/>
      <c r="E1321" s="350"/>
      <c r="F1321" s="129"/>
      <c r="G1321" s="350"/>
      <c r="H1321" s="129"/>
      <c r="I1321" s="130"/>
      <c r="J1321" s="260"/>
      <c r="L1321" s="128"/>
      <c r="M1321" s="128"/>
      <c r="O1321" s="229"/>
    </row>
    <row r="1322" spans="1:82" ht="24.6" customHeight="1" outlineLevel="1">
      <c r="A1322" s="64"/>
      <c r="B1322" s="65" t="s">
        <v>88</v>
      </c>
      <c r="C1322" s="55"/>
      <c r="D1322" s="69"/>
      <c r="E1322" s="353"/>
      <c r="F1322" s="86"/>
      <c r="G1322" s="57"/>
      <c r="H1322" s="86"/>
      <c r="I1322" s="86"/>
      <c r="J1322" s="247"/>
      <c r="L1322" s="121"/>
      <c r="M1322" s="121"/>
      <c r="O1322" s="213"/>
    </row>
    <row r="1323" spans="1:82" ht="24.6" customHeight="1" outlineLevel="1">
      <c r="A1323" s="64"/>
      <c r="B1323" s="70" t="s">
        <v>484</v>
      </c>
      <c r="C1323" s="121">
        <v>1</v>
      </c>
      <c r="D1323" s="69" t="s">
        <v>3</v>
      </c>
      <c r="E1323" s="57"/>
      <c r="F1323" s="86"/>
      <c r="G1323" s="57"/>
      <c r="H1323" s="86"/>
      <c r="I1323" s="86"/>
      <c r="J1323" s="392"/>
      <c r="K1323" s="432"/>
      <c r="L1323" s="121" t="s">
        <v>2927</v>
      </c>
      <c r="M1323" s="121" t="s">
        <v>2927</v>
      </c>
      <c r="O1323" s="228" t="s">
        <v>2631</v>
      </c>
    </row>
    <row r="1324" spans="1:82" ht="24.6" customHeight="1" outlineLevel="1">
      <c r="A1324" s="64"/>
      <c r="B1324" s="70" t="s">
        <v>89</v>
      </c>
      <c r="C1324" s="121">
        <v>1</v>
      </c>
      <c r="D1324" s="69" t="s">
        <v>3</v>
      </c>
      <c r="E1324" s="57"/>
      <c r="F1324" s="86"/>
      <c r="G1324" s="57"/>
      <c r="H1324" s="86"/>
      <c r="I1324" s="86"/>
      <c r="J1324" s="392"/>
      <c r="K1324" s="432"/>
      <c r="L1324" s="121" t="s">
        <v>2927</v>
      </c>
      <c r="M1324" s="121" t="s">
        <v>2927</v>
      </c>
      <c r="O1324" s="228" t="s">
        <v>2632</v>
      </c>
    </row>
    <row r="1325" spans="1:82" ht="24.6" customHeight="1" outlineLevel="1">
      <c r="A1325" s="64"/>
      <c r="B1325" s="70" t="s">
        <v>230</v>
      </c>
      <c r="C1325" s="121">
        <v>1</v>
      </c>
      <c r="D1325" s="69" t="s">
        <v>3</v>
      </c>
      <c r="E1325" s="57"/>
      <c r="F1325" s="86"/>
      <c r="G1325" s="57"/>
      <c r="H1325" s="86"/>
      <c r="I1325" s="86"/>
      <c r="J1325" s="392"/>
      <c r="K1325" s="432"/>
      <c r="L1325" s="121" t="s">
        <v>2927</v>
      </c>
      <c r="M1325" s="121" t="s">
        <v>2927</v>
      </c>
      <c r="O1325" s="228" t="s">
        <v>2633</v>
      </c>
    </row>
    <row r="1326" spans="1:82" ht="24.6" customHeight="1" outlineLevel="1">
      <c r="A1326" s="64"/>
      <c r="B1326" s="70" t="s">
        <v>231</v>
      </c>
      <c r="C1326" s="121">
        <v>1</v>
      </c>
      <c r="D1326" s="69" t="s">
        <v>1792</v>
      </c>
      <c r="E1326" s="57"/>
      <c r="F1326" s="86"/>
      <c r="G1326" s="57"/>
      <c r="H1326" s="86"/>
      <c r="I1326" s="86"/>
      <c r="J1326" s="392"/>
      <c r="K1326" s="432"/>
      <c r="L1326" s="121" t="s">
        <v>2927</v>
      </c>
      <c r="M1326" s="121" t="s">
        <v>2927</v>
      </c>
      <c r="O1326" s="228" t="s">
        <v>2634</v>
      </c>
    </row>
    <row r="1327" spans="1:82" ht="24.6" customHeight="1" outlineLevel="1">
      <c r="A1327" s="64"/>
      <c r="B1327" s="65" t="s">
        <v>85</v>
      </c>
      <c r="C1327" s="55"/>
      <c r="D1327" s="69"/>
      <c r="E1327" s="353"/>
      <c r="F1327" s="68"/>
      <c r="G1327" s="353"/>
      <c r="H1327" s="68"/>
      <c r="I1327" s="68"/>
      <c r="J1327" s="247"/>
      <c r="L1327" s="169"/>
      <c r="M1327" s="171"/>
      <c r="O1327" s="227"/>
    </row>
    <row r="1328" spans="1:82" ht="24.6" customHeight="1" outlineLevel="1">
      <c r="A1328" s="279"/>
      <c r="B1328" s="65" t="s">
        <v>465</v>
      </c>
      <c r="C1328" s="121">
        <v>739.2</v>
      </c>
      <c r="D1328" s="71" t="s">
        <v>15</v>
      </c>
      <c r="E1328" s="57"/>
      <c r="F1328" s="86"/>
      <c r="G1328" s="57"/>
      <c r="H1328" s="86"/>
      <c r="I1328" s="86"/>
      <c r="J1328" s="392"/>
      <c r="K1328" s="432"/>
      <c r="L1328" s="121" t="s">
        <v>2927</v>
      </c>
      <c r="M1328" s="121" t="s">
        <v>2927</v>
      </c>
      <c r="O1328" s="227" t="s">
        <v>2630</v>
      </c>
    </row>
    <row r="1329" spans="1:15" ht="24.6" customHeight="1" outlineLevel="1">
      <c r="A1329" s="64"/>
      <c r="B1329" s="65" t="s">
        <v>1880</v>
      </c>
      <c r="C1329" s="121">
        <v>1</v>
      </c>
      <c r="D1329" s="69" t="s">
        <v>1792</v>
      </c>
      <c r="E1329" s="353"/>
      <c r="F1329" s="86"/>
      <c r="G1329" s="353"/>
      <c r="H1329" s="86"/>
      <c r="I1329" s="63"/>
      <c r="J1329" s="247"/>
      <c r="L1329" s="87" t="s">
        <v>2888</v>
      </c>
      <c r="M1329" s="87" t="s">
        <v>2889</v>
      </c>
      <c r="O1329" s="228"/>
    </row>
    <row r="1330" spans="1:15" ht="24.6" customHeight="1" outlineLevel="1">
      <c r="A1330" s="64"/>
      <c r="B1330" s="65" t="s">
        <v>95</v>
      </c>
      <c r="C1330" s="55"/>
      <c r="D1330" s="69"/>
      <c r="E1330" s="353"/>
      <c r="F1330" s="68"/>
      <c r="G1330" s="353"/>
      <c r="H1330" s="68"/>
      <c r="I1330" s="68"/>
      <c r="J1330" s="247"/>
      <c r="L1330" s="169"/>
      <c r="M1330" s="171"/>
      <c r="O1330" s="227"/>
    </row>
    <row r="1331" spans="1:15" ht="24.6" customHeight="1" outlineLevel="1">
      <c r="A1331" s="64"/>
      <c r="B1331" s="265" t="s">
        <v>368</v>
      </c>
      <c r="C1331" s="121">
        <v>369.6</v>
      </c>
      <c r="D1331" s="71" t="s">
        <v>15</v>
      </c>
      <c r="E1331" s="57"/>
      <c r="F1331" s="86"/>
      <c r="G1331" s="57"/>
      <c r="H1331" s="86"/>
      <c r="I1331" s="86"/>
      <c r="J1331" s="392"/>
      <c r="K1331" s="432"/>
      <c r="L1331" s="121" t="s">
        <v>2927</v>
      </c>
      <c r="M1331" s="121" t="e">
        <f>VLOOKUP($O1331,#REF!,7,FALSE)</f>
        <v>#REF!</v>
      </c>
      <c r="O1331" s="228" t="s">
        <v>2508</v>
      </c>
    </row>
    <row r="1332" spans="1:15" ht="24.6" customHeight="1" outlineLevel="1">
      <c r="A1332" s="64"/>
      <c r="B1332" s="65" t="s">
        <v>1881</v>
      </c>
      <c r="C1332" s="121">
        <v>1</v>
      </c>
      <c r="D1332" s="69" t="s">
        <v>1792</v>
      </c>
      <c r="E1332" s="353"/>
      <c r="F1332" s="86"/>
      <c r="G1332" s="353"/>
      <c r="H1332" s="86"/>
      <c r="I1332" s="63"/>
      <c r="J1332" s="247"/>
      <c r="L1332" s="87" t="s">
        <v>2888</v>
      </c>
      <c r="M1332" s="87" t="s">
        <v>2889</v>
      </c>
      <c r="O1332" s="228"/>
    </row>
    <row r="1333" spans="1:15" ht="24.6" customHeight="1" outlineLevel="1">
      <c r="A1333" s="64"/>
      <c r="B1333" s="65"/>
      <c r="C1333" s="67"/>
      <c r="D1333" s="69"/>
      <c r="E1333" s="351"/>
      <c r="F1333" s="68"/>
      <c r="G1333" s="351"/>
      <c r="H1333" s="68"/>
      <c r="I1333" s="68"/>
      <c r="J1333" s="247"/>
      <c r="L1333" s="169"/>
      <c r="M1333" s="171"/>
      <c r="O1333" s="227"/>
    </row>
    <row r="1334" spans="1:15" ht="24.6" customHeight="1" outlineLevel="1">
      <c r="A1334" s="64"/>
      <c r="B1334" s="65" t="s">
        <v>91</v>
      </c>
      <c r="C1334" s="55"/>
      <c r="D1334" s="69"/>
      <c r="E1334" s="353"/>
      <c r="F1334" s="68"/>
      <c r="G1334" s="351"/>
      <c r="H1334" s="68"/>
      <c r="I1334" s="68"/>
      <c r="J1334" s="247"/>
      <c r="L1334" s="169"/>
      <c r="M1334" s="171"/>
      <c r="O1334" s="227"/>
    </row>
    <row r="1335" spans="1:15" ht="24.6" customHeight="1" outlineLevel="1">
      <c r="A1335" s="64"/>
      <c r="B1335" s="70" t="s">
        <v>486</v>
      </c>
      <c r="C1335" s="121">
        <v>6</v>
      </c>
      <c r="D1335" s="69" t="s">
        <v>3</v>
      </c>
      <c r="E1335" s="57"/>
      <c r="F1335" s="86"/>
      <c r="G1335" s="57"/>
      <c r="H1335" s="86"/>
      <c r="I1335" s="86"/>
      <c r="J1335" s="392"/>
      <c r="K1335" s="432"/>
      <c r="L1335" s="121" t="s">
        <v>2927</v>
      </c>
      <c r="M1335" s="121" t="s">
        <v>2927</v>
      </c>
      <c r="O1335" s="228" t="s">
        <v>2635</v>
      </c>
    </row>
    <row r="1336" spans="1:15" ht="24.6" customHeight="1" outlineLevel="1">
      <c r="A1336" s="64"/>
      <c r="B1336" s="70" t="s">
        <v>485</v>
      </c>
      <c r="C1336" s="121">
        <v>9</v>
      </c>
      <c r="D1336" s="69" t="s">
        <v>3</v>
      </c>
      <c r="E1336" s="57"/>
      <c r="F1336" s="86"/>
      <c r="G1336" s="57"/>
      <c r="H1336" s="86"/>
      <c r="I1336" s="86"/>
      <c r="J1336" s="392"/>
      <c r="K1336" s="432"/>
      <c r="L1336" s="121" t="s">
        <v>2928</v>
      </c>
      <c r="M1336" s="121" t="s">
        <v>2928</v>
      </c>
      <c r="O1336" s="228" t="s">
        <v>2636</v>
      </c>
    </row>
    <row r="1337" spans="1:15" ht="24.6" customHeight="1" outlineLevel="1">
      <c r="A1337" s="64"/>
      <c r="B1337" s="70" t="s">
        <v>233</v>
      </c>
      <c r="C1337" s="121">
        <v>1</v>
      </c>
      <c r="D1337" s="69" t="s">
        <v>3</v>
      </c>
      <c r="E1337" s="57"/>
      <c r="F1337" s="86"/>
      <c r="G1337" s="57"/>
      <c r="H1337" s="86"/>
      <c r="I1337" s="86"/>
      <c r="J1337" s="392"/>
      <c r="K1337" s="432"/>
      <c r="L1337" s="121" t="s">
        <v>2928</v>
      </c>
      <c r="M1337" s="121" t="s">
        <v>2928</v>
      </c>
      <c r="O1337" s="228" t="s">
        <v>2637</v>
      </c>
    </row>
    <row r="1338" spans="1:15" ht="24.6" customHeight="1" outlineLevel="1">
      <c r="A1338" s="64"/>
      <c r="B1338" s="65" t="s">
        <v>92</v>
      </c>
      <c r="C1338" s="55"/>
      <c r="D1338" s="69"/>
      <c r="E1338" s="353"/>
      <c r="F1338" s="68"/>
      <c r="G1338" s="351"/>
      <c r="H1338" s="68"/>
      <c r="I1338" s="68"/>
      <c r="J1338" s="247"/>
      <c r="L1338" s="169"/>
      <c r="M1338" s="171"/>
      <c r="O1338" s="227"/>
    </row>
    <row r="1339" spans="1:15" ht="24.6" customHeight="1" outlineLevel="1">
      <c r="A1339" s="64"/>
      <c r="B1339" s="70" t="s">
        <v>486</v>
      </c>
      <c r="C1339" s="121">
        <v>1</v>
      </c>
      <c r="D1339" s="69" t="s">
        <v>3</v>
      </c>
      <c r="E1339" s="57"/>
      <c r="F1339" s="86"/>
      <c r="G1339" s="57"/>
      <c r="H1339" s="86"/>
      <c r="I1339" s="86"/>
      <c r="J1339" s="392"/>
      <c r="K1339" s="432"/>
      <c r="L1339" s="121" t="s">
        <v>2928</v>
      </c>
      <c r="M1339" s="121" t="s">
        <v>2928</v>
      </c>
      <c r="O1339" s="228" t="s">
        <v>2635</v>
      </c>
    </row>
    <row r="1340" spans="1:15" ht="24.6" customHeight="1" outlineLevel="1">
      <c r="A1340" s="64"/>
      <c r="B1340" s="70" t="s">
        <v>487</v>
      </c>
      <c r="C1340" s="121">
        <v>1</v>
      </c>
      <c r="D1340" s="69" t="s">
        <v>3</v>
      </c>
      <c r="E1340" s="57"/>
      <c r="F1340" s="86"/>
      <c r="G1340" s="57"/>
      <c r="H1340" s="86"/>
      <c r="I1340" s="86"/>
      <c r="J1340" s="392"/>
      <c r="K1340" s="432"/>
      <c r="L1340" s="121" t="s">
        <v>2928</v>
      </c>
      <c r="M1340" s="121" t="s">
        <v>2928</v>
      </c>
      <c r="O1340" s="228" t="s">
        <v>2638</v>
      </c>
    </row>
    <row r="1341" spans="1:15" ht="24.6" customHeight="1" outlineLevel="1">
      <c r="A1341" s="64"/>
      <c r="B1341" s="70" t="s">
        <v>485</v>
      </c>
      <c r="C1341" s="121">
        <v>2</v>
      </c>
      <c r="D1341" s="69" t="s">
        <v>3</v>
      </c>
      <c r="E1341" s="57"/>
      <c r="F1341" s="86"/>
      <c r="G1341" s="57"/>
      <c r="H1341" s="86"/>
      <c r="I1341" s="86"/>
      <c r="J1341" s="392"/>
      <c r="K1341" s="432"/>
      <c r="L1341" s="121" t="s">
        <v>2928</v>
      </c>
      <c r="M1341" s="121" t="s">
        <v>2928</v>
      </c>
      <c r="O1341" s="228" t="s">
        <v>2636</v>
      </c>
    </row>
    <row r="1342" spans="1:15" ht="24.6" customHeight="1" outlineLevel="1">
      <c r="A1342" s="64"/>
      <c r="B1342" s="70"/>
      <c r="C1342" s="121"/>
      <c r="D1342" s="69"/>
      <c r="E1342" s="57"/>
      <c r="F1342" s="86"/>
      <c r="G1342" s="57"/>
      <c r="H1342" s="86"/>
      <c r="I1342" s="86"/>
      <c r="J1342" s="392"/>
      <c r="K1342" s="432"/>
      <c r="L1342" s="121" t="s">
        <v>2844</v>
      </c>
      <c r="M1342" s="121" t="s">
        <v>2844</v>
      </c>
      <c r="O1342" s="228" t="s">
        <v>2639</v>
      </c>
    </row>
    <row r="1343" spans="1:15" ht="24.6" customHeight="1" outlineLevel="1">
      <c r="A1343" s="64"/>
      <c r="B1343" s="70" t="s">
        <v>233</v>
      </c>
      <c r="C1343" s="121">
        <v>1</v>
      </c>
      <c r="D1343" s="69" t="s">
        <v>3</v>
      </c>
      <c r="E1343" s="57"/>
      <c r="F1343" s="86"/>
      <c r="G1343" s="57"/>
      <c r="H1343" s="86"/>
      <c r="I1343" s="86"/>
      <c r="J1343" s="392"/>
      <c r="K1343" s="432"/>
      <c r="L1343" s="121" t="s">
        <v>2928</v>
      </c>
      <c r="M1343" s="121" t="s">
        <v>2928</v>
      </c>
      <c r="O1343" s="228" t="s">
        <v>2640</v>
      </c>
    </row>
    <row r="1344" spans="1:15" ht="24.6" customHeight="1" outlineLevel="1">
      <c r="A1344" s="64"/>
      <c r="B1344" s="65" t="s">
        <v>488</v>
      </c>
      <c r="C1344" s="55"/>
      <c r="D1344" s="69"/>
      <c r="E1344" s="353"/>
      <c r="F1344" s="68"/>
      <c r="G1344" s="351"/>
      <c r="H1344" s="68"/>
      <c r="I1344" s="68"/>
      <c r="J1344" s="247"/>
      <c r="L1344" s="169"/>
      <c r="M1344" s="171"/>
      <c r="O1344" s="227"/>
    </row>
    <row r="1345" spans="1:15" ht="24.6" customHeight="1" outlineLevel="1">
      <c r="A1345" s="64"/>
      <c r="B1345" s="70" t="s">
        <v>486</v>
      </c>
      <c r="C1345" s="121">
        <v>1</v>
      </c>
      <c r="D1345" s="69" t="s">
        <v>3</v>
      </c>
      <c r="E1345" s="57"/>
      <c r="F1345" s="86"/>
      <c r="G1345" s="57"/>
      <c r="H1345" s="86"/>
      <c r="I1345" s="86"/>
      <c r="J1345" s="392"/>
      <c r="K1345" s="432"/>
      <c r="L1345" s="121" t="s">
        <v>2928</v>
      </c>
      <c r="M1345" s="121" t="s">
        <v>2928</v>
      </c>
      <c r="O1345" s="228" t="s">
        <v>2635</v>
      </c>
    </row>
    <row r="1346" spans="1:15" ht="24.6" customHeight="1" outlineLevel="1">
      <c r="A1346" s="64"/>
      <c r="B1346" s="70" t="s">
        <v>487</v>
      </c>
      <c r="C1346" s="121">
        <v>1</v>
      </c>
      <c r="D1346" s="69" t="s">
        <v>3</v>
      </c>
      <c r="E1346" s="57"/>
      <c r="F1346" s="86"/>
      <c r="G1346" s="57"/>
      <c r="H1346" s="86"/>
      <c r="I1346" s="86"/>
      <c r="J1346" s="392"/>
      <c r="K1346" s="432"/>
      <c r="L1346" s="121" t="s">
        <v>2928</v>
      </c>
      <c r="M1346" s="121" t="s">
        <v>2928</v>
      </c>
      <c r="O1346" s="228" t="s">
        <v>2638</v>
      </c>
    </row>
    <row r="1347" spans="1:15" ht="24.6" customHeight="1" outlineLevel="1">
      <c r="A1347" s="64"/>
      <c r="B1347" s="70" t="s">
        <v>485</v>
      </c>
      <c r="C1347" s="121">
        <v>2</v>
      </c>
      <c r="D1347" s="69" t="s">
        <v>3</v>
      </c>
      <c r="E1347" s="57"/>
      <c r="F1347" s="86"/>
      <c r="G1347" s="57"/>
      <c r="H1347" s="86"/>
      <c r="I1347" s="86"/>
      <c r="J1347" s="392"/>
      <c r="K1347" s="432"/>
      <c r="L1347" s="121" t="s">
        <v>2928</v>
      </c>
      <c r="M1347" s="121" t="s">
        <v>2928</v>
      </c>
      <c r="O1347" s="228" t="s">
        <v>2636</v>
      </c>
    </row>
    <row r="1348" spans="1:15" ht="24.6" customHeight="1" outlineLevel="1">
      <c r="A1348" s="64"/>
      <c r="B1348" s="70" t="s">
        <v>233</v>
      </c>
      <c r="C1348" s="121">
        <v>1</v>
      </c>
      <c r="D1348" s="69" t="s">
        <v>3</v>
      </c>
      <c r="E1348" s="57"/>
      <c r="F1348" s="86"/>
      <c r="G1348" s="57"/>
      <c r="H1348" s="86"/>
      <c r="I1348" s="86"/>
      <c r="J1348" s="392"/>
      <c r="K1348" s="432"/>
      <c r="L1348" s="121" t="s">
        <v>2928</v>
      </c>
      <c r="M1348" s="121" t="s">
        <v>2928</v>
      </c>
      <c r="O1348" s="228" t="s">
        <v>2641</v>
      </c>
    </row>
    <row r="1349" spans="1:15" ht="24.6" customHeight="1" outlineLevel="1">
      <c r="A1349" s="64"/>
      <c r="B1349" s="70" t="s">
        <v>232</v>
      </c>
      <c r="C1349" s="121">
        <v>1</v>
      </c>
      <c r="D1349" s="69" t="s">
        <v>3</v>
      </c>
      <c r="E1349" s="57"/>
      <c r="F1349" s="86"/>
      <c r="G1349" s="57"/>
      <c r="H1349" s="86"/>
      <c r="I1349" s="86"/>
      <c r="J1349" s="392"/>
      <c r="K1349" s="432"/>
      <c r="L1349" s="121" t="s">
        <v>2928</v>
      </c>
      <c r="M1349" s="121" t="s">
        <v>2928</v>
      </c>
      <c r="O1349" s="228" t="s">
        <v>2642</v>
      </c>
    </row>
    <row r="1350" spans="1:15" ht="24.6" customHeight="1" outlineLevel="1">
      <c r="A1350" s="64"/>
      <c r="B1350" s="65" t="s">
        <v>489</v>
      </c>
      <c r="C1350" s="55"/>
      <c r="D1350" s="69"/>
      <c r="E1350" s="353"/>
      <c r="F1350" s="68"/>
      <c r="G1350" s="351"/>
      <c r="H1350" s="68"/>
      <c r="I1350" s="68"/>
      <c r="J1350" s="247"/>
      <c r="L1350" s="169"/>
      <c r="M1350" s="171"/>
      <c r="O1350" s="227"/>
    </row>
    <row r="1351" spans="1:15" ht="24.6" customHeight="1" outlineLevel="1">
      <c r="A1351" s="64"/>
      <c r="B1351" s="70"/>
      <c r="C1351" s="121"/>
      <c r="D1351" s="69"/>
      <c r="E1351" s="57"/>
      <c r="F1351" s="86"/>
      <c r="G1351" s="57"/>
      <c r="H1351" s="86"/>
      <c r="I1351" s="86"/>
      <c r="J1351" s="392"/>
      <c r="K1351" s="432"/>
      <c r="L1351" s="121" t="s">
        <v>2844</v>
      </c>
      <c r="M1351" s="121" t="s">
        <v>2844</v>
      </c>
      <c r="O1351" s="228" t="s">
        <v>2635</v>
      </c>
    </row>
    <row r="1352" spans="1:15" ht="24.6" customHeight="1" outlineLevel="1">
      <c r="A1352" s="64"/>
      <c r="B1352" s="70"/>
      <c r="C1352" s="121"/>
      <c r="D1352" s="69"/>
      <c r="E1352" s="57"/>
      <c r="F1352" s="86"/>
      <c r="G1352" s="57"/>
      <c r="H1352" s="86"/>
      <c r="I1352" s="86"/>
      <c r="J1352" s="392"/>
      <c r="K1352" s="432"/>
      <c r="L1352" s="121" t="s">
        <v>2844</v>
      </c>
      <c r="M1352" s="121" t="s">
        <v>2844</v>
      </c>
      <c r="O1352" s="228" t="s">
        <v>2643</v>
      </c>
    </row>
    <row r="1353" spans="1:15" ht="24.6" customHeight="1" outlineLevel="1">
      <c r="A1353" s="64"/>
      <c r="B1353" s="70" t="s">
        <v>485</v>
      </c>
      <c r="C1353" s="121">
        <v>1</v>
      </c>
      <c r="D1353" s="69" t="s">
        <v>3</v>
      </c>
      <c r="E1353" s="57"/>
      <c r="F1353" s="86"/>
      <c r="G1353" s="57"/>
      <c r="H1353" s="86"/>
      <c r="I1353" s="86"/>
      <c r="J1353" s="392"/>
      <c r="K1353" s="432"/>
      <c r="L1353" s="121" t="s">
        <v>2928</v>
      </c>
      <c r="M1353" s="121" t="s">
        <v>2928</v>
      </c>
      <c r="O1353" s="228" t="s">
        <v>2636</v>
      </c>
    </row>
    <row r="1354" spans="1:15" ht="24.6" customHeight="1" outlineLevel="1">
      <c r="A1354" s="64"/>
      <c r="B1354" s="70"/>
      <c r="C1354" s="121"/>
      <c r="D1354" s="69"/>
      <c r="E1354" s="57"/>
      <c r="F1354" s="86"/>
      <c r="G1354" s="57"/>
      <c r="H1354" s="86"/>
      <c r="I1354" s="86"/>
      <c r="J1354" s="392"/>
      <c r="K1354" s="432"/>
      <c r="L1354" s="121" t="s">
        <v>2844</v>
      </c>
      <c r="M1354" s="121" t="s">
        <v>2844</v>
      </c>
      <c r="O1354" s="228" t="s">
        <v>2644</v>
      </c>
    </row>
    <row r="1355" spans="1:15" ht="24.6" customHeight="1" outlineLevel="1">
      <c r="A1355" s="64"/>
      <c r="B1355" s="70" t="s">
        <v>233</v>
      </c>
      <c r="C1355" s="121">
        <v>1</v>
      </c>
      <c r="D1355" s="69" t="s">
        <v>3</v>
      </c>
      <c r="E1355" s="57"/>
      <c r="F1355" s="86"/>
      <c r="G1355" s="57"/>
      <c r="H1355" s="86"/>
      <c r="I1355" s="86"/>
      <c r="J1355" s="392"/>
      <c r="K1355" s="432"/>
      <c r="L1355" s="121" t="s">
        <v>2928</v>
      </c>
      <c r="M1355" s="121" t="s">
        <v>2928</v>
      </c>
      <c r="O1355" s="228" t="s">
        <v>2645</v>
      </c>
    </row>
    <row r="1356" spans="1:15" ht="24.6" customHeight="1" outlineLevel="1">
      <c r="A1356" s="64"/>
      <c r="B1356" s="70" t="s">
        <v>2000</v>
      </c>
      <c r="C1356" s="121">
        <v>1</v>
      </c>
      <c r="D1356" s="69" t="s">
        <v>3</v>
      </c>
      <c r="E1356" s="57"/>
      <c r="F1356" s="86"/>
      <c r="G1356" s="57"/>
      <c r="H1356" s="86"/>
      <c r="I1356" s="86"/>
      <c r="J1356" s="392"/>
      <c r="K1356" s="432"/>
      <c r="L1356" s="121" t="s">
        <v>2928</v>
      </c>
      <c r="M1356" s="121" t="s">
        <v>2928</v>
      </c>
      <c r="O1356" s="228" t="s">
        <v>2646</v>
      </c>
    </row>
    <row r="1357" spans="1:15" ht="24.6" customHeight="1" outlineLevel="1">
      <c r="A1357" s="64"/>
      <c r="B1357" s="65" t="s">
        <v>93</v>
      </c>
      <c r="C1357" s="55"/>
      <c r="D1357" s="69"/>
      <c r="E1357" s="353"/>
      <c r="F1357" s="68"/>
      <c r="G1357" s="351"/>
      <c r="H1357" s="68"/>
      <c r="I1357" s="68"/>
      <c r="J1357" s="247"/>
      <c r="L1357" s="169"/>
      <c r="M1357" s="171"/>
      <c r="O1357" s="227"/>
    </row>
    <row r="1358" spans="1:15" ht="24.6" customHeight="1" outlineLevel="1">
      <c r="A1358" s="64"/>
      <c r="B1358" s="70"/>
      <c r="C1358" s="121"/>
      <c r="D1358" s="69"/>
      <c r="E1358" s="57"/>
      <c r="F1358" s="86"/>
      <c r="G1358" s="57"/>
      <c r="H1358" s="86"/>
      <c r="I1358" s="86"/>
      <c r="J1358" s="392"/>
      <c r="K1358" s="432"/>
      <c r="L1358" s="121" t="s">
        <v>2844</v>
      </c>
      <c r="M1358" s="121" t="s">
        <v>2844</v>
      </c>
      <c r="O1358" s="228" t="s">
        <v>2635</v>
      </c>
    </row>
    <row r="1359" spans="1:15" ht="24.6" customHeight="1" outlineLevel="1">
      <c r="A1359" s="64"/>
      <c r="B1359" s="70"/>
      <c r="C1359" s="121"/>
      <c r="D1359" s="69"/>
      <c r="E1359" s="57"/>
      <c r="F1359" s="86"/>
      <c r="G1359" s="57"/>
      <c r="H1359" s="86"/>
      <c r="I1359" s="86"/>
      <c r="J1359" s="392"/>
      <c r="K1359" s="432"/>
      <c r="L1359" s="121" t="s">
        <v>2844</v>
      </c>
      <c r="M1359" s="121" t="s">
        <v>2844</v>
      </c>
      <c r="O1359" s="228" t="s">
        <v>2643</v>
      </c>
    </row>
    <row r="1360" spans="1:15" ht="24.6" customHeight="1" outlineLevel="1">
      <c r="A1360" s="64"/>
      <c r="B1360" s="70" t="s">
        <v>485</v>
      </c>
      <c r="C1360" s="121">
        <v>1</v>
      </c>
      <c r="D1360" s="69" t="s">
        <v>3</v>
      </c>
      <c r="E1360" s="57"/>
      <c r="F1360" s="86"/>
      <c r="G1360" s="57"/>
      <c r="H1360" s="86"/>
      <c r="I1360" s="86"/>
      <c r="J1360" s="392"/>
      <c r="K1360" s="432"/>
      <c r="L1360" s="121" t="s">
        <v>2844</v>
      </c>
      <c r="M1360" s="121" t="s">
        <v>2844</v>
      </c>
      <c r="O1360" s="228" t="s">
        <v>2636</v>
      </c>
    </row>
    <row r="1361" spans="1:15" ht="24.6" customHeight="1" outlineLevel="1">
      <c r="A1361" s="64"/>
      <c r="B1361" s="70"/>
      <c r="C1361" s="121"/>
      <c r="D1361" s="69"/>
      <c r="E1361" s="57"/>
      <c r="F1361" s="86"/>
      <c r="G1361" s="57"/>
      <c r="H1361" s="86"/>
      <c r="I1361" s="86"/>
      <c r="J1361" s="392"/>
      <c r="K1361" s="432"/>
      <c r="L1361" s="121" t="s">
        <v>2844</v>
      </c>
      <c r="M1361" s="121" t="s">
        <v>2844</v>
      </c>
      <c r="O1361" s="228" t="s">
        <v>2647</v>
      </c>
    </row>
    <row r="1362" spans="1:15" ht="24.6" customHeight="1" outlineLevel="1">
      <c r="A1362" s="64"/>
      <c r="B1362" s="70" t="s">
        <v>2000</v>
      </c>
      <c r="C1362" s="121">
        <v>1</v>
      </c>
      <c r="D1362" s="69" t="s">
        <v>3</v>
      </c>
      <c r="E1362" s="57"/>
      <c r="F1362" s="86"/>
      <c r="G1362" s="57"/>
      <c r="H1362" s="86"/>
      <c r="I1362" s="86"/>
      <c r="J1362" s="392"/>
      <c r="K1362" s="432"/>
      <c r="L1362" s="121" t="s">
        <v>2844</v>
      </c>
      <c r="M1362" s="121" t="s">
        <v>2844</v>
      </c>
      <c r="O1362" s="228" t="s">
        <v>2646</v>
      </c>
    </row>
    <row r="1363" spans="1:15" ht="24.6" customHeight="1" outlineLevel="1">
      <c r="A1363" s="279"/>
      <c r="B1363" s="66"/>
      <c r="C1363" s="67"/>
      <c r="D1363" s="71"/>
      <c r="E1363" s="351"/>
      <c r="F1363" s="68"/>
      <c r="G1363" s="351"/>
      <c r="H1363" s="68"/>
      <c r="I1363" s="68"/>
      <c r="J1363" s="280"/>
      <c r="L1363" s="169"/>
      <c r="M1363" s="171"/>
      <c r="O1363" s="227"/>
    </row>
    <row r="1364" spans="1:15" ht="24.6" customHeight="1">
      <c r="A1364" s="709"/>
      <c r="B1364" s="710" t="s">
        <v>1525</v>
      </c>
      <c r="C1364" s="640"/>
      <c r="D1364" s="711"/>
      <c r="E1364" s="712"/>
      <c r="F1364" s="640"/>
      <c r="G1364" s="712"/>
      <c r="H1364" s="640"/>
      <c r="I1364" s="640"/>
      <c r="J1364" s="714"/>
      <c r="L1364" s="715"/>
      <c r="M1364" s="715"/>
      <c r="O1364" s="717"/>
    </row>
    <row r="1365" spans="1:15" ht="24.6" customHeight="1">
      <c r="A1365" s="244">
        <v>13</v>
      </c>
      <c r="B1365" s="241" t="s">
        <v>30</v>
      </c>
      <c r="C1365" s="130"/>
      <c r="D1365" s="264"/>
      <c r="E1365" s="350"/>
      <c r="F1365" s="129"/>
      <c r="G1365" s="350"/>
      <c r="H1365" s="129"/>
      <c r="I1365" s="130"/>
      <c r="J1365" s="260"/>
      <c r="L1365" s="87"/>
      <c r="M1365" s="238"/>
      <c r="O1365" s="228"/>
    </row>
    <row r="1366" spans="1:15" ht="24.6" customHeight="1" outlineLevel="1">
      <c r="A1366" s="64"/>
      <c r="B1366" s="65" t="s">
        <v>453</v>
      </c>
      <c r="C1366" s="121">
        <v>1</v>
      </c>
      <c r="D1366" s="69" t="s">
        <v>3</v>
      </c>
      <c r="E1366" s="57"/>
      <c r="F1366" s="86"/>
      <c r="G1366" s="57"/>
      <c r="H1366" s="86"/>
      <c r="I1366" s="86"/>
      <c r="J1366" s="392"/>
      <c r="K1366" s="432"/>
      <c r="L1366" s="121" t="e">
        <f>VLOOKUP($O1366,#REF!,6,FALSE)</f>
        <v>#REF!</v>
      </c>
      <c r="M1366" s="121" t="s">
        <v>2928</v>
      </c>
      <c r="O1366" s="228" t="s">
        <v>2648</v>
      </c>
    </row>
    <row r="1367" spans="1:15" ht="24.6" customHeight="1" outlineLevel="1">
      <c r="A1367" s="64"/>
      <c r="B1367" s="65" t="s">
        <v>454</v>
      </c>
      <c r="C1367" s="121">
        <v>1</v>
      </c>
      <c r="D1367" s="69" t="s">
        <v>1792</v>
      </c>
      <c r="E1367" s="57"/>
      <c r="F1367" s="86"/>
      <c r="G1367" s="57"/>
      <c r="H1367" s="86"/>
      <c r="I1367" s="86"/>
      <c r="J1367" s="392"/>
      <c r="K1367" s="432"/>
      <c r="L1367" s="121" t="e">
        <f>VLOOKUP($O1367,#REF!,6,FALSE)</f>
        <v>#REF!</v>
      </c>
      <c r="M1367" s="121" t="s">
        <v>2928</v>
      </c>
      <c r="O1367" s="228" t="s">
        <v>2649</v>
      </c>
    </row>
    <row r="1368" spans="1:15" ht="24.6" customHeight="1" outlineLevel="1">
      <c r="A1368" s="64"/>
      <c r="B1368" s="66" t="s">
        <v>455</v>
      </c>
      <c r="C1368" s="67"/>
      <c r="D1368" s="71"/>
      <c r="E1368" s="357"/>
      <c r="F1368" s="68"/>
      <c r="G1368" s="351"/>
      <c r="H1368" s="68"/>
      <c r="I1368" s="55"/>
      <c r="J1368" s="247"/>
      <c r="L1368" s="87"/>
      <c r="M1368" s="87"/>
      <c r="O1368" s="228"/>
    </row>
    <row r="1369" spans="1:15" ht="24.6" customHeight="1" outlineLevel="1">
      <c r="A1369" s="64"/>
      <c r="B1369" s="66" t="s">
        <v>116</v>
      </c>
      <c r="C1369" s="86">
        <v>169</v>
      </c>
      <c r="D1369" s="71" t="s">
        <v>94</v>
      </c>
      <c r="E1369" s="57"/>
      <c r="F1369" s="86"/>
      <c r="G1369" s="57"/>
      <c r="H1369" s="86"/>
      <c r="I1369" s="86"/>
      <c r="J1369" s="392"/>
      <c r="K1369" s="432"/>
      <c r="L1369" s="121" t="e">
        <f>VLOOKUP($O1369,#REF!,6,FALSE)</f>
        <v>#REF!</v>
      </c>
      <c r="M1369" s="121" t="s">
        <v>2928</v>
      </c>
      <c r="O1369" s="227" t="s">
        <v>2650</v>
      </c>
    </row>
    <row r="1370" spans="1:15" ht="24.6" customHeight="1" outlineLevel="1">
      <c r="A1370" s="248"/>
      <c r="B1370" s="249"/>
      <c r="C1370" s="131"/>
      <c r="D1370" s="250"/>
      <c r="E1370" s="352"/>
      <c r="F1370" s="132"/>
      <c r="G1370" s="352"/>
      <c r="H1370" s="132"/>
      <c r="I1370" s="132"/>
      <c r="J1370" s="251"/>
      <c r="L1370" s="169"/>
      <c r="M1370" s="171"/>
      <c r="O1370" s="227"/>
    </row>
    <row r="1371" spans="1:15" ht="24.6" customHeight="1">
      <c r="A1371" s="709"/>
      <c r="B1371" s="710" t="s">
        <v>1526</v>
      </c>
      <c r="C1371" s="640"/>
      <c r="D1371" s="711"/>
      <c r="E1371" s="712"/>
      <c r="F1371" s="640"/>
      <c r="G1371" s="712"/>
      <c r="H1371" s="640"/>
      <c r="I1371" s="640"/>
      <c r="J1371" s="714"/>
      <c r="L1371" s="715"/>
      <c r="M1371" s="715"/>
      <c r="O1371" s="717"/>
    </row>
    <row r="1372" spans="1:15" ht="24.6" customHeight="1">
      <c r="A1372" s="244">
        <v>14</v>
      </c>
      <c r="B1372" s="262" t="s">
        <v>616</v>
      </c>
      <c r="C1372" s="130"/>
      <c r="D1372" s="264"/>
      <c r="E1372" s="350"/>
      <c r="F1372" s="129"/>
      <c r="G1372" s="350"/>
      <c r="H1372" s="129"/>
      <c r="I1372" s="130"/>
      <c r="J1372" s="260"/>
      <c r="L1372" s="169"/>
      <c r="M1372" s="171"/>
      <c r="O1372" s="227"/>
    </row>
    <row r="1373" spans="1:15" ht="24.6" customHeight="1" outlineLevel="1">
      <c r="A1373" s="255">
        <v>14.1</v>
      </c>
      <c r="B1373" s="256" t="s">
        <v>636</v>
      </c>
      <c r="C1373" s="133"/>
      <c r="D1373" s="264"/>
      <c r="E1373" s="354"/>
      <c r="F1373" s="129"/>
      <c r="G1373" s="350"/>
      <c r="H1373" s="129"/>
      <c r="I1373" s="129"/>
      <c r="J1373" s="243"/>
      <c r="L1373" s="87"/>
      <c r="M1373" s="238"/>
      <c r="O1373" s="228"/>
    </row>
    <row r="1374" spans="1:15" ht="24.6" customHeight="1" outlineLevel="1">
      <c r="A1374" s="64"/>
      <c r="B1374" s="65" t="s">
        <v>458</v>
      </c>
      <c r="C1374" s="121">
        <v>11</v>
      </c>
      <c r="D1374" s="69" t="s">
        <v>3</v>
      </c>
      <c r="E1374" s="57"/>
      <c r="F1374" s="86"/>
      <c r="G1374" s="57"/>
      <c r="H1374" s="86"/>
      <c r="I1374" s="86"/>
      <c r="J1374" s="392"/>
      <c r="K1374" s="432"/>
      <c r="L1374" s="121" t="s">
        <v>2928</v>
      </c>
      <c r="M1374" s="121" t="s">
        <v>2928</v>
      </c>
      <c r="O1374" s="228" t="s">
        <v>2651</v>
      </c>
    </row>
    <row r="1375" spans="1:15" ht="24.6" customHeight="1" outlineLevel="1">
      <c r="A1375" s="64"/>
      <c r="B1375" s="65" t="s">
        <v>461</v>
      </c>
      <c r="C1375" s="121">
        <v>1</v>
      </c>
      <c r="D1375" s="69" t="s">
        <v>3</v>
      </c>
      <c r="E1375" s="57"/>
      <c r="F1375" s="86"/>
      <c r="G1375" s="57"/>
      <c r="H1375" s="86"/>
      <c r="I1375" s="86"/>
      <c r="J1375" s="392"/>
      <c r="K1375" s="432"/>
      <c r="L1375" s="121" t="s">
        <v>2928</v>
      </c>
      <c r="M1375" s="121" t="s">
        <v>2928</v>
      </c>
      <c r="O1375" s="228" t="s">
        <v>2652</v>
      </c>
    </row>
    <row r="1376" spans="1:15" ht="24.6" customHeight="1" outlineLevel="1">
      <c r="A1376" s="64"/>
      <c r="B1376" s="66" t="s">
        <v>459</v>
      </c>
      <c r="C1376" s="55"/>
      <c r="D1376" s="69"/>
      <c r="E1376" s="353"/>
      <c r="F1376" s="68"/>
      <c r="G1376" s="353"/>
      <c r="H1376" s="68"/>
      <c r="I1376" s="68"/>
      <c r="J1376" s="247"/>
      <c r="L1376" s="169"/>
      <c r="M1376" s="171"/>
      <c r="O1376" s="227"/>
    </row>
    <row r="1377" spans="1:15" ht="24.6" customHeight="1" outlineLevel="1">
      <c r="A1377" s="64"/>
      <c r="B1377" s="265" t="s">
        <v>376</v>
      </c>
      <c r="C1377" s="121">
        <v>385</v>
      </c>
      <c r="D1377" s="71" t="s">
        <v>15</v>
      </c>
      <c r="E1377" s="57"/>
      <c r="F1377" s="86"/>
      <c r="G1377" s="57"/>
      <c r="H1377" s="86"/>
      <c r="I1377" s="86"/>
      <c r="J1377" s="392"/>
      <c r="K1377" s="432"/>
      <c r="L1377" s="121" t="s">
        <v>2928</v>
      </c>
      <c r="M1377" s="121" t="e">
        <f>VLOOKUP($O1377,#REF!,7,FALSE)</f>
        <v>#REF!</v>
      </c>
      <c r="O1377" s="228" t="s">
        <v>2516</v>
      </c>
    </row>
    <row r="1378" spans="1:15" ht="24.6" customHeight="1" outlineLevel="1">
      <c r="A1378" s="64"/>
      <c r="B1378" s="265" t="s">
        <v>460</v>
      </c>
      <c r="C1378" s="121">
        <v>92</v>
      </c>
      <c r="D1378" s="71" t="s">
        <v>15</v>
      </c>
      <c r="E1378" s="57"/>
      <c r="F1378" s="86"/>
      <c r="G1378" s="57"/>
      <c r="H1378" s="86"/>
      <c r="I1378" s="86"/>
      <c r="J1378" s="392"/>
      <c r="K1378" s="432"/>
      <c r="L1378" s="121" t="e">
        <f>VLOOKUP($O1378,#REF!,6,FALSE)</f>
        <v>#REF!</v>
      </c>
      <c r="M1378" s="121" t="e">
        <f>VLOOKUP($O1378,#REF!,7,FALSE)</f>
        <v>#REF!</v>
      </c>
      <c r="O1378" s="228" t="s">
        <v>2653</v>
      </c>
    </row>
    <row r="1379" spans="1:15" ht="24.6" customHeight="1" outlineLevel="1">
      <c r="A1379" s="64"/>
      <c r="B1379" s="70" t="s">
        <v>1864</v>
      </c>
      <c r="C1379" s="121">
        <v>1</v>
      </c>
      <c r="D1379" s="69" t="s">
        <v>1792</v>
      </c>
      <c r="E1379" s="353"/>
      <c r="F1379" s="86"/>
      <c r="G1379" s="353"/>
      <c r="H1379" s="86"/>
      <c r="I1379" s="63"/>
      <c r="J1379" s="247"/>
      <c r="L1379" s="87" t="s">
        <v>2888</v>
      </c>
      <c r="M1379" s="87" t="s">
        <v>2889</v>
      </c>
      <c r="O1379" s="228"/>
    </row>
    <row r="1380" spans="1:15" ht="24.6" customHeight="1" outlineLevel="1">
      <c r="A1380" s="64"/>
      <c r="B1380" s="265"/>
      <c r="C1380" s="67"/>
      <c r="D1380" s="71"/>
      <c r="E1380" s="351"/>
      <c r="F1380" s="68"/>
      <c r="G1380" s="351"/>
      <c r="H1380" s="68"/>
      <c r="I1380" s="55"/>
      <c r="J1380" s="247"/>
      <c r="L1380" s="87"/>
      <c r="M1380" s="87"/>
      <c r="O1380" s="228"/>
    </row>
    <row r="1381" spans="1:15" ht="24.6" customHeight="1" outlineLevel="1">
      <c r="A1381" s="255">
        <v>14.2</v>
      </c>
      <c r="B1381" s="256" t="s">
        <v>616</v>
      </c>
      <c r="C1381" s="133"/>
      <c r="D1381" s="264"/>
      <c r="E1381" s="358"/>
      <c r="F1381" s="133"/>
      <c r="G1381" s="358"/>
      <c r="H1381" s="133"/>
      <c r="I1381" s="133"/>
      <c r="J1381" s="243"/>
      <c r="L1381" s="168"/>
      <c r="M1381" s="168"/>
      <c r="O1381" s="246"/>
    </row>
    <row r="1382" spans="1:15" ht="24.6" customHeight="1" outlineLevel="1">
      <c r="A1382" s="64"/>
      <c r="B1382" s="65" t="s">
        <v>631</v>
      </c>
      <c r="C1382" s="55"/>
      <c r="D1382" s="69"/>
      <c r="E1382" s="353"/>
      <c r="F1382" s="68"/>
      <c r="G1382" s="351"/>
      <c r="H1382" s="68"/>
      <c r="I1382" s="68"/>
      <c r="J1382" s="247"/>
      <c r="L1382" s="169"/>
      <c r="M1382" s="171"/>
      <c r="O1382" s="227"/>
    </row>
    <row r="1383" spans="1:15" ht="24.6" customHeight="1" outlineLevel="1">
      <c r="A1383" s="64"/>
      <c r="B1383" s="65" t="s">
        <v>598</v>
      </c>
      <c r="C1383" s="121">
        <v>1</v>
      </c>
      <c r="D1383" s="69" t="s">
        <v>3</v>
      </c>
      <c r="E1383" s="57"/>
      <c r="F1383" s="86"/>
      <c r="G1383" s="57"/>
      <c r="H1383" s="86"/>
      <c r="I1383" s="86"/>
      <c r="J1383" s="392"/>
      <c r="K1383" s="432"/>
      <c r="L1383" s="121" t="s">
        <v>2928</v>
      </c>
      <c r="M1383" s="121" t="s">
        <v>2928</v>
      </c>
      <c r="O1383" s="228" t="s">
        <v>2617</v>
      </c>
    </row>
    <row r="1384" spans="1:15" ht="24.6" customHeight="1" outlineLevel="1">
      <c r="A1384" s="64"/>
      <c r="B1384" s="65" t="s">
        <v>599</v>
      </c>
      <c r="C1384" s="55"/>
      <c r="D1384" s="69"/>
      <c r="E1384" s="353"/>
      <c r="F1384" s="68"/>
      <c r="G1384" s="351"/>
      <c r="H1384" s="68"/>
      <c r="I1384" s="68"/>
      <c r="J1384" s="247"/>
      <c r="L1384" s="169"/>
      <c r="M1384" s="171"/>
      <c r="O1384" s="227"/>
    </row>
    <row r="1385" spans="1:15" ht="24.6" customHeight="1" outlineLevel="1">
      <c r="A1385" s="64"/>
      <c r="B1385" s="65" t="s">
        <v>600</v>
      </c>
      <c r="C1385" s="121">
        <v>2</v>
      </c>
      <c r="D1385" s="69" t="s">
        <v>3</v>
      </c>
      <c r="E1385" s="57"/>
      <c r="F1385" s="86"/>
      <c r="G1385" s="57"/>
      <c r="H1385" s="86"/>
      <c r="I1385" s="86"/>
      <c r="J1385" s="392"/>
      <c r="K1385" s="432"/>
      <c r="L1385" s="121" t="s">
        <v>2928</v>
      </c>
      <c r="M1385" s="121" t="s">
        <v>2928</v>
      </c>
      <c r="O1385" s="228" t="s">
        <v>2618</v>
      </c>
    </row>
    <row r="1386" spans="1:15" ht="24.6" customHeight="1" outlineLevel="1">
      <c r="A1386" s="64"/>
      <c r="B1386" s="65" t="s">
        <v>601</v>
      </c>
      <c r="C1386" s="121">
        <v>48</v>
      </c>
      <c r="D1386" s="69" t="s">
        <v>3</v>
      </c>
      <c r="E1386" s="57"/>
      <c r="F1386" s="86"/>
      <c r="G1386" s="57"/>
      <c r="H1386" s="86"/>
      <c r="I1386" s="86"/>
      <c r="J1386" s="392"/>
      <c r="K1386" s="432"/>
      <c r="L1386" s="121" t="s">
        <v>2928</v>
      </c>
      <c r="M1386" s="121" t="s">
        <v>2928</v>
      </c>
      <c r="O1386" s="228" t="s">
        <v>2619</v>
      </c>
    </row>
    <row r="1387" spans="1:15" ht="24.6" customHeight="1" outlineLevel="1">
      <c r="A1387" s="64"/>
      <c r="B1387" s="65" t="s">
        <v>602</v>
      </c>
      <c r="C1387" s="121">
        <v>2</v>
      </c>
      <c r="D1387" s="69" t="s">
        <v>3</v>
      </c>
      <c r="E1387" s="57"/>
      <c r="F1387" s="86"/>
      <c r="G1387" s="57"/>
      <c r="H1387" s="86"/>
      <c r="I1387" s="86"/>
      <c r="J1387" s="392"/>
      <c r="K1387" s="432"/>
      <c r="L1387" s="121" t="s">
        <v>2928</v>
      </c>
      <c r="M1387" s="121" t="s">
        <v>2928</v>
      </c>
      <c r="O1387" s="228" t="s">
        <v>2654</v>
      </c>
    </row>
    <row r="1388" spans="1:15" ht="24.6" customHeight="1" outlineLevel="1">
      <c r="A1388" s="64"/>
      <c r="B1388" s="65" t="s">
        <v>621</v>
      </c>
      <c r="C1388" s="55"/>
      <c r="D1388" s="69"/>
      <c r="E1388" s="353"/>
      <c r="F1388" s="68"/>
      <c r="G1388" s="351"/>
      <c r="H1388" s="68"/>
      <c r="I1388" s="68"/>
      <c r="J1388" s="247"/>
      <c r="L1388" s="169"/>
      <c r="M1388" s="171"/>
      <c r="O1388" s="227"/>
    </row>
    <row r="1389" spans="1:15" ht="24.6" customHeight="1" outlineLevel="1">
      <c r="A1389" s="64"/>
      <c r="B1389" s="65" t="s">
        <v>2366</v>
      </c>
      <c r="C1389" s="121">
        <v>10</v>
      </c>
      <c r="D1389" s="69" t="s">
        <v>3</v>
      </c>
      <c r="E1389" s="57"/>
      <c r="F1389" s="86"/>
      <c r="G1389" s="57"/>
      <c r="H1389" s="86"/>
      <c r="I1389" s="86"/>
      <c r="J1389" s="392"/>
      <c r="K1389" s="432"/>
      <c r="L1389" s="121" t="s">
        <v>2928</v>
      </c>
      <c r="M1389" s="121" t="s">
        <v>2928</v>
      </c>
      <c r="O1389" s="228" t="s">
        <v>2615</v>
      </c>
    </row>
    <row r="1390" spans="1:15" ht="24.6" customHeight="1" outlineLevel="1">
      <c r="A1390" s="64"/>
      <c r="B1390" s="65" t="s">
        <v>604</v>
      </c>
      <c r="C1390" s="55"/>
      <c r="D1390" s="69"/>
      <c r="E1390" s="353"/>
      <c r="F1390" s="68"/>
      <c r="G1390" s="351"/>
      <c r="H1390" s="68"/>
      <c r="I1390" s="68"/>
      <c r="J1390" s="247"/>
      <c r="L1390" s="169"/>
      <c r="M1390" s="171"/>
      <c r="O1390" s="227"/>
    </row>
    <row r="1391" spans="1:15" ht="24.6" customHeight="1" outlineLevel="1">
      <c r="A1391" s="64"/>
      <c r="B1391" s="65" t="s">
        <v>626</v>
      </c>
      <c r="C1391" s="121">
        <v>10</v>
      </c>
      <c r="D1391" s="69" t="s">
        <v>3</v>
      </c>
      <c r="E1391" s="57"/>
      <c r="F1391" s="86"/>
      <c r="G1391" s="57"/>
      <c r="H1391" s="86"/>
      <c r="I1391" s="86"/>
      <c r="J1391" s="392"/>
      <c r="K1391" s="432"/>
      <c r="L1391" s="121" t="s">
        <v>2928</v>
      </c>
      <c r="M1391" s="121" t="s">
        <v>2928</v>
      </c>
      <c r="O1391" s="228" t="s">
        <v>2655</v>
      </c>
    </row>
    <row r="1392" spans="1:15" ht="24.6" customHeight="1" outlineLevel="1">
      <c r="A1392" s="64"/>
      <c r="B1392" s="65" t="s">
        <v>627</v>
      </c>
      <c r="C1392" s="55"/>
      <c r="D1392" s="69"/>
      <c r="E1392" s="353"/>
      <c r="F1392" s="68"/>
      <c r="G1392" s="351"/>
      <c r="H1392" s="68"/>
      <c r="I1392" s="68"/>
      <c r="J1392" s="247"/>
      <c r="L1392" s="169"/>
      <c r="M1392" s="171"/>
      <c r="O1392" s="227"/>
    </row>
    <row r="1393" spans="1:15" ht="24.6" customHeight="1" outlineLevel="1">
      <c r="A1393" s="64"/>
      <c r="B1393" s="65"/>
      <c r="C1393" s="55"/>
      <c r="D1393" s="69"/>
      <c r="E1393" s="353"/>
      <c r="F1393" s="68"/>
      <c r="G1393" s="351"/>
      <c r="H1393" s="68"/>
      <c r="I1393" s="68"/>
      <c r="J1393" s="247"/>
      <c r="L1393" s="169"/>
      <c r="M1393" s="171"/>
      <c r="O1393" s="227"/>
    </row>
    <row r="1394" spans="1:15" ht="24.6" customHeight="1" outlineLevel="1">
      <c r="A1394" s="64"/>
      <c r="B1394" s="65" t="s">
        <v>622</v>
      </c>
      <c r="C1394" s="55"/>
      <c r="D1394" s="69"/>
      <c r="E1394" s="353"/>
      <c r="F1394" s="68"/>
      <c r="G1394" s="351"/>
      <c r="H1394" s="68"/>
      <c r="I1394" s="68"/>
      <c r="J1394" s="247"/>
      <c r="L1394" s="169"/>
      <c r="M1394" s="171"/>
      <c r="O1394" s="227"/>
    </row>
    <row r="1395" spans="1:15" ht="24.6" customHeight="1" outlineLevel="1">
      <c r="A1395" s="64"/>
      <c r="B1395" s="65" t="s">
        <v>618</v>
      </c>
      <c r="C1395" s="121">
        <v>6</v>
      </c>
      <c r="D1395" s="69" t="s">
        <v>3</v>
      </c>
      <c r="E1395" s="57"/>
      <c r="F1395" s="86"/>
      <c r="G1395" s="57"/>
      <c r="H1395" s="86"/>
      <c r="I1395" s="86"/>
      <c r="J1395" s="392"/>
      <c r="K1395" s="432"/>
      <c r="L1395" s="121" t="s">
        <v>2928</v>
      </c>
      <c r="M1395" s="121" t="s">
        <v>2928</v>
      </c>
      <c r="O1395" s="228" t="s">
        <v>2656</v>
      </c>
    </row>
    <row r="1396" spans="1:15" ht="24.6" customHeight="1" outlineLevel="1">
      <c r="A1396" s="64"/>
      <c r="B1396" s="65" t="s">
        <v>599</v>
      </c>
      <c r="C1396" s="55"/>
      <c r="D1396" s="69"/>
      <c r="E1396" s="353"/>
      <c r="F1396" s="68"/>
      <c r="G1396" s="351"/>
      <c r="H1396" s="68"/>
      <c r="I1396" s="68"/>
      <c r="J1396" s="247"/>
      <c r="L1396" s="169"/>
      <c r="M1396" s="171"/>
      <c r="O1396" s="227"/>
    </row>
    <row r="1397" spans="1:15" ht="24.6" customHeight="1" outlineLevel="1">
      <c r="A1397" s="64"/>
      <c r="B1397" s="65" t="s">
        <v>600</v>
      </c>
      <c r="C1397" s="121">
        <v>6</v>
      </c>
      <c r="D1397" s="69" t="s">
        <v>3</v>
      </c>
      <c r="E1397" s="57"/>
      <c r="F1397" s="86"/>
      <c r="G1397" s="57"/>
      <c r="H1397" s="86"/>
      <c r="I1397" s="86"/>
      <c r="J1397" s="392"/>
      <c r="K1397" s="432"/>
      <c r="L1397" s="121" t="s">
        <v>2928</v>
      </c>
      <c r="M1397" s="121" t="s">
        <v>2928</v>
      </c>
      <c r="O1397" s="228" t="s">
        <v>2618</v>
      </c>
    </row>
    <row r="1398" spans="1:15" ht="24.6" customHeight="1" outlineLevel="1">
      <c r="A1398" s="64"/>
      <c r="B1398" s="65" t="s">
        <v>601</v>
      </c>
      <c r="C1398" s="121">
        <v>81</v>
      </c>
      <c r="D1398" s="69" t="s">
        <v>3</v>
      </c>
      <c r="E1398" s="57"/>
      <c r="F1398" s="86"/>
      <c r="G1398" s="57"/>
      <c r="H1398" s="86"/>
      <c r="I1398" s="86"/>
      <c r="J1398" s="392"/>
      <c r="K1398" s="432"/>
      <c r="L1398" s="121" t="s">
        <v>2928</v>
      </c>
      <c r="M1398" s="121" t="s">
        <v>2928</v>
      </c>
      <c r="O1398" s="228" t="s">
        <v>2619</v>
      </c>
    </row>
    <row r="1399" spans="1:15" ht="24.6" customHeight="1" outlineLevel="1">
      <c r="A1399" s="64"/>
      <c r="B1399" s="65" t="s">
        <v>602</v>
      </c>
      <c r="C1399" s="121">
        <v>6</v>
      </c>
      <c r="D1399" s="69" t="s">
        <v>3</v>
      </c>
      <c r="E1399" s="57"/>
      <c r="F1399" s="86"/>
      <c r="G1399" s="57"/>
      <c r="H1399" s="86"/>
      <c r="I1399" s="86"/>
      <c r="J1399" s="392"/>
      <c r="K1399" s="432"/>
      <c r="L1399" s="121" t="s">
        <v>2928</v>
      </c>
      <c r="M1399" s="121" t="s">
        <v>2928</v>
      </c>
      <c r="O1399" s="228" t="s">
        <v>2654</v>
      </c>
    </row>
    <row r="1400" spans="1:15" ht="24.6" customHeight="1" outlineLevel="1">
      <c r="A1400" s="64"/>
      <c r="B1400" s="65" t="s">
        <v>621</v>
      </c>
      <c r="C1400" s="55"/>
      <c r="D1400" s="69"/>
      <c r="E1400" s="353"/>
      <c r="F1400" s="68"/>
      <c r="G1400" s="351"/>
      <c r="H1400" s="68"/>
      <c r="I1400" s="68"/>
      <c r="J1400" s="247"/>
      <c r="L1400" s="169"/>
      <c r="M1400" s="171"/>
      <c r="O1400" s="227"/>
    </row>
    <row r="1401" spans="1:15" ht="24.6" customHeight="1" outlineLevel="1">
      <c r="A1401" s="64"/>
      <c r="B1401" s="65" t="s">
        <v>2366</v>
      </c>
      <c r="C1401" s="121">
        <v>6</v>
      </c>
      <c r="D1401" s="69" t="s">
        <v>3</v>
      </c>
      <c r="E1401" s="57"/>
      <c r="F1401" s="86"/>
      <c r="G1401" s="57"/>
      <c r="H1401" s="86"/>
      <c r="I1401" s="86"/>
      <c r="J1401" s="392"/>
      <c r="K1401" s="432"/>
      <c r="L1401" s="121" t="s">
        <v>2928</v>
      </c>
      <c r="M1401" s="121" t="s">
        <v>2928</v>
      </c>
      <c r="O1401" s="228" t="s">
        <v>2615</v>
      </c>
    </row>
    <row r="1402" spans="1:15" ht="24.6" customHeight="1" outlineLevel="1">
      <c r="A1402" s="64"/>
      <c r="B1402" s="65" t="s">
        <v>604</v>
      </c>
      <c r="C1402" s="55"/>
      <c r="D1402" s="69"/>
      <c r="E1402" s="353"/>
      <c r="F1402" s="68"/>
      <c r="G1402" s="351"/>
      <c r="H1402" s="68"/>
      <c r="I1402" s="68"/>
      <c r="J1402" s="247"/>
      <c r="L1402" s="169"/>
      <c r="M1402" s="171"/>
      <c r="O1402" s="227"/>
    </row>
    <row r="1403" spans="1:15" ht="24.6" customHeight="1" outlineLevel="1">
      <c r="A1403" s="64"/>
      <c r="B1403" s="65" t="s">
        <v>623</v>
      </c>
      <c r="C1403" s="121">
        <v>6</v>
      </c>
      <c r="D1403" s="69" t="s">
        <v>3</v>
      </c>
      <c r="E1403" s="57"/>
      <c r="F1403" s="86"/>
      <c r="G1403" s="57"/>
      <c r="H1403" s="86"/>
      <c r="I1403" s="86"/>
      <c r="J1403" s="392"/>
      <c r="K1403" s="432"/>
      <c r="L1403" s="121" t="s">
        <v>2928</v>
      </c>
      <c r="M1403" s="121" t="s">
        <v>2928</v>
      </c>
      <c r="O1403" s="228" t="s">
        <v>2621</v>
      </c>
    </row>
    <row r="1404" spans="1:15" ht="24.6" customHeight="1" outlineLevel="1">
      <c r="A1404" s="64"/>
      <c r="B1404" s="65" t="s">
        <v>624</v>
      </c>
      <c r="C1404" s="121">
        <v>36</v>
      </c>
      <c r="D1404" s="69" t="s">
        <v>3</v>
      </c>
      <c r="E1404" s="57"/>
      <c r="F1404" s="86"/>
      <c r="G1404" s="57"/>
      <c r="H1404" s="86"/>
      <c r="I1404" s="86"/>
      <c r="J1404" s="392"/>
      <c r="K1404" s="432"/>
      <c r="L1404" s="121" t="s">
        <v>2928</v>
      </c>
      <c r="M1404" s="121" t="s">
        <v>2928</v>
      </c>
      <c r="O1404" s="228" t="s">
        <v>2622</v>
      </c>
    </row>
    <row r="1405" spans="1:15" ht="24.6" customHeight="1" outlineLevel="1">
      <c r="A1405" s="64"/>
      <c r="B1405" s="65" t="s">
        <v>625</v>
      </c>
      <c r="C1405" s="55"/>
      <c r="D1405" s="69"/>
      <c r="E1405" s="353"/>
      <c r="F1405" s="68"/>
      <c r="G1405" s="351"/>
      <c r="H1405" s="68"/>
      <c r="I1405" s="68"/>
      <c r="J1405" s="247"/>
      <c r="L1405" s="169"/>
      <c r="M1405" s="171"/>
      <c r="O1405" s="227"/>
    </row>
    <row r="1406" spans="1:15" ht="24.6" customHeight="1" outlineLevel="1">
      <c r="A1406" s="64"/>
      <c r="B1406" s="65" t="s">
        <v>626</v>
      </c>
      <c r="C1406" s="121">
        <v>6</v>
      </c>
      <c r="D1406" s="69" t="s">
        <v>3</v>
      </c>
      <c r="E1406" s="57"/>
      <c r="F1406" s="86"/>
      <c r="G1406" s="57"/>
      <c r="H1406" s="86"/>
      <c r="I1406" s="86"/>
      <c r="J1406" s="392"/>
      <c r="K1406" s="432"/>
      <c r="L1406" s="121" t="s">
        <v>2929</v>
      </c>
      <c r="M1406" s="121" t="s">
        <v>2929</v>
      </c>
      <c r="O1406" s="228" t="s">
        <v>2655</v>
      </c>
    </row>
    <row r="1407" spans="1:15" ht="24.6" customHeight="1" outlineLevel="1">
      <c r="A1407" s="64"/>
      <c r="B1407" s="65" t="s">
        <v>627</v>
      </c>
      <c r="C1407" s="55"/>
      <c r="D1407" s="69"/>
      <c r="E1407" s="353"/>
      <c r="F1407" s="68"/>
      <c r="G1407" s="351"/>
      <c r="H1407" s="68"/>
      <c r="I1407" s="68"/>
      <c r="J1407" s="247"/>
      <c r="L1407" s="169"/>
      <c r="M1407" s="171"/>
      <c r="O1407" s="227"/>
    </row>
    <row r="1408" spans="1:15" ht="24.6" customHeight="1" outlineLevel="1">
      <c r="A1408" s="64"/>
      <c r="B1408" s="65"/>
      <c r="C1408" s="55"/>
      <c r="D1408" s="69"/>
      <c r="E1408" s="353"/>
      <c r="F1408" s="68"/>
      <c r="G1408" s="351"/>
      <c r="H1408" s="68"/>
      <c r="I1408" s="68"/>
      <c r="J1408" s="247"/>
      <c r="L1408" s="169"/>
      <c r="M1408" s="171"/>
      <c r="O1408" s="227"/>
    </row>
    <row r="1409" spans="1:15" ht="24.6" customHeight="1" outlineLevel="1">
      <c r="A1409" s="64"/>
      <c r="B1409" s="65" t="s">
        <v>629</v>
      </c>
      <c r="C1409" s="55"/>
      <c r="D1409" s="69"/>
      <c r="E1409" s="353"/>
      <c r="F1409" s="68"/>
      <c r="G1409" s="351"/>
      <c r="H1409" s="68"/>
      <c r="I1409" s="68"/>
      <c r="J1409" s="247"/>
      <c r="L1409" s="169"/>
      <c r="M1409" s="171"/>
      <c r="O1409" s="227"/>
    </row>
    <row r="1410" spans="1:15" ht="24.6" customHeight="1" outlineLevel="1">
      <c r="A1410" s="64"/>
      <c r="B1410" s="65" t="s">
        <v>630</v>
      </c>
      <c r="C1410" s="121">
        <v>4</v>
      </c>
      <c r="D1410" s="69" t="s">
        <v>3</v>
      </c>
      <c r="E1410" s="57"/>
      <c r="F1410" s="86"/>
      <c r="G1410" s="57"/>
      <c r="H1410" s="86"/>
      <c r="I1410" s="86"/>
      <c r="J1410" s="392"/>
      <c r="K1410" s="432"/>
      <c r="L1410" s="121" t="s">
        <v>2929</v>
      </c>
      <c r="M1410" s="121" t="s">
        <v>2929</v>
      </c>
      <c r="O1410" s="228" t="s">
        <v>2657</v>
      </c>
    </row>
    <row r="1411" spans="1:15" ht="24.6" customHeight="1" outlineLevel="1">
      <c r="A1411" s="64"/>
      <c r="B1411" s="65" t="s">
        <v>599</v>
      </c>
      <c r="C1411" s="55"/>
      <c r="D1411" s="69"/>
      <c r="E1411" s="353"/>
      <c r="F1411" s="68"/>
      <c r="G1411" s="351"/>
      <c r="H1411" s="68"/>
      <c r="I1411" s="68"/>
      <c r="J1411" s="247"/>
      <c r="L1411" s="169"/>
      <c r="M1411" s="171"/>
      <c r="O1411" s="227"/>
    </row>
    <row r="1412" spans="1:15" ht="24.6" customHeight="1" outlineLevel="1">
      <c r="A1412" s="64"/>
      <c r="B1412" s="65" t="s">
        <v>600</v>
      </c>
      <c r="C1412" s="121">
        <v>16</v>
      </c>
      <c r="D1412" s="69" t="s">
        <v>3</v>
      </c>
      <c r="E1412" s="57"/>
      <c r="F1412" s="86"/>
      <c r="G1412" s="57"/>
      <c r="H1412" s="86"/>
      <c r="I1412" s="86"/>
      <c r="J1412" s="392"/>
      <c r="K1412" s="432"/>
      <c r="L1412" s="121" t="s">
        <v>2929</v>
      </c>
      <c r="M1412" s="121" t="s">
        <v>2929</v>
      </c>
      <c r="O1412" s="228" t="s">
        <v>2618</v>
      </c>
    </row>
    <row r="1413" spans="1:15" ht="24.6" customHeight="1" outlineLevel="1">
      <c r="A1413" s="64"/>
      <c r="B1413" s="65" t="s">
        <v>601</v>
      </c>
      <c r="C1413" s="121">
        <v>28</v>
      </c>
      <c r="D1413" s="69" t="s">
        <v>3</v>
      </c>
      <c r="E1413" s="57"/>
      <c r="F1413" s="86"/>
      <c r="G1413" s="57"/>
      <c r="H1413" s="86"/>
      <c r="I1413" s="86"/>
      <c r="J1413" s="392"/>
      <c r="K1413" s="432"/>
      <c r="L1413" s="121" t="s">
        <v>2929</v>
      </c>
      <c r="M1413" s="121" t="s">
        <v>2929</v>
      </c>
      <c r="O1413" s="228" t="s">
        <v>2619</v>
      </c>
    </row>
    <row r="1414" spans="1:15" ht="24.6" customHeight="1" outlineLevel="1">
      <c r="A1414" s="64"/>
      <c r="B1414" s="65" t="s">
        <v>602</v>
      </c>
      <c r="C1414" s="121">
        <v>16</v>
      </c>
      <c r="D1414" s="69" t="s">
        <v>3</v>
      </c>
      <c r="E1414" s="57"/>
      <c r="F1414" s="86"/>
      <c r="G1414" s="57"/>
      <c r="H1414" s="86"/>
      <c r="I1414" s="86"/>
      <c r="J1414" s="392"/>
      <c r="K1414" s="432"/>
      <c r="L1414" s="121" t="s">
        <v>2929</v>
      </c>
      <c r="M1414" s="121" t="s">
        <v>2929</v>
      </c>
      <c r="O1414" s="228" t="s">
        <v>2654</v>
      </c>
    </row>
    <row r="1415" spans="1:15" ht="24.6" customHeight="1" outlineLevel="1">
      <c r="A1415" s="64"/>
      <c r="B1415" s="65" t="s">
        <v>621</v>
      </c>
      <c r="C1415" s="55"/>
      <c r="D1415" s="69"/>
      <c r="E1415" s="353"/>
      <c r="F1415" s="68"/>
      <c r="G1415" s="351"/>
      <c r="H1415" s="68"/>
      <c r="I1415" s="68"/>
      <c r="J1415" s="247"/>
      <c r="L1415" s="169"/>
      <c r="M1415" s="171"/>
      <c r="O1415" s="227"/>
    </row>
    <row r="1416" spans="1:15" ht="24.6" customHeight="1" outlineLevel="1">
      <c r="A1416" s="64"/>
      <c r="B1416" s="65" t="s">
        <v>2366</v>
      </c>
      <c r="C1416" s="121">
        <v>4</v>
      </c>
      <c r="D1416" s="69" t="s">
        <v>3</v>
      </c>
      <c r="E1416" s="57"/>
      <c r="F1416" s="86"/>
      <c r="G1416" s="57"/>
      <c r="H1416" s="86"/>
      <c r="I1416" s="86"/>
      <c r="J1416" s="392"/>
      <c r="K1416" s="432"/>
      <c r="L1416" s="121" t="s">
        <v>2929</v>
      </c>
      <c r="M1416" s="121" t="s">
        <v>2929</v>
      </c>
      <c r="O1416" s="228" t="s">
        <v>2615</v>
      </c>
    </row>
    <row r="1417" spans="1:15" ht="24.6" customHeight="1" outlineLevel="1">
      <c r="A1417" s="64"/>
      <c r="B1417" s="65" t="s">
        <v>604</v>
      </c>
      <c r="C1417" s="55"/>
      <c r="D1417" s="69"/>
      <c r="E1417" s="353"/>
      <c r="F1417" s="68"/>
      <c r="G1417" s="351"/>
      <c r="H1417" s="68"/>
      <c r="I1417" s="68"/>
      <c r="J1417" s="247"/>
      <c r="L1417" s="169"/>
      <c r="M1417" s="171"/>
      <c r="O1417" s="227"/>
    </row>
    <row r="1418" spans="1:15" ht="24.6" customHeight="1" outlineLevel="1">
      <c r="A1418" s="64"/>
      <c r="B1418" s="65" t="s">
        <v>623</v>
      </c>
      <c r="C1418" s="121">
        <v>4</v>
      </c>
      <c r="D1418" s="69" t="s">
        <v>3</v>
      </c>
      <c r="E1418" s="57"/>
      <c r="F1418" s="86"/>
      <c r="G1418" s="57"/>
      <c r="H1418" s="86"/>
      <c r="I1418" s="86"/>
      <c r="J1418" s="392"/>
      <c r="K1418" s="432"/>
      <c r="L1418" s="121" t="s">
        <v>2929</v>
      </c>
      <c r="M1418" s="121" t="s">
        <v>2929</v>
      </c>
      <c r="O1418" s="228" t="s">
        <v>2621</v>
      </c>
    </row>
    <row r="1419" spans="1:15" ht="24.6" customHeight="1" outlineLevel="1">
      <c r="A1419" s="64"/>
      <c r="B1419" s="65" t="s">
        <v>624</v>
      </c>
      <c r="C1419" s="121">
        <v>24</v>
      </c>
      <c r="D1419" s="69" t="s">
        <v>3</v>
      </c>
      <c r="E1419" s="57"/>
      <c r="F1419" s="86"/>
      <c r="G1419" s="57"/>
      <c r="H1419" s="86"/>
      <c r="I1419" s="86"/>
      <c r="J1419" s="392"/>
      <c r="K1419" s="432"/>
      <c r="L1419" s="121" t="s">
        <v>2929</v>
      </c>
      <c r="M1419" s="121" t="s">
        <v>2929</v>
      </c>
      <c r="O1419" s="228" t="s">
        <v>2622</v>
      </c>
    </row>
    <row r="1420" spans="1:15" ht="24.6" customHeight="1" outlineLevel="1">
      <c r="A1420" s="64"/>
      <c r="B1420" s="65" t="s">
        <v>625</v>
      </c>
      <c r="C1420" s="55"/>
      <c r="D1420" s="69"/>
      <c r="E1420" s="353"/>
      <c r="F1420" s="68"/>
      <c r="G1420" s="351"/>
      <c r="H1420" s="68"/>
      <c r="I1420" s="68"/>
      <c r="J1420" s="247"/>
      <c r="L1420" s="169"/>
      <c r="M1420" s="171"/>
      <c r="O1420" s="227"/>
    </row>
    <row r="1421" spans="1:15" ht="24.6" customHeight="1" outlineLevel="1">
      <c r="A1421" s="64"/>
      <c r="B1421" s="65" t="s">
        <v>626</v>
      </c>
      <c r="C1421" s="121">
        <v>4</v>
      </c>
      <c r="D1421" s="69" t="s">
        <v>3</v>
      </c>
      <c r="E1421" s="57"/>
      <c r="F1421" s="86"/>
      <c r="G1421" s="57"/>
      <c r="H1421" s="86"/>
      <c r="I1421" s="86"/>
      <c r="J1421" s="392"/>
      <c r="K1421" s="432"/>
      <c r="L1421" s="121" t="s">
        <v>2929</v>
      </c>
      <c r="M1421" s="121" t="s">
        <v>2929</v>
      </c>
      <c r="O1421" s="228" t="s">
        <v>2655</v>
      </c>
    </row>
    <row r="1422" spans="1:15" ht="24.6" customHeight="1" outlineLevel="1">
      <c r="A1422" s="64"/>
      <c r="B1422" s="65" t="s">
        <v>627</v>
      </c>
      <c r="C1422" s="55"/>
      <c r="D1422" s="69"/>
      <c r="E1422" s="353"/>
      <c r="F1422" s="68"/>
      <c r="G1422" s="351"/>
      <c r="H1422" s="68"/>
      <c r="I1422" s="68"/>
      <c r="J1422" s="247"/>
      <c r="L1422" s="169"/>
      <c r="M1422" s="171"/>
      <c r="O1422" s="227"/>
    </row>
    <row r="1423" spans="1:15" ht="24.6" customHeight="1" outlineLevel="1">
      <c r="A1423" s="64"/>
      <c r="B1423" s="66"/>
      <c r="C1423" s="67"/>
      <c r="D1423" s="71"/>
      <c r="E1423" s="351"/>
      <c r="F1423" s="68"/>
      <c r="G1423" s="351"/>
      <c r="H1423" s="68"/>
      <c r="I1423" s="68"/>
      <c r="J1423" s="247"/>
      <c r="L1423" s="169"/>
      <c r="M1423" s="171"/>
      <c r="O1423" s="227"/>
    </row>
    <row r="1424" spans="1:15" ht="24.6" customHeight="1" outlineLevel="1">
      <c r="A1424" s="64"/>
      <c r="B1424" s="65" t="s">
        <v>222</v>
      </c>
      <c r="C1424" s="121">
        <v>1</v>
      </c>
      <c r="D1424" s="69" t="s">
        <v>1792</v>
      </c>
      <c r="E1424" s="57"/>
      <c r="F1424" s="86"/>
      <c r="G1424" s="57"/>
      <c r="H1424" s="86"/>
      <c r="I1424" s="86"/>
      <c r="J1424" s="392"/>
      <c r="K1424" s="432"/>
      <c r="L1424" s="121" t="s">
        <v>2929</v>
      </c>
      <c r="M1424" s="121" t="s">
        <v>2929</v>
      </c>
      <c r="O1424" s="228" t="s">
        <v>2658</v>
      </c>
    </row>
    <row r="1425" spans="1:82" ht="24.6" customHeight="1" outlineLevel="1">
      <c r="A1425" s="64"/>
      <c r="B1425" s="65" t="s">
        <v>611</v>
      </c>
      <c r="C1425" s="121">
        <v>1</v>
      </c>
      <c r="D1425" s="69" t="s">
        <v>1792</v>
      </c>
      <c r="E1425" s="57"/>
      <c r="F1425" s="86"/>
      <c r="G1425" s="57"/>
      <c r="H1425" s="86"/>
      <c r="I1425" s="86"/>
      <c r="J1425" s="392"/>
      <c r="K1425" s="432"/>
      <c r="L1425" s="121" t="s">
        <v>2929</v>
      </c>
      <c r="M1425" s="121" t="s">
        <v>2929</v>
      </c>
      <c r="O1425" s="228" t="s">
        <v>2659</v>
      </c>
    </row>
    <row r="1426" spans="1:82" ht="24.6" customHeight="1" outlineLevel="1">
      <c r="A1426" s="64"/>
      <c r="B1426" s="65" t="s">
        <v>633</v>
      </c>
      <c r="C1426" s="121">
        <v>1</v>
      </c>
      <c r="D1426" s="69" t="s">
        <v>1792</v>
      </c>
      <c r="E1426" s="57"/>
      <c r="F1426" s="86"/>
      <c r="G1426" s="57"/>
      <c r="H1426" s="86"/>
      <c r="I1426" s="86"/>
      <c r="J1426" s="392"/>
      <c r="K1426" s="432"/>
      <c r="L1426" s="121" t="s">
        <v>2929</v>
      </c>
      <c r="M1426" s="121" t="s">
        <v>2929</v>
      </c>
      <c r="O1426" s="228" t="s">
        <v>2660</v>
      </c>
    </row>
    <row r="1427" spans="1:82" ht="24.6" customHeight="1" outlineLevel="1">
      <c r="A1427" s="64"/>
      <c r="B1427" s="65" t="s">
        <v>634</v>
      </c>
      <c r="C1427" s="121">
        <v>1</v>
      </c>
      <c r="D1427" s="69" t="s">
        <v>1792</v>
      </c>
      <c r="E1427" s="57"/>
      <c r="F1427" s="86"/>
      <c r="G1427" s="57"/>
      <c r="H1427" s="86"/>
      <c r="I1427" s="86"/>
      <c r="J1427" s="392"/>
      <c r="K1427" s="432"/>
      <c r="L1427" s="121" t="s">
        <v>2929</v>
      </c>
      <c r="M1427" s="121" t="s">
        <v>2929</v>
      </c>
      <c r="O1427" s="228" t="s">
        <v>2661</v>
      </c>
    </row>
    <row r="1428" spans="1:82" ht="24.6" customHeight="1" outlineLevel="1">
      <c r="A1428" s="64"/>
      <c r="B1428" s="65" t="s">
        <v>635</v>
      </c>
      <c r="C1428" s="121">
        <v>1</v>
      </c>
      <c r="D1428" s="69" t="s">
        <v>1792</v>
      </c>
      <c r="E1428" s="57"/>
      <c r="F1428" s="86"/>
      <c r="G1428" s="57"/>
      <c r="H1428" s="86"/>
      <c r="I1428" s="86"/>
      <c r="J1428" s="392"/>
      <c r="K1428" s="432"/>
      <c r="L1428" s="121" t="s">
        <v>2929</v>
      </c>
      <c r="M1428" s="121" t="s">
        <v>2929</v>
      </c>
      <c r="O1428" s="228" t="s">
        <v>2662</v>
      </c>
    </row>
    <row r="1429" spans="1:82" ht="24.6" customHeight="1" outlineLevel="1">
      <c r="A1429" s="64"/>
      <c r="B1429" s="65"/>
      <c r="C1429" s="55"/>
      <c r="D1429" s="69"/>
      <c r="E1429" s="353"/>
      <c r="F1429" s="68"/>
      <c r="G1429" s="351"/>
      <c r="H1429" s="68"/>
      <c r="I1429" s="68"/>
      <c r="J1429" s="247"/>
      <c r="L1429" s="169"/>
      <c r="M1429" s="171"/>
      <c r="O1429" s="227"/>
    </row>
    <row r="1430" spans="1:82" ht="24.6" customHeight="1" outlineLevel="1">
      <c r="A1430" s="255">
        <v>14.3</v>
      </c>
      <c r="B1430" s="256" t="s">
        <v>617</v>
      </c>
      <c r="C1430" s="133"/>
      <c r="D1430" s="264"/>
      <c r="E1430" s="358"/>
      <c r="F1430" s="133"/>
      <c r="G1430" s="358"/>
      <c r="H1430" s="133"/>
      <c r="I1430" s="133"/>
      <c r="J1430" s="243"/>
      <c r="L1430" s="168"/>
      <c r="M1430" s="168"/>
      <c r="O1430" s="246"/>
    </row>
    <row r="1431" spans="1:82" ht="24.6" customHeight="1" outlineLevel="1">
      <c r="A1431" s="64"/>
      <c r="B1431" s="66" t="s">
        <v>85</v>
      </c>
      <c r="C1431" s="67"/>
      <c r="D1431" s="69"/>
      <c r="E1431" s="351"/>
      <c r="F1431" s="68"/>
      <c r="G1431" s="351"/>
      <c r="H1431" s="68"/>
      <c r="I1431" s="68"/>
      <c r="J1431" s="247"/>
      <c r="L1431" s="169"/>
      <c r="M1431" s="171"/>
      <c r="O1431" s="227"/>
    </row>
    <row r="1432" spans="1:82" ht="24.6" customHeight="1" outlineLevel="1">
      <c r="A1432" s="64"/>
      <c r="B1432" s="65" t="s">
        <v>612</v>
      </c>
      <c r="C1432" s="121">
        <v>915</v>
      </c>
      <c r="D1432" s="69" t="s">
        <v>15</v>
      </c>
      <c r="E1432" s="57"/>
      <c r="F1432" s="86"/>
      <c r="G1432" s="57"/>
      <c r="H1432" s="86"/>
      <c r="I1432" s="86"/>
      <c r="J1432" s="392"/>
      <c r="K1432" s="432"/>
      <c r="L1432" s="121" t="s">
        <v>2929</v>
      </c>
      <c r="M1432" s="121" t="s">
        <v>2929</v>
      </c>
      <c r="O1432" s="227" t="s">
        <v>2628</v>
      </c>
    </row>
    <row r="1433" spans="1:82" ht="24.6" customHeight="1" outlineLevel="1">
      <c r="A1433" s="64"/>
      <c r="B1433" s="65" t="s">
        <v>224</v>
      </c>
      <c r="C1433" s="121">
        <v>1</v>
      </c>
      <c r="D1433" s="69" t="s">
        <v>1792</v>
      </c>
      <c r="E1433" s="57"/>
      <c r="F1433" s="86"/>
      <c r="G1433" s="57"/>
      <c r="H1433" s="86"/>
      <c r="I1433" s="86"/>
      <c r="J1433" s="392"/>
      <c r="K1433" s="432"/>
      <c r="L1433" s="121" t="s">
        <v>2929</v>
      </c>
      <c r="M1433" s="121" t="s">
        <v>2929</v>
      </c>
      <c r="O1433" s="228" t="s">
        <v>2663</v>
      </c>
    </row>
    <row r="1434" spans="1:82" ht="24.6" customHeight="1" outlineLevel="1">
      <c r="A1434" s="64"/>
      <c r="B1434" s="65" t="s">
        <v>1880</v>
      </c>
      <c r="C1434" s="121">
        <v>1</v>
      </c>
      <c r="D1434" s="69" t="s">
        <v>1792</v>
      </c>
      <c r="E1434" s="353"/>
      <c r="F1434" s="86"/>
      <c r="G1434" s="353"/>
      <c r="H1434" s="86"/>
      <c r="I1434" s="63"/>
      <c r="J1434" s="247"/>
      <c r="L1434" s="87" t="s">
        <v>2888</v>
      </c>
      <c r="M1434" s="87" t="s">
        <v>2889</v>
      </c>
      <c r="O1434" s="228"/>
    </row>
    <row r="1435" spans="1:82" ht="24.6" customHeight="1" outlineLevel="1">
      <c r="A1435" s="64"/>
      <c r="B1435" s="65" t="s">
        <v>79</v>
      </c>
      <c r="C1435" s="55"/>
      <c r="D1435" s="69"/>
      <c r="E1435" s="353"/>
      <c r="F1435" s="63"/>
      <c r="G1435" s="353"/>
      <c r="H1435" s="63"/>
      <c r="I1435" s="63"/>
      <c r="J1435" s="247"/>
      <c r="K1435" s="393"/>
      <c r="L1435" s="87"/>
      <c r="M1435" s="238"/>
      <c r="N1435" s="393"/>
      <c r="O1435" s="228"/>
      <c r="P1435" s="393"/>
      <c r="Q1435" s="393"/>
      <c r="R1435" s="393"/>
      <c r="S1435" s="393"/>
      <c r="T1435" s="393"/>
      <c r="U1435" s="393"/>
      <c r="V1435" s="393"/>
      <c r="W1435" s="393"/>
      <c r="X1435" s="393"/>
      <c r="Y1435" s="393"/>
      <c r="Z1435" s="393"/>
      <c r="AA1435" s="393"/>
      <c r="AB1435" s="393"/>
      <c r="AC1435" s="393"/>
      <c r="AD1435" s="393"/>
      <c r="AE1435" s="393"/>
      <c r="AF1435" s="393"/>
      <c r="AG1435" s="393"/>
      <c r="AH1435" s="393"/>
      <c r="AI1435" s="393"/>
      <c r="AJ1435" s="393"/>
      <c r="AK1435" s="393"/>
      <c r="AL1435" s="393"/>
      <c r="AM1435" s="393"/>
      <c r="AN1435" s="393"/>
      <c r="AO1435" s="393"/>
      <c r="AP1435" s="393"/>
      <c r="AQ1435" s="393"/>
      <c r="AR1435" s="393"/>
      <c r="AS1435" s="393"/>
      <c r="AT1435" s="393"/>
      <c r="AU1435" s="393"/>
      <c r="AV1435" s="393"/>
      <c r="AW1435" s="393"/>
      <c r="AX1435" s="393"/>
      <c r="AY1435" s="393"/>
      <c r="AZ1435" s="393"/>
      <c r="BA1435" s="393"/>
      <c r="BB1435" s="393"/>
      <c r="BC1435" s="393"/>
      <c r="BD1435" s="393"/>
      <c r="BE1435" s="393"/>
      <c r="BF1435" s="393"/>
      <c r="BG1435" s="393"/>
      <c r="BH1435" s="393"/>
      <c r="BI1435" s="393"/>
      <c r="BJ1435" s="393"/>
      <c r="BK1435" s="393"/>
      <c r="BL1435" s="393"/>
      <c r="BM1435" s="393"/>
      <c r="BN1435" s="393"/>
      <c r="BO1435" s="393"/>
      <c r="BP1435" s="393"/>
      <c r="BQ1435" s="393"/>
      <c r="BR1435" s="393"/>
      <c r="BS1435" s="393"/>
      <c r="BT1435" s="393"/>
      <c r="BU1435" s="393"/>
      <c r="BV1435" s="393"/>
      <c r="BW1435" s="393"/>
      <c r="BX1435" s="393"/>
      <c r="BY1435" s="393"/>
      <c r="BZ1435" s="393"/>
      <c r="CA1435" s="393"/>
      <c r="CB1435" s="393"/>
      <c r="CC1435" s="393"/>
      <c r="CD1435" s="393"/>
    </row>
    <row r="1436" spans="1:82" ht="24.6" customHeight="1" outlineLevel="1">
      <c r="A1436" s="64"/>
      <c r="B1436" s="70" t="s">
        <v>368</v>
      </c>
      <c r="C1436" s="121">
        <v>90</v>
      </c>
      <c r="D1436" s="69" t="s">
        <v>15</v>
      </c>
      <c r="E1436" s="57"/>
      <c r="F1436" s="86"/>
      <c r="G1436" s="57"/>
      <c r="H1436" s="86"/>
      <c r="I1436" s="86"/>
      <c r="J1436" s="392"/>
      <c r="K1436" s="432"/>
      <c r="L1436" s="121" t="s">
        <v>2929</v>
      </c>
      <c r="M1436" s="121" t="e">
        <f>VLOOKUP($O1436,#REF!,7,FALSE)</f>
        <v>#REF!</v>
      </c>
      <c r="N1436" s="393"/>
      <c r="O1436" s="228" t="s">
        <v>2508</v>
      </c>
      <c r="P1436" s="393"/>
      <c r="Q1436" s="393"/>
      <c r="R1436" s="393"/>
      <c r="S1436" s="393"/>
      <c r="T1436" s="393"/>
      <c r="U1436" s="393"/>
      <c r="V1436" s="393"/>
      <c r="W1436" s="393"/>
      <c r="X1436" s="393"/>
      <c r="Y1436" s="393"/>
      <c r="Z1436" s="393"/>
      <c r="AA1436" s="393"/>
      <c r="AB1436" s="393"/>
      <c r="AC1436" s="393"/>
      <c r="AD1436" s="393"/>
      <c r="AE1436" s="393"/>
      <c r="AF1436" s="393"/>
      <c r="AG1436" s="393"/>
      <c r="AH1436" s="393"/>
      <c r="AI1436" s="393"/>
      <c r="AJ1436" s="393"/>
      <c r="AK1436" s="393"/>
      <c r="AL1436" s="393"/>
      <c r="AM1436" s="393"/>
      <c r="AN1436" s="393"/>
      <c r="AO1436" s="393"/>
      <c r="AP1436" s="393"/>
      <c r="AQ1436" s="393"/>
      <c r="AR1436" s="393"/>
      <c r="AS1436" s="393"/>
      <c r="AT1436" s="393"/>
      <c r="AU1436" s="393"/>
      <c r="AV1436" s="393"/>
      <c r="AW1436" s="393"/>
      <c r="AX1436" s="393"/>
      <c r="AY1436" s="393"/>
      <c r="AZ1436" s="393"/>
      <c r="BA1436" s="393"/>
      <c r="BB1436" s="393"/>
      <c r="BC1436" s="393"/>
      <c r="BD1436" s="393"/>
      <c r="BE1436" s="393"/>
      <c r="BF1436" s="393"/>
      <c r="BG1436" s="393"/>
      <c r="BH1436" s="393"/>
      <c r="BI1436" s="393"/>
      <c r="BJ1436" s="393"/>
      <c r="BK1436" s="393"/>
      <c r="BL1436" s="393"/>
      <c r="BM1436" s="393"/>
      <c r="BN1436" s="393"/>
      <c r="BO1436" s="393"/>
      <c r="BP1436" s="393"/>
      <c r="BQ1436" s="393"/>
      <c r="BR1436" s="393"/>
      <c r="BS1436" s="393"/>
      <c r="BT1436" s="393"/>
      <c r="BU1436" s="393"/>
      <c r="BV1436" s="393"/>
      <c r="BW1436" s="393"/>
      <c r="BX1436" s="393"/>
      <c r="BY1436" s="393"/>
      <c r="BZ1436" s="393"/>
      <c r="CA1436" s="393"/>
      <c r="CB1436" s="393"/>
      <c r="CC1436" s="393"/>
      <c r="CD1436" s="393"/>
    </row>
    <row r="1437" spans="1:82" ht="24.6" customHeight="1" outlineLevel="1">
      <c r="A1437" s="64"/>
      <c r="B1437" s="66" t="s">
        <v>613</v>
      </c>
      <c r="C1437" s="86">
        <v>85</v>
      </c>
      <c r="D1437" s="69" t="s">
        <v>15</v>
      </c>
      <c r="E1437" s="57"/>
      <c r="F1437" s="86"/>
      <c r="G1437" s="57"/>
      <c r="H1437" s="86"/>
      <c r="I1437" s="86"/>
      <c r="J1437" s="392"/>
      <c r="K1437" s="432"/>
      <c r="L1437" s="121" t="s">
        <v>2844</v>
      </c>
      <c r="M1437" s="121" t="s">
        <v>2844</v>
      </c>
      <c r="O1437" s="228" t="s">
        <v>2664</v>
      </c>
    </row>
    <row r="1438" spans="1:82" ht="24.6" customHeight="1" outlineLevel="1">
      <c r="A1438" s="64"/>
      <c r="B1438" s="66" t="s">
        <v>640</v>
      </c>
      <c r="C1438" s="86">
        <v>98</v>
      </c>
      <c r="D1438" s="69" t="s">
        <v>15</v>
      </c>
      <c r="E1438" s="57"/>
      <c r="F1438" s="86"/>
      <c r="G1438" s="57"/>
      <c r="H1438" s="86"/>
      <c r="I1438" s="86"/>
      <c r="J1438" s="392"/>
      <c r="K1438" s="432"/>
      <c r="L1438" s="121" t="s">
        <v>2929</v>
      </c>
      <c r="M1438" s="121" t="e">
        <f>VLOOKUP($O1438,#REF!,7,FALSE)</f>
        <v>#REF!</v>
      </c>
      <c r="O1438" s="228" t="s">
        <v>2665</v>
      </c>
    </row>
    <row r="1439" spans="1:82" ht="24.6" customHeight="1" outlineLevel="1">
      <c r="A1439" s="64"/>
      <c r="B1439" s="66" t="s">
        <v>86</v>
      </c>
      <c r="C1439" s="86">
        <v>535</v>
      </c>
      <c r="D1439" s="69" t="s">
        <v>15</v>
      </c>
      <c r="E1439" s="57"/>
      <c r="F1439" s="86"/>
      <c r="G1439" s="57"/>
      <c r="H1439" s="86"/>
      <c r="I1439" s="86"/>
      <c r="J1439" s="392"/>
      <c r="K1439" s="432"/>
      <c r="L1439" s="121" t="s">
        <v>2929</v>
      </c>
      <c r="M1439" s="121" t="e">
        <f>VLOOKUP($O1439,#REF!,7,FALSE)</f>
        <v>#REF!</v>
      </c>
      <c r="O1439" s="228" t="s">
        <v>2666</v>
      </c>
    </row>
    <row r="1440" spans="1:82" ht="24.6" customHeight="1" outlineLevel="1">
      <c r="A1440" s="64"/>
      <c r="B1440" s="65" t="s">
        <v>1882</v>
      </c>
      <c r="C1440" s="121">
        <v>1</v>
      </c>
      <c r="D1440" s="69" t="s">
        <v>1792</v>
      </c>
      <c r="E1440" s="353"/>
      <c r="F1440" s="86"/>
      <c r="G1440" s="353"/>
      <c r="H1440" s="86"/>
      <c r="I1440" s="63"/>
      <c r="J1440" s="247"/>
      <c r="L1440" s="87" t="s">
        <v>2888</v>
      </c>
      <c r="M1440" s="87" t="s">
        <v>2889</v>
      </c>
      <c r="O1440" s="228"/>
    </row>
    <row r="1441" spans="1:82" ht="24.6" customHeight="1" outlineLevel="1">
      <c r="A1441" s="64"/>
      <c r="B1441" s="66"/>
      <c r="C1441" s="67"/>
      <c r="D1441" s="71"/>
      <c r="E1441" s="351"/>
      <c r="F1441" s="68"/>
      <c r="G1441" s="351"/>
      <c r="H1441" s="68"/>
      <c r="I1441" s="68"/>
      <c r="J1441" s="247"/>
      <c r="L1441" s="169"/>
      <c r="M1441" s="171"/>
      <c r="O1441" s="227"/>
    </row>
    <row r="1442" spans="1:82" ht="24.6" customHeight="1" outlineLevel="1">
      <c r="A1442" s="255">
        <v>14.4</v>
      </c>
      <c r="B1442" s="262" t="s">
        <v>637</v>
      </c>
      <c r="C1442" s="130"/>
      <c r="D1442" s="264"/>
      <c r="E1442" s="350"/>
      <c r="F1442" s="129"/>
      <c r="G1442" s="350"/>
      <c r="H1442" s="129"/>
      <c r="I1442" s="129"/>
      <c r="J1442" s="243"/>
      <c r="L1442" s="128"/>
      <c r="M1442" s="254"/>
      <c r="O1442" s="229"/>
    </row>
    <row r="1443" spans="1:82" ht="24.6" customHeight="1" outlineLevel="1">
      <c r="A1443" s="64"/>
      <c r="B1443" s="65" t="s">
        <v>463</v>
      </c>
      <c r="C1443" s="121">
        <v>1</v>
      </c>
      <c r="D1443" s="69" t="s">
        <v>3</v>
      </c>
      <c r="E1443" s="57"/>
      <c r="F1443" s="86"/>
      <c r="G1443" s="57"/>
      <c r="H1443" s="86"/>
      <c r="I1443" s="86"/>
      <c r="J1443" s="392"/>
      <c r="K1443" s="432"/>
      <c r="L1443" s="121" t="s">
        <v>2929</v>
      </c>
      <c r="M1443" s="121" t="e">
        <f>VLOOKUP($O1443,#REF!,7,FALSE)</f>
        <v>#REF!</v>
      </c>
      <c r="N1443" s="393"/>
      <c r="O1443" s="228" t="s">
        <v>2667</v>
      </c>
      <c r="P1443" s="393"/>
      <c r="Q1443" s="393"/>
      <c r="R1443" s="393"/>
      <c r="S1443" s="393"/>
      <c r="T1443" s="393"/>
      <c r="U1443" s="393"/>
      <c r="V1443" s="393"/>
      <c r="W1443" s="393"/>
      <c r="X1443" s="393"/>
      <c r="Y1443" s="393"/>
      <c r="Z1443" s="393"/>
      <c r="AA1443" s="393"/>
      <c r="AB1443" s="393"/>
      <c r="AC1443" s="393"/>
      <c r="AD1443" s="393"/>
      <c r="AE1443" s="393"/>
      <c r="AF1443" s="393"/>
      <c r="AG1443" s="393"/>
      <c r="AH1443" s="393"/>
      <c r="AI1443" s="393"/>
      <c r="AJ1443" s="393"/>
      <c r="AK1443" s="393"/>
      <c r="AL1443" s="393"/>
      <c r="AM1443" s="393"/>
      <c r="AN1443" s="393"/>
      <c r="AO1443" s="393"/>
      <c r="AP1443" s="393"/>
      <c r="AQ1443" s="393"/>
      <c r="AR1443" s="393"/>
      <c r="AS1443" s="393"/>
      <c r="AT1443" s="393"/>
      <c r="AU1443" s="393"/>
      <c r="AV1443" s="393"/>
      <c r="AW1443" s="393"/>
      <c r="AX1443" s="393"/>
      <c r="AY1443" s="393"/>
      <c r="AZ1443" s="393"/>
      <c r="BA1443" s="393"/>
      <c r="BB1443" s="393"/>
      <c r="BC1443" s="393"/>
      <c r="BD1443" s="393"/>
      <c r="BE1443" s="393"/>
      <c r="BF1443" s="393"/>
      <c r="BG1443" s="393"/>
      <c r="BH1443" s="393"/>
      <c r="BI1443" s="393"/>
      <c r="BJ1443" s="393"/>
      <c r="BK1443" s="393"/>
      <c r="BL1443" s="393"/>
      <c r="BM1443" s="393"/>
      <c r="BN1443" s="393"/>
      <c r="BO1443" s="393"/>
      <c r="BP1443" s="393"/>
      <c r="BQ1443" s="393"/>
      <c r="BR1443" s="393"/>
      <c r="BS1443" s="393"/>
      <c r="BT1443" s="393"/>
      <c r="BU1443" s="393"/>
      <c r="BV1443" s="393"/>
      <c r="BW1443" s="393"/>
      <c r="BX1443" s="393"/>
      <c r="BY1443" s="393"/>
      <c r="BZ1443" s="393"/>
      <c r="CA1443" s="393"/>
      <c r="CB1443" s="393"/>
      <c r="CC1443" s="393"/>
      <c r="CD1443" s="393"/>
    </row>
    <row r="1444" spans="1:82" ht="24.6" customHeight="1" outlineLevel="1">
      <c r="A1444" s="64"/>
      <c r="B1444" s="65" t="s">
        <v>464</v>
      </c>
      <c r="C1444" s="121">
        <v>14</v>
      </c>
      <c r="D1444" s="69" t="s">
        <v>3</v>
      </c>
      <c r="E1444" s="57"/>
      <c r="F1444" s="86"/>
      <c r="G1444" s="57"/>
      <c r="H1444" s="86"/>
      <c r="I1444" s="86"/>
      <c r="J1444" s="392"/>
      <c r="K1444" s="432"/>
      <c r="L1444" s="121" t="s">
        <v>2929</v>
      </c>
      <c r="M1444" s="121" t="e">
        <f>VLOOKUP($O1444,#REF!,7,FALSE)</f>
        <v>#REF!</v>
      </c>
      <c r="N1444" s="393"/>
      <c r="O1444" s="228" t="s">
        <v>2668</v>
      </c>
      <c r="P1444" s="393"/>
      <c r="Q1444" s="393"/>
      <c r="R1444" s="393"/>
      <c r="S1444" s="393"/>
      <c r="T1444" s="393"/>
      <c r="U1444" s="393"/>
      <c r="V1444" s="393"/>
      <c r="W1444" s="393"/>
      <c r="X1444" s="393"/>
      <c r="Y1444" s="393"/>
      <c r="Z1444" s="393"/>
      <c r="AA1444" s="393"/>
      <c r="AB1444" s="393"/>
      <c r="AC1444" s="393"/>
      <c r="AD1444" s="393"/>
      <c r="AE1444" s="393"/>
      <c r="AF1444" s="393"/>
      <c r="AG1444" s="393"/>
      <c r="AH1444" s="393"/>
      <c r="AI1444" s="393"/>
      <c r="AJ1444" s="393"/>
      <c r="AK1444" s="393"/>
      <c r="AL1444" s="393"/>
      <c r="AM1444" s="393"/>
      <c r="AN1444" s="393"/>
      <c r="AO1444" s="393"/>
      <c r="AP1444" s="393"/>
      <c r="AQ1444" s="393"/>
      <c r="AR1444" s="393"/>
      <c r="AS1444" s="393"/>
      <c r="AT1444" s="393"/>
      <c r="AU1444" s="393"/>
      <c r="AV1444" s="393"/>
      <c r="AW1444" s="393"/>
      <c r="AX1444" s="393"/>
      <c r="AY1444" s="393"/>
      <c r="AZ1444" s="393"/>
      <c r="BA1444" s="393"/>
      <c r="BB1444" s="393"/>
      <c r="BC1444" s="393"/>
      <c r="BD1444" s="393"/>
      <c r="BE1444" s="393"/>
      <c r="BF1444" s="393"/>
      <c r="BG1444" s="393"/>
      <c r="BH1444" s="393"/>
      <c r="BI1444" s="393"/>
      <c r="BJ1444" s="393"/>
      <c r="BK1444" s="393"/>
      <c r="BL1444" s="393"/>
      <c r="BM1444" s="393"/>
      <c r="BN1444" s="393"/>
      <c r="BO1444" s="393"/>
      <c r="BP1444" s="393"/>
      <c r="BQ1444" s="393"/>
      <c r="BR1444" s="393"/>
      <c r="BS1444" s="393"/>
      <c r="BT1444" s="393"/>
      <c r="BU1444" s="393"/>
      <c r="BV1444" s="393"/>
      <c r="BW1444" s="393"/>
      <c r="BX1444" s="393"/>
      <c r="BY1444" s="393"/>
      <c r="BZ1444" s="393"/>
      <c r="CA1444" s="393"/>
      <c r="CB1444" s="393"/>
      <c r="CC1444" s="393"/>
      <c r="CD1444" s="393"/>
    </row>
    <row r="1445" spans="1:82" ht="24.6" customHeight="1" outlineLevel="1">
      <c r="A1445" s="64"/>
      <c r="B1445" s="65" t="s">
        <v>639</v>
      </c>
      <c r="C1445" s="121">
        <v>1</v>
      </c>
      <c r="D1445" s="69" t="s">
        <v>3</v>
      </c>
      <c r="E1445" s="57"/>
      <c r="F1445" s="86"/>
      <c r="G1445" s="57"/>
      <c r="H1445" s="86"/>
      <c r="I1445" s="86"/>
      <c r="J1445" s="392"/>
      <c r="K1445" s="432"/>
      <c r="L1445" s="121" t="s">
        <v>2929</v>
      </c>
      <c r="M1445" s="121" t="e">
        <f>VLOOKUP($O1445,#REF!,7,FALSE)</f>
        <v>#REF!</v>
      </c>
      <c r="N1445" s="393"/>
      <c r="O1445" s="228" t="s">
        <v>2669</v>
      </c>
      <c r="P1445" s="393"/>
      <c r="Q1445" s="393"/>
      <c r="R1445" s="393"/>
      <c r="S1445" s="393"/>
      <c r="T1445" s="393"/>
      <c r="U1445" s="393"/>
      <c r="V1445" s="393"/>
      <c r="W1445" s="393"/>
      <c r="X1445" s="393"/>
      <c r="Y1445" s="393"/>
      <c r="Z1445" s="393"/>
      <c r="AA1445" s="393"/>
      <c r="AB1445" s="393"/>
      <c r="AC1445" s="393"/>
      <c r="AD1445" s="393"/>
      <c r="AE1445" s="393"/>
      <c r="AF1445" s="393"/>
      <c r="AG1445" s="393"/>
      <c r="AH1445" s="393"/>
      <c r="AI1445" s="393"/>
      <c r="AJ1445" s="393"/>
      <c r="AK1445" s="393"/>
      <c r="AL1445" s="393"/>
      <c r="AM1445" s="393"/>
      <c r="AN1445" s="393"/>
      <c r="AO1445" s="393"/>
      <c r="AP1445" s="393"/>
      <c r="AQ1445" s="393"/>
      <c r="AR1445" s="393"/>
      <c r="AS1445" s="393"/>
      <c r="AT1445" s="393"/>
      <c r="AU1445" s="393"/>
      <c r="AV1445" s="393"/>
      <c r="AW1445" s="393"/>
      <c r="AX1445" s="393"/>
      <c r="AY1445" s="393"/>
      <c r="AZ1445" s="393"/>
      <c r="BA1445" s="393"/>
      <c r="BB1445" s="393"/>
      <c r="BC1445" s="393"/>
      <c r="BD1445" s="393"/>
      <c r="BE1445" s="393"/>
      <c r="BF1445" s="393"/>
      <c r="BG1445" s="393"/>
      <c r="BH1445" s="393"/>
      <c r="BI1445" s="393"/>
      <c r="BJ1445" s="393"/>
      <c r="BK1445" s="393"/>
      <c r="BL1445" s="393"/>
      <c r="BM1445" s="393"/>
      <c r="BN1445" s="393"/>
      <c r="BO1445" s="393"/>
      <c r="BP1445" s="393"/>
      <c r="BQ1445" s="393"/>
      <c r="BR1445" s="393"/>
      <c r="BS1445" s="393"/>
      <c r="BT1445" s="393"/>
      <c r="BU1445" s="393"/>
      <c r="BV1445" s="393"/>
      <c r="BW1445" s="393"/>
      <c r="BX1445" s="393"/>
      <c r="BY1445" s="393"/>
      <c r="BZ1445" s="393"/>
      <c r="CA1445" s="393"/>
      <c r="CB1445" s="393"/>
      <c r="CC1445" s="393"/>
      <c r="CD1445" s="393"/>
    </row>
    <row r="1446" spans="1:82" ht="24.6" customHeight="1" outlineLevel="1">
      <c r="A1446" s="64"/>
      <c r="B1446" s="65" t="s">
        <v>638</v>
      </c>
      <c r="C1446" s="121">
        <v>4</v>
      </c>
      <c r="D1446" s="69" t="s">
        <v>3</v>
      </c>
      <c r="E1446" s="57"/>
      <c r="F1446" s="86"/>
      <c r="G1446" s="57"/>
      <c r="H1446" s="86"/>
      <c r="I1446" s="86"/>
      <c r="J1446" s="392"/>
      <c r="K1446" s="432"/>
      <c r="L1446" s="121" t="s">
        <v>2929</v>
      </c>
      <c r="M1446" s="121" t="e">
        <f>VLOOKUP($O1446,#REF!,7,FALSE)</f>
        <v>#REF!</v>
      </c>
      <c r="N1446" s="393"/>
      <c r="O1446" s="228" t="s">
        <v>2670</v>
      </c>
      <c r="P1446" s="393"/>
      <c r="Q1446" s="393"/>
      <c r="R1446" s="393"/>
      <c r="S1446" s="393"/>
      <c r="T1446" s="393"/>
      <c r="U1446" s="393"/>
      <c r="V1446" s="393"/>
      <c r="W1446" s="393"/>
      <c r="X1446" s="393"/>
      <c r="Y1446" s="393"/>
      <c r="Z1446" s="393"/>
      <c r="AA1446" s="393"/>
      <c r="AB1446" s="393"/>
      <c r="AC1446" s="393"/>
      <c r="AD1446" s="393"/>
      <c r="AE1446" s="393"/>
      <c r="AF1446" s="393"/>
      <c r="AG1446" s="393"/>
      <c r="AH1446" s="393"/>
      <c r="AI1446" s="393"/>
      <c r="AJ1446" s="393"/>
      <c r="AK1446" s="393"/>
      <c r="AL1446" s="393"/>
      <c r="AM1446" s="393"/>
      <c r="AN1446" s="393"/>
      <c r="AO1446" s="393"/>
      <c r="AP1446" s="393"/>
      <c r="AQ1446" s="393"/>
      <c r="AR1446" s="393"/>
      <c r="AS1446" s="393"/>
      <c r="AT1446" s="393"/>
      <c r="AU1446" s="393"/>
      <c r="AV1446" s="393"/>
      <c r="AW1446" s="393"/>
      <c r="AX1446" s="393"/>
      <c r="AY1446" s="393"/>
      <c r="AZ1446" s="393"/>
      <c r="BA1446" s="393"/>
      <c r="BB1446" s="393"/>
      <c r="BC1446" s="393"/>
      <c r="BD1446" s="393"/>
      <c r="BE1446" s="393"/>
      <c r="BF1446" s="393"/>
      <c r="BG1446" s="393"/>
      <c r="BH1446" s="393"/>
      <c r="BI1446" s="393"/>
      <c r="BJ1446" s="393"/>
      <c r="BK1446" s="393"/>
      <c r="BL1446" s="393"/>
      <c r="BM1446" s="393"/>
      <c r="BN1446" s="393"/>
      <c r="BO1446" s="393"/>
      <c r="BP1446" s="393"/>
      <c r="BQ1446" s="393"/>
      <c r="BR1446" s="393"/>
      <c r="BS1446" s="393"/>
      <c r="BT1446" s="393"/>
      <c r="BU1446" s="393"/>
      <c r="BV1446" s="393"/>
      <c r="BW1446" s="393"/>
      <c r="BX1446" s="393"/>
      <c r="BY1446" s="393"/>
      <c r="BZ1446" s="393"/>
      <c r="CA1446" s="393"/>
      <c r="CB1446" s="393"/>
      <c r="CC1446" s="393"/>
      <c r="CD1446" s="393"/>
    </row>
    <row r="1447" spans="1:82" ht="24.6" customHeight="1" outlineLevel="1">
      <c r="A1447" s="64"/>
      <c r="B1447" s="66" t="s">
        <v>85</v>
      </c>
      <c r="C1447" s="67"/>
      <c r="D1447" s="69"/>
      <c r="E1447" s="351"/>
      <c r="F1447" s="68"/>
      <c r="G1447" s="351"/>
      <c r="H1447" s="68"/>
      <c r="I1447" s="68"/>
      <c r="J1447" s="247"/>
      <c r="L1447" s="169"/>
      <c r="M1447" s="171"/>
      <c r="O1447" s="227"/>
    </row>
    <row r="1448" spans="1:82" ht="24.6" customHeight="1" outlineLevel="1">
      <c r="A1448" s="64"/>
      <c r="B1448" s="65" t="s">
        <v>87</v>
      </c>
      <c r="C1448" s="86">
        <v>898</v>
      </c>
      <c r="D1448" s="71" t="s">
        <v>15</v>
      </c>
      <c r="E1448" s="57"/>
      <c r="F1448" s="86"/>
      <c r="G1448" s="57"/>
      <c r="H1448" s="86"/>
      <c r="I1448" s="86"/>
      <c r="J1448" s="392"/>
      <c r="K1448" s="432"/>
      <c r="L1448" s="121" t="s">
        <v>2929</v>
      </c>
      <c r="M1448" s="121" t="s">
        <v>2929</v>
      </c>
      <c r="N1448" s="393"/>
      <c r="O1448" s="227" t="s">
        <v>2630</v>
      </c>
      <c r="P1448" s="393"/>
      <c r="Q1448" s="393"/>
      <c r="R1448" s="393"/>
      <c r="S1448" s="393"/>
      <c r="T1448" s="393"/>
      <c r="U1448" s="393"/>
      <c r="V1448" s="393"/>
      <c r="W1448" s="393"/>
      <c r="X1448" s="393"/>
      <c r="Y1448" s="393"/>
      <c r="Z1448" s="393"/>
      <c r="AA1448" s="393"/>
      <c r="AB1448" s="393"/>
      <c r="AC1448" s="393"/>
      <c r="AD1448" s="393"/>
      <c r="AE1448" s="393"/>
      <c r="AF1448" s="393"/>
      <c r="AG1448" s="393"/>
      <c r="AH1448" s="393"/>
      <c r="AI1448" s="393"/>
      <c r="AJ1448" s="393"/>
      <c r="AK1448" s="393"/>
      <c r="AL1448" s="393"/>
      <c r="AM1448" s="393"/>
      <c r="AN1448" s="393"/>
      <c r="AO1448" s="393"/>
      <c r="AP1448" s="393"/>
      <c r="AQ1448" s="393"/>
      <c r="AR1448" s="393"/>
      <c r="AS1448" s="393"/>
      <c r="AT1448" s="393"/>
      <c r="AU1448" s="393"/>
      <c r="AV1448" s="393"/>
      <c r="AW1448" s="393"/>
      <c r="AX1448" s="393"/>
      <c r="AY1448" s="393"/>
      <c r="AZ1448" s="393"/>
      <c r="BA1448" s="393"/>
      <c r="BB1448" s="393"/>
      <c r="BC1448" s="393"/>
      <c r="BD1448" s="393"/>
      <c r="BE1448" s="393"/>
      <c r="BF1448" s="393"/>
      <c r="BG1448" s="393"/>
      <c r="BH1448" s="393"/>
      <c r="BI1448" s="393"/>
      <c r="BJ1448" s="393"/>
      <c r="BK1448" s="393"/>
      <c r="BL1448" s="393"/>
      <c r="BM1448" s="393"/>
      <c r="BN1448" s="393"/>
      <c r="BO1448" s="393"/>
      <c r="BP1448" s="393"/>
      <c r="BQ1448" s="393"/>
      <c r="BR1448" s="393"/>
      <c r="BS1448" s="393"/>
      <c r="BT1448" s="393"/>
      <c r="BU1448" s="393"/>
      <c r="BV1448" s="393"/>
      <c r="BW1448" s="393"/>
      <c r="BX1448" s="393"/>
      <c r="BY1448" s="393"/>
      <c r="BZ1448" s="393"/>
      <c r="CA1448" s="393"/>
      <c r="CB1448" s="393"/>
      <c r="CC1448" s="393"/>
      <c r="CD1448" s="393"/>
    </row>
    <row r="1449" spans="1:82" ht="24.6" customHeight="1" outlineLevel="1">
      <c r="A1449" s="64"/>
      <c r="B1449" s="65" t="s">
        <v>1880</v>
      </c>
      <c r="C1449" s="121">
        <v>1</v>
      </c>
      <c r="D1449" s="69" t="s">
        <v>1792</v>
      </c>
      <c r="E1449" s="353"/>
      <c r="F1449" s="86"/>
      <c r="G1449" s="353"/>
      <c r="H1449" s="86"/>
      <c r="I1449" s="63"/>
      <c r="J1449" s="247"/>
      <c r="L1449" s="87" t="s">
        <v>2888</v>
      </c>
      <c r="M1449" s="87" t="s">
        <v>2889</v>
      </c>
      <c r="O1449" s="228"/>
    </row>
    <row r="1450" spans="1:82" ht="24.6" customHeight="1" outlineLevel="1">
      <c r="A1450" s="64"/>
      <c r="B1450" s="65" t="s">
        <v>79</v>
      </c>
      <c r="C1450" s="55"/>
      <c r="D1450" s="69"/>
      <c r="E1450" s="353"/>
      <c r="F1450" s="63"/>
      <c r="G1450" s="353"/>
      <c r="H1450" s="63"/>
      <c r="I1450" s="63"/>
      <c r="J1450" s="247"/>
      <c r="K1450" s="393"/>
      <c r="L1450" s="87"/>
      <c r="M1450" s="238"/>
      <c r="N1450" s="393"/>
      <c r="O1450" s="228"/>
      <c r="P1450" s="393"/>
      <c r="Q1450" s="393"/>
      <c r="R1450" s="393"/>
      <c r="S1450" s="393"/>
      <c r="T1450" s="393"/>
      <c r="U1450" s="393"/>
      <c r="V1450" s="393"/>
      <c r="W1450" s="393"/>
      <c r="X1450" s="393"/>
      <c r="Y1450" s="393"/>
      <c r="Z1450" s="393"/>
      <c r="AA1450" s="393"/>
      <c r="AB1450" s="393"/>
      <c r="AC1450" s="393"/>
      <c r="AD1450" s="393"/>
      <c r="AE1450" s="393"/>
      <c r="AF1450" s="393"/>
      <c r="AG1450" s="393"/>
      <c r="AH1450" s="393"/>
      <c r="AI1450" s="393"/>
      <c r="AJ1450" s="393"/>
      <c r="AK1450" s="393"/>
      <c r="AL1450" s="393"/>
      <c r="AM1450" s="393"/>
      <c r="AN1450" s="393"/>
      <c r="AO1450" s="393"/>
      <c r="AP1450" s="393"/>
      <c r="AQ1450" s="393"/>
      <c r="AR1450" s="393"/>
      <c r="AS1450" s="393"/>
      <c r="AT1450" s="393"/>
      <c r="AU1450" s="393"/>
      <c r="AV1450" s="393"/>
      <c r="AW1450" s="393"/>
      <c r="AX1450" s="393"/>
      <c r="AY1450" s="393"/>
      <c r="AZ1450" s="393"/>
      <c r="BA1450" s="393"/>
      <c r="BB1450" s="393"/>
      <c r="BC1450" s="393"/>
      <c r="BD1450" s="393"/>
      <c r="BE1450" s="393"/>
      <c r="BF1450" s="393"/>
      <c r="BG1450" s="393"/>
      <c r="BH1450" s="393"/>
      <c r="BI1450" s="393"/>
      <c r="BJ1450" s="393"/>
      <c r="BK1450" s="393"/>
      <c r="BL1450" s="393"/>
      <c r="BM1450" s="393"/>
      <c r="BN1450" s="393"/>
      <c r="BO1450" s="393"/>
      <c r="BP1450" s="393"/>
      <c r="BQ1450" s="393"/>
      <c r="BR1450" s="393"/>
      <c r="BS1450" s="393"/>
      <c r="BT1450" s="393"/>
      <c r="BU1450" s="393"/>
      <c r="BV1450" s="393"/>
      <c r="BW1450" s="393"/>
      <c r="BX1450" s="393"/>
      <c r="BY1450" s="393"/>
      <c r="BZ1450" s="393"/>
      <c r="CA1450" s="393"/>
      <c r="CB1450" s="393"/>
      <c r="CC1450" s="393"/>
      <c r="CD1450" s="393"/>
    </row>
    <row r="1451" spans="1:82" ht="24.6" customHeight="1" outlineLevel="1">
      <c r="A1451" s="64"/>
      <c r="B1451" s="70" t="s">
        <v>368</v>
      </c>
      <c r="C1451" s="86">
        <v>165</v>
      </c>
      <c r="D1451" s="69" t="s">
        <v>15</v>
      </c>
      <c r="E1451" s="57"/>
      <c r="F1451" s="86"/>
      <c r="G1451" s="57"/>
      <c r="H1451" s="86"/>
      <c r="I1451" s="86"/>
      <c r="J1451" s="392"/>
      <c r="K1451" s="432"/>
      <c r="L1451" s="121" t="s">
        <v>2929</v>
      </c>
      <c r="M1451" s="121" t="e">
        <f>VLOOKUP($O1451,#REF!,7,FALSE)</f>
        <v>#REF!</v>
      </c>
      <c r="N1451" s="393"/>
      <c r="O1451" s="228" t="s">
        <v>2508</v>
      </c>
      <c r="P1451" s="393"/>
      <c r="Q1451" s="393"/>
      <c r="R1451" s="393"/>
      <c r="S1451" s="393"/>
      <c r="T1451" s="393"/>
      <c r="U1451" s="393"/>
      <c r="V1451" s="393"/>
      <c r="W1451" s="393"/>
      <c r="X1451" s="393"/>
      <c r="Y1451" s="393"/>
      <c r="Z1451" s="393"/>
      <c r="AA1451" s="393"/>
      <c r="AB1451" s="393"/>
      <c r="AC1451" s="393"/>
      <c r="AD1451" s="393"/>
      <c r="AE1451" s="393"/>
      <c r="AF1451" s="393"/>
      <c r="AG1451" s="393"/>
      <c r="AH1451" s="393"/>
      <c r="AI1451" s="393"/>
      <c r="AJ1451" s="393"/>
      <c r="AK1451" s="393"/>
      <c r="AL1451" s="393"/>
      <c r="AM1451" s="393"/>
      <c r="AN1451" s="393"/>
      <c r="AO1451" s="393"/>
      <c r="AP1451" s="393"/>
      <c r="AQ1451" s="393"/>
      <c r="AR1451" s="393"/>
      <c r="AS1451" s="393"/>
      <c r="AT1451" s="393"/>
      <c r="AU1451" s="393"/>
      <c r="AV1451" s="393"/>
      <c r="AW1451" s="393"/>
      <c r="AX1451" s="393"/>
      <c r="AY1451" s="393"/>
      <c r="AZ1451" s="393"/>
      <c r="BA1451" s="393"/>
      <c r="BB1451" s="393"/>
      <c r="BC1451" s="393"/>
      <c r="BD1451" s="393"/>
      <c r="BE1451" s="393"/>
      <c r="BF1451" s="393"/>
      <c r="BG1451" s="393"/>
      <c r="BH1451" s="393"/>
      <c r="BI1451" s="393"/>
      <c r="BJ1451" s="393"/>
      <c r="BK1451" s="393"/>
      <c r="BL1451" s="393"/>
      <c r="BM1451" s="393"/>
      <c r="BN1451" s="393"/>
      <c r="BO1451" s="393"/>
      <c r="BP1451" s="393"/>
      <c r="BQ1451" s="393"/>
      <c r="BR1451" s="393"/>
      <c r="BS1451" s="393"/>
      <c r="BT1451" s="393"/>
      <c r="BU1451" s="393"/>
      <c r="BV1451" s="393"/>
      <c r="BW1451" s="393"/>
      <c r="BX1451" s="393"/>
      <c r="BY1451" s="393"/>
      <c r="BZ1451" s="393"/>
      <c r="CA1451" s="393"/>
      <c r="CB1451" s="393"/>
      <c r="CC1451" s="393"/>
      <c r="CD1451" s="393"/>
    </row>
    <row r="1452" spans="1:82" ht="24.6" customHeight="1" outlineLevel="1">
      <c r="A1452" s="64"/>
      <c r="B1452" s="65" t="s">
        <v>1881</v>
      </c>
      <c r="C1452" s="121">
        <v>1</v>
      </c>
      <c r="D1452" s="69" t="s">
        <v>1792</v>
      </c>
      <c r="E1452" s="353"/>
      <c r="F1452" s="86"/>
      <c r="G1452" s="353"/>
      <c r="H1452" s="86"/>
      <c r="I1452" s="63"/>
      <c r="J1452" s="247"/>
      <c r="L1452" s="87" t="s">
        <v>2888</v>
      </c>
      <c r="M1452" s="87" t="s">
        <v>2889</v>
      </c>
      <c r="O1452" s="228"/>
    </row>
    <row r="1453" spans="1:82" ht="24.6" customHeight="1" outlineLevel="1">
      <c r="A1453" s="64"/>
      <c r="B1453" s="65"/>
      <c r="C1453" s="67"/>
      <c r="D1453" s="71"/>
      <c r="E1453" s="351"/>
      <c r="F1453" s="68"/>
      <c r="G1453" s="351"/>
      <c r="H1453" s="68"/>
      <c r="I1453" s="68"/>
      <c r="J1453" s="247"/>
      <c r="L1453" s="169"/>
      <c r="M1453" s="171"/>
      <c r="O1453" s="227"/>
    </row>
    <row r="1454" spans="1:82" ht="24.6" customHeight="1" outlineLevel="1">
      <c r="A1454" s="255">
        <v>14.5</v>
      </c>
      <c r="B1454" s="262" t="s">
        <v>642</v>
      </c>
      <c r="C1454" s="130"/>
      <c r="D1454" s="264"/>
      <c r="E1454" s="350"/>
      <c r="F1454" s="129"/>
      <c r="G1454" s="350"/>
      <c r="H1454" s="129"/>
      <c r="I1454" s="129"/>
      <c r="J1454" s="243"/>
      <c r="L1454" s="128"/>
      <c r="M1454" s="254"/>
      <c r="O1454" s="229"/>
    </row>
    <row r="1455" spans="1:82" ht="24.6" customHeight="1" outlineLevel="1">
      <c r="A1455" s="64"/>
      <c r="B1455" s="65" t="s">
        <v>464</v>
      </c>
      <c r="C1455" s="121">
        <v>26</v>
      </c>
      <c r="D1455" s="69" t="s">
        <v>3</v>
      </c>
      <c r="E1455" s="57"/>
      <c r="F1455" s="86"/>
      <c r="G1455" s="57"/>
      <c r="H1455" s="86"/>
      <c r="I1455" s="86"/>
      <c r="J1455" s="392"/>
      <c r="K1455" s="432"/>
      <c r="L1455" s="121" t="s">
        <v>2929</v>
      </c>
      <c r="M1455" s="121" t="e">
        <f>VLOOKUP($O1455,#REF!,7,FALSE)</f>
        <v>#REF!</v>
      </c>
      <c r="N1455" s="393"/>
      <c r="O1455" s="228" t="s">
        <v>2668</v>
      </c>
      <c r="P1455" s="393"/>
      <c r="Q1455" s="393"/>
      <c r="R1455" s="393"/>
      <c r="S1455" s="393"/>
      <c r="T1455" s="393"/>
      <c r="U1455" s="393"/>
      <c r="V1455" s="393"/>
      <c r="W1455" s="393"/>
      <c r="X1455" s="393"/>
      <c r="Y1455" s="393"/>
      <c r="Z1455" s="393"/>
      <c r="AA1455" s="393"/>
      <c r="AB1455" s="393"/>
      <c r="AC1455" s="393"/>
      <c r="AD1455" s="393"/>
      <c r="AE1455" s="393"/>
      <c r="AF1455" s="393"/>
      <c r="AG1455" s="393"/>
      <c r="AH1455" s="393"/>
      <c r="AI1455" s="393"/>
      <c r="AJ1455" s="393"/>
      <c r="AK1455" s="393"/>
      <c r="AL1455" s="393"/>
      <c r="AM1455" s="393"/>
      <c r="AN1455" s="393"/>
      <c r="AO1455" s="393"/>
      <c r="AP1455" s="393"/>
      <c r="AQ1455" s="393"/>
      <c r="AR1455" s="393"/>
      <c r="AS1455" s="393"/>
      <c r="AT1455" s="393"/>
      <c r="AU1455" s="393"/>
      <c r="AV1455" s="393"/>
      <c r="AW1455" s="393"/>
      <c r="AX1455" s="393"/>
      <c r="AY1455" s="393"/>
      <c r="AZ1455" s="393"/>
      <c r="BA1455" s="393"/>
      <c r="BB1455" s="393"/>
      <c r="BC1455" s="393"/>
      <c r="BD1455" s="393"/>
      <c r="BE1455" s="393"/>
      <c r="BF1455" s="393"/>
      <c r="BG1455" s="393"/>
      <c r="BH1455" s="393"/>
      <c r="BI1455" s="393"/>
      <c r="BJ1455" s="393"/>
      <c r="BK1455" s="393"/>
      <c r="BL1455" s="393"/>
      <c r="BM1455" s="393"/>
      <c r="BN1455" s="393"/>
      <c r="BO1455" s="393"/>
      <c r="BP1455" s="393"/>
      <c r="BQ1455" s="393"/>
      <c r="BR1455" s="393"/>
      <c r="BS1455" s="393"/>
      <c r="BT1455" s="393"/>
      <c r="BU1455" s="393"/>
      <c r="BV1455" s="393"/>
      <c r="BW1455" s="393"/>
      <c r="BX1455" s="393"/>
      <c r="BY1455" s="393"/>
      <c r="BZ1455" s="393"/>
      <c r="CA1455" s="393"/>
      <c r="CB1455" s="393"/>
      <c r="CC1455" s="393"/>
      <c r="CD1455" s="393"/>
    </row>
    <row r="1456" spans="1:82" ht="24.6" customHeight="1" outlineLevel="1">
      <c r="A1456" s="64"/>
      <c r="B1456" s="66" t="s">
        <v>85</v>
      </c>
      <c r="C1456" s="67"/>
      <c r="D1456" s="69"/>
      <c r="E1456" s="351"/>
      <c r="F1456" s="68"/>
      <c r="G1456" s="351"/>
      <c r="H1456" s="68"/>
      <c r="I1456" s="68"/>
      <c r="J1456" s="247"/>
      <c r="L1456" s="169"/>
      <c r="M1456" s="171"/>
      <c r="O1456" s="227"/>
    </row>
    <row r="1457" spans="1:82" ht="24.6" customHeight="1" outlineLevel="1">
      <c r="A1457" s="64"/>
      <c r="B1457" s="65" t="s">
        <v>87</v>
      </c>
      <c r="C1457" s="86">
        <v>892</v>
      </c>
      <c r="D1457" s="71" t="s">
        <v>15</v>
      </c>
      <c r="E1457" s="57"/>
      <c r="F1457" s="86"/>
      <c r="G1457" s="57"/>
      <c r="H1457" s="86"/>
      <c r="I1457" s="86"/>
      <c r="J1457" s="392"/>
      <c r="K1457" s="432"/>
      <c r="L1457" s="121" t="s">
        <v>2929</v>
      </c>
      <c r="M1457" s="121" t="s">
        <v>2929</v>
      </c>
      <c r="N1457" s="393"/>
      <c r="O1457" s="227" t="s">
        <v>2630</v>
      </c>
      <c r="P1457" s="393"/>
      <c r="Q1457" s="393"/>
      <c r="R1457" s="393"/>
      <c r="S1457" s="393"/>
      <c r="T1457" s="393"/>
      <c r="U1457" s="393"/>
      <c r="V1457" s="393"/>
      <c r="W1457" s="393"/>
      <c r="X1457" s="393"/>
      <c r="Y1457" s="393"/>
      <c r="Z1457" s="393"/>
      <c r="AA1457" s="393"/>
      <c r="AB1457" s="393"/>
      <c r="AC1457" s="393"/>
      <c r="AD1457" s="393"/>
      <c r="AE1457" s="393"/>
      <c r="AF1457" s="393"/>
      <c r="AG1457" s="393"/>
      <c r="AH1457" s="393"/>
      <c r="AI1457" s="393"/>
      <c r="AJ1457" s="393"/>
      <c r="AK1457" s="393"/>
      <c r="AL1457" s="393"/>
      <c r="AM1457" s="393"/>
      <c r="AN1457" s="393"/>
      <c r="AO1457" s="393"/>
      <c r="AP1457" s="393"/>
      <c r="AQ1457" s="393"/>
      <c r="AR1457" s="393"/>
      <c r="AS1457" s="393"/>
      <c r="AT1457" s="393"/>
      <c r="AU1457" s="393"/>
      <c r="AV1457" s="393"/>
      <c r="AW1457" s="393"/>
      <c r="AX1457" s="393"/>
      <c r="AY1457" s="393"/>
      <c r="AZ1457" s="393"/>
      <c r="BA1457" s="393"/>
      <c r="BB1457" s="393"/>
      <c r="BC1457" s="393"/>
      <c r="BD1457" s="393"/>
      <c r="BE1457" s="393"/>
      <c r="BF1457" s="393"/>
      <c r="BG1457" s="393"/>
      <c r="BH1457" s="393"/>
      <c r="BI1457" s="393"/>
      <c r="BJ1457" s="393"/>
      <c r="BK1457" s="393"/>
      <c r="BL1457" s="393"/>
      <c r="BM1457" s="393"/>
      <c r="BN1457" s="393"/>
      <c r="BO1457" s="393"/>
      <c r="BP1457" s="393"/>
      <c r="BQ1457" s="393"/>
      <c r="BR1457" s="393"/>
      <c r="BS1457" s="393"/>
      <c r="BT1457" s="393"/>
      <c r="BU1457" s="393"/>
      <c r="BV1457" s="393"/>
      <c r="BW1457" s="393"/>
      <c r="BX1457" s="393"/>
      <c r="BY1457" s="393"/>
      <c r="BZ1457" s="393"/>
      <c r="CA1457" s="393"/>
      <c r="CB1457" s="393"/>
      <c r="CC1457" s="393"/>
      <c r="CD1457" s="393"/>
    </row>
    <row r="1458" spans="1:82" ht="24.6" customHeight="1" outlineLevel="1">
      <c r="A1458" s="64"/>
      <c r="B1458" s="65" t="s">
        <v>1880</v>
      </c>
      <c r="C1458" s="121">
        <v>1</v>
      </c>
      <c r="D1458" s="69" t="s">
        <v>1792</v>
      </c>
      <c r="E1458" s="353"/>
      <c r="F1458" s="86"/>
      <c r="G1458" s="353"/>
      <c r="H1458" s="86"/>
      <c r="I1458" s="63"/>
      <c r="J1458" s="247"/>
      <c r="L1458" s="87" t="s">
        <v>2888</v>
      </c>
      <c r="M1458" s="87" t="s">
        <v>2889</v>
      </c>
      <c r="O1458" s="228"/>
    </row>
    <row r="1459" spans="1:82" ht="24.6" customHeight="1" outlineLevel="1">
      <c r="A1459" s="64"/>
      <c r="B1459" s="65" t="s">
        <v>79</v>
      </c>
      <c r="C1459" s="55"/>
      <c r="D1459" s="69"/>
      <c r="E1459" s="353"/>
      <c r="F1459" s="63"/>
      <c r="G1459" s="353"/>
      <c r="H1459" s="63"/>
      <c r="I1459" s="63"/>
      <c r="J1459" s="247"/>
      <c r="K1459" s="393"/>
      <c r="L1459" s="87"/>
      <c r="M1459" s="238"/>
      <c r="N1459" s="393"/>
      <c r="O1459" s="228"/>
      <c r="P1459" s="393"/>
      <c r="Q1459" s="393"/>
      <c r="R1459" s="393"/>
      <c r="S1459" s="393"/>
      <c r="T1459" s="393"/>
      <c r="U1459" s="393"/>
      <c r="V1459" s="393"/>
      <c r="W1459" s="393"/>
      <c r="X1459" s="393"/>
      <c r="Y1459" s="393"/>
      <c r="Z1459" s="393"/>
      <c r="AA1459" s="393"/>
      <c r="AB1459" s="393"/>
      <c r="AC1459" s="393"/>
      <c r="AD1459" s="393"/>
      <c r="AE1459" s="393"/>
      <c r="AF1459" s="393"/>
      <c r="AG1459" s="393"/>
      <c r="AH1459" s="393"/>
      <c r="AI1459" s="393"/>
      <c r="AJ1459" s="393"/>
      <c r="AK1459" s="393"/>
      <c r="AL1459" s="393"/>
      <c r="AM1459" s="393"/>
      <c r="AN1459" s="393"/>
      <c r="AO1459" s="393"/>
      <c r="AP1459" s="393"/>
      <c r="AQ1459" s="393"/>
      <c r="AR1459" s="393"/>
      <c r="AS1459" s="393"/>
      <c r="AT1459" s="393"/>
      <c r="AU1459" s="393"/>
      <c r="AV1459" s="393"/>
      <c r="AW1459" s="393"/>
      <c r="AX1459" s="393"/>
      <c r="AY1459" s="393"/>
      <c r="AZ1459" s="393"/>
      <c r="BA1459" s="393"/>
      <c r="BB1459" s="393"/>
      <c r="BC1459" s="393"/>
      <c r="BD1459" s="393"/>
      <c r="BE1459" s="393"/>
      <c r="BF1459" s="393"/>
      <c r="BG1459" s="393"/>
      <c r="BH1459" s="393"/>
      <c r="BI1459" s="393"/>
      <c r="BJ1459" s="393"/>
      <c r="BK1459" s="393"/>
      <c r="BL1459" s="393"/>
      <c r="BM1459" s="393"/>
      <c r="BN1459" s="393"/>
      <c r="BO1459" s="393"/>
      <c r="BP1459" s="393"/>
      <c r="BQ1459" s="393"/>
      <c r="BR1459" s="393"/>
      <c r="BS1459" s="393"/>
      <c r="BT1459" s="393"/>
      <c r="BU1459" s="393"/>
      <c r="BV1459" s="393"/>
      <c r="BW1459" s="393"/>
      <c r="BX1459" s="393"/>
      <c r="BY1459" s="393"/>
      <c r="BZ1459" s="393"/>
      <c r="CA1459" s="393"/>
      <c r="CB1459" s="393"/>
      <c r="CC1459" s="393"/>
      <c r="CD1459" s="393"/>
    </row>
    <row r="1460" spans="1:82" ht="24.6" customHeight="1" outlineLevel="1">
      <c r="A1460" s="64"/>
      <c r="B1460" s="70" t="s">
        <v>368</v>
      </c>
      <c r="C1460" s="86">
        <v>195</v>
      </c>
      <c r="D1460" s="69" t="s">
        <v>15</v>
      </c>
      <c r="E1460" s="57"/>
      <c r="F1460" s="86"/>
      <c r="G1460" s="57"/>
      <c r="H1460" s="86"/>
      <c r="I1460" s="86"/>
      <c r="J1460" s="392"/>
      <c r="K1460" s="432"/>
      <c r="L1460" s="121" t="s">
        <v>2929</v>
      </c>
      <c r="M1460" s="121" t="e">
        <f>VLOOKUP($O1460,#REF!,7,FALSE)</f>
        <v>#REF!</v>
      </c>
      <c r="N1460" s="393"/>
      <c r="O1460" s="228" t="s">
        <v>2508</v>
      </c>
      <c r="P1460" s="393"/>
      <c r="Q1460" s="393"/>
      <c r="R1460" s="393"/>
      <c r="S1460" s="393"/>
      <c r="T1460" s="393"/>
      <c r="U1460" s="393"/>
      <c r="V1460" s="393"/>
      <c r="W1460" s="393"/>
      <c r="X1460" s="393"/>
      <c r="Y1460" s="393"/>
      <c r="Z1460" s="393"/>
      <c r="AA1460" s="393"/>
      <c r="AB1460" s="393"/>
      <c r="AC1460" s="393"/>
      <c r="AD1460" s="393"/>
      <c r="AE1460" s="393"/>
      <c r="AF1460" s="393"/>
      <c r="AG1460" s="393"/>
      <c r="AH1460" s="393"/>
      <c r="AI1460" s="393"/>
      <c r="AJ1460" s="393"/>
      <c r="AK1460" s="393"/>
      <c r="AL1460" s="393"/>
      <c r="AM1460" s="393"/>
      <c r="AN1460" s="393"/>
      <c r="AO1460" s="393"/>
      <c r="AP1460" s="393"/>
      <c r="AQ1460" s="393"/>
      <c r="AR1460" s="393"/>
      <c r="AS1460" s="393"/>
      <c r="AT1460" s="393"/>
      <c r="AU1460" s="393"/>
      <c r="AV1460" s="393"/>
      <c r="AW1460" s="393"/>
      <c r="AX1460" s="393"/>
      <c r="AY1460" s="393"/>
      <c r="AZ1460" s="393"/>
      <c r="BA1460" s="393"/>
      <c r="BB1460" s="393"/>
      <c r="BC1460" s="393"/>
      <c r="BD1460" s="393"/>
      <c r="BE1460" s="393"/>
      <c r="BF1460" s="393"/>
      <c r="BG1460" s="393"/>
      <c r="BH1460" s="393"/>
      <c r="BI1460" s="393"/>
      <c r="BJ1460" s="393"/>
      <c r="BK1460" s="393"/>
      <c r="BL1460" s="393"/>
      <c r="BM1460" s="393"/>
      <c r="BN1460" s="393"/>
      <c r="BO1460" s="393"/>
      <c r="BP1460" s="393"/>
      <c r="BQ1460" s="393"/>
      <c r="BR1460" s="393"/>
      <c r="BS1460" s="393"/>
      <c r="BT1460" s="393"/>
      <c r="BU1460" s="393"/>
      <c r="BV1460" s="393"/>
      <c r="BW1460" s="393"/>
      <c r="BX1460" s="393"/>
      <c r="BY1460" s="393"/>
      <c r="BZ1460" s="393"/>
      <c r="CA1460" s="393"/>
      <c r="CB1460" s="393"/>
      <c r="CC1460" s="393"/>
      <c r="CD1460" s="393"/>
    </row>
    <row r="1461" spans="1:82" ht="24.6" customHeight="1" outlineLevel="1">
      <c r="A1461" s="64"/>
      <c r="B1461" s="65" t="s">
        <v>1881</v>
      </c>
      <c r="C1461" s="121">
        <v>1</v>
      </c>
      <c r="D1461" s="69" t="s">
        <v>1792</v>
      </c>
      <c r="E1461" s="353"/>
      <c r="F1461" s="86"/>
      <c r="G1461" s="353"/>
      <c r="H1461" s="86"/>
      <c r="I1461" s="63"/>
      <c r="J1461" s="247"/>
      <c r="L1461" s="87" t="s">
        <v>2888</v>
      </c>
      <c r="M1461" s="87" t="s">
        <v>2889</v>
      </c>
      <c r="O1461" s="228"/>
    </row>
    <row r="1462" spans="1:82" ht="24.6" customHeight="1" outlineLevel="1">
      <c r="A1462" s="64"/>
      <c r="B1462" s="65"/>
      <c r="C1462" s="67"/>
      <c r="D1462" s="69"/>
      <c r="E1462" s="353"/>
      <c r="F1462" s="68"/>
      <c r="G1462" s="353"/>
      <c r="H1462" s="68"/>
      <c r="I1462" s="68"/>
      <c r="J1462" s="247"/>
      <c r="L1462" s="169"/>
      <c r="M1462" s="171"/>
      <c r="O1462" s="227"/>
    </row>
    <row r="1463" spans="1:82" ht="24.6" customHeight="1" outlineLevel="1">
      <c r="A1463" s="255">
        <v>14.6</v>
      </c>
      <c r="B1463" s="262" t="s">
        <v>643</v>
      </c>
      <c r="C1463" s="130"/>
      <c r="D1463" s="264"/>
      <c r="E1463" s="350"/>
      <c r="F1463" s="129"/>
      <c r="G1463" s="350"/>
      <c r="H1463" s="129"/>
      <c r="I1463" s="129"/>
      <c r="J1463" s="243"/>
      <c r="L1463" s="128"/>
      <c r="M1463" s="254"/>
      <c r="O1463" s="229"/>
    </row>
    <row r="1464" spans="1:82" ht="24.6" customHeight="1" outlineLevel="1">
      <c r="A1464" s="64"/>
      <c r="B1464" s="65" t="s">
        <v>464</v>
      </c>
      <c r="C1464" s="121">
        <v>26</v>
      </c>
      <c r="D1464" s="69" t="s">
        <v>3</v>
      </c>
      <c r="E1464" s="57"/>
      <c r="F1464" s="86"/>
      <c r="G1464" s="57"/>
      <c r="H1464" s="86"/>
      <c r="I1464" s="86"/>
      <c r="J1464" s="392"/>
      <c r="K1464" s="432"/>
      <c r="L1464" s="121" t="s">
        <v>2929</v>
      </c>
      <c r="M1464" s="121" t="e">
        <f>VLOOKUP($O1464,#REF!,7,FALSE)</f>
        <v>#REF!</v>
      </c>
      <c r="N1464" s="393"/>
      <c r="O1464" s="228" t="s">
        <v>2668</v>
      </c>
      <c r="P1464" s="393"/>
      <c r="Q1464" s="393"/>
      <c r="R1464" s="393"/>
      <c r="S1464" s="393"/>
      <c r="T1464" s="393"/>
      <c r="U1464" s="393"/>
      <c r="V1464" s="393"/>
      <c r="W1464" s="393"/>
      <c r="X1464" s="393"/>
      <c r="Y1464" s="393"/>
      <c r="Z1464" s="393"/>
      <c r="AA1464" s="393"/>
      <c r="AB1464" s="393"/>
      <c r="AC1464" s="393"/>
      <c r="AD1464" s="393"/>
      <c r="AE1464" s="393"/>
      <c r="AF1464" s="393"/>
      <c r="AG1464" s="393"/>
      <c r="AH1464" s="393"/>
      <c r="AI1464" s="393"/>
      <c r="AJ1464" s="393"/>
      <c r="AK1464" s="393"/>
      <c r="AL1464" s="393"/>
      <c r="AM1464" s="393"/>
      <c r="AN1464" s="393"/>
      <c r="AO1464" s="393"/>
      <c r="AP1464" s="393"/>
      <c r="AQ1464" s="393"/>
      <c r="AR1464" s="393"/>
      <c r="AS1464" s="393"/>
      <c r="AT1464" s="393"/>
      <c r="AU1464" s="393"/>
      <c r="AV1464" s="393"/>
      <c r="AW1464" s="393"/>
      <c r="AX1464" s="393"/>
      <c r="AY1464" s="393"/>
      <c r="AZ1464" s="393"/>
      <c r="BA1464" s="393"/>
      <c r="BB1464" s="393"/>
      <c r="BC1464" s="393"/>
      <c r="BD1464" s="393"/>
      <c r="BE1464" s="393"/>
      <c r="BF1464" s="393"/>
      <c r="BG1464" s="393"/>
      <c r="BH1464" s="393"/>
      <c r="BI1464" s="393"/>
      <c r="BJ1464" s="393"/>
      <c r="BK1464" s="393"/>
      <c r="BL1464" s="393"/>
      <c r="BM1464" s="393"/>
      <c r="BN1464" s="393"/>
      <c r="BO1464" s="393"/>
      <c r="BP1464" s="393"/>
      <c r="BQ1464" s="393"/>
      <c r="BR1464" s="393"/>
      <c r="BS1464" s="393"/>
      <c r="BT1464" s="393"/>
      <c r="BU1464" s="393"/>
      <c r="BV1464" s="393"/>
      <c r="BW1464" s="393"/>
      <c r="BX1464" s="393"/>
      <c r="BY1464" s="393"/>
      <c r="BZ1464" s="393"/>
      <c r="CA1464" s="393"/>
      <c r="CB1464" s="393"/>
      <c r="CC1464" s="393"/>
      <c r="CD1464" s="393"/>
    </row>
    <row r="1465" spans="1:82" ht="24.6" customHeight="1" outlineLevel="1">
      <c r="A1465" s="64"/>
      <c r="B1465" s="66" t="s">
        <v>85</v>
      </c>
      <c r="C1465" s="67"/>
      <c r="D1465" s="69"/>
      <c r="E1465" s="351"/>
      <c r="F1465" s="68"/>
      <c r="G1465" s="351"/>
      <c r="H1465" s="68"/>
      <c r="I1465" s="68"/>
      <c r="J1465" s="247"/>
      <c r="L1465" s="169"/>
      <c r="M1465" s="171"/>
      <c r="O1465" s="227"/>
    </row>
    <row r="1466" spans="1:82" ht="24.6" customHeight="1" outlineLevel="1">
      <c r="A1466" s="64"/>
      <c r="B1466" s="65" t="s">
        <v>87</v>
      </c>
      <c r="C1466" s="86">
        <v>1155</v>
      </c>
      <c r="D1466" s="71" t="s">
        <v>15</v>
      </c>
      <c r="E1466" s="57"/>
      <c r="F1466" s="86"/>
      <c r="G1466" s="57"/>
      <c r="H1466" s="86"/>
      <c r="I1466" s="86"/>
      <c r="J1466" s="392"/>
      <c r="K1466" s="432"/>
      <c r="L1466" s="121" t="s">
        <v>2929</v>
      </c>
      <c r="M1466" s="121" t="s">
        <v>2929</v>
      </c>
      <c r="N1466" s="393"/>
      <c r="O1466" s="227" t="s">
        <v>2630</v>
      </c>
      <c r="P1466" s="393"/>
      <c r="Q1466" s="393"/>
      <c r="R1466" s="393"/>
      <c r="S1466" s="393"/>
      <c r="T1466" s="393"/>
      <c r="U1466" s="393"/>
      <c r="V1466" s="393"/>
      <c r="W1466" s="393"/>
      <c r="X1466" s="393"/>
      <c r="Y1466" s="393"/>
      <c r="Z1466" s="393"/>
      <c r="AA1466" s="393"/>
      <c r="AB1466" s="393"/>
      <c r="AC1466" s="393"/>
      <c r="AD1466" s="393"/>
      <c r="AE1466" s="393"/>
      <c r="AF1466" s="393"/>
      <c r="AG1466" s="393"/>
      <c r="AH1466" s="393"/>
      <c r="AI1466" s="393"/>
      <c r="AJ1466" s="393"/>
      <c r="AK1466" s="393"/>
      <c r="AL1466" s="393"/>
      <c r="AM1466" s="393"/>
      <c r="AN1466" s="393"/>
      <c r="AO1466" s="393"/>
      <c r="AP1466" s="393"/>
      <c r="AQ1466" s="393"/>
      <c r="AR1466" s="393"/>
      <c r="AS1466" s="393"/>
      <c r="AT1466" s="393"/>
      <c r="AU1466" s="393"/>
      <c r="AV1466" s="393"/>
      <c r="AW1466" s="393"/>
      <c r="AX1466" s="393"/>
      <c r="AY1466" s="393"/>
      <c r="AZ1466" s="393"/>
      <c r="BA1466" s="393"/>
      <c r="BB1466" s="393"/>
      <c r="BC1466" s="393"/>
      <c r="BD1466" s="393"/>
      <c r="BE1466" s="393"/>
      <c r="BF1466" s="393"/>
      <c r="BG1466" s="393"/>
      <c r="BH1466" s="393"/>
      <c r="BI1466" s="393"/>
      <c r="BJ1466" s="393"/>
      <c r="BK1466" s="393"/>
      <c r="BL1466" s="393"/>
      <c r="BM1466" s="393"/>
      <c r="BN1466" s="393"/>
      <c r="BO1466" s="393"/>
      <c r="BP1466" s="393"/>
      <c r="BQ1466" s="393"/>
      <c r="BR1466" s="393"/>
      <c r="BS1466" s="393"/>
      <c r="BT1466" s="393"/>
      <c r="BU1466" s="393"/>
      <c r="BV1466" s="393"/>
      <c r="BW1466" s="393"/>
      <c r="BX1466" s="393"/>
      <c r="BY1466" s="393"/>
      <c r="BZ1466" s="393"/>
      <c r="CA1466" s="393"/>
      <c r="CB1466" s="393"/>
      <c r="CC1466" s="393"/>
      <c r="CD1466" s="393"/>
    </row>
    <row r="1467" spans="1:82" ht="24.6" customHeight="1" outlineLevel="1">
      <c r="A1467" s="64"/>
      <c r="B1467" s="65" t="s">
        <v>1880</v>
      </c>
      <c r="C1467" s="121">
        <v>1</v>
      </c>
      <c r="D1467" s="69" t="s">
        <v>1792</v>
      </c>
      <c r="E1467" s="353"/>
      <c r="F1467" s="86"/>
      <c r="G1467" s="353"/>
      <c r="H1467" s="86"/>
      <c r="I1467" s="63"/>
      <c r="J1467" s="247"/>
      <c r="L1467" s="87" t="s">
        <v>2888</v>
      </c>
      <c r="M1467" s="87" t="s">
        <v>2889</v>
      </c>
      <c r="O1467" s="228"/>
    </row>
    <row r="1468" spans="1:82" ht="24.6" customHeight="1" outlineLevel="1">
      <c r="A1468" s="64"/>
      <c r="B1468" s="65" t="s">
        <v>79</v>
      </c>
      <c r="C1468" s="55"/>
      <c r="D1468" s="69"/>
      <c r="E1468" s="353"/>
      <c r="F1468" s="63"/>
      <c r="G1468" s="353"/>
      <c r="H1468" s="63"/>
      <c r="I1468" s="63"/>
      <c r="J1468" s="247"/>
      <c r="K1468" s="393"/>
      <c r="L1468" s="87"/>
      <c r="M1468" s="238"/>
      <c r="N1468" s="393"/>
      <c r="O1468" s="228"/>
      <c r="P1468" s="393"/>
      <c r="Q1468" s="393"/>
      <c r="R1468" s="393"/>
      <c r="S1468" s="393"/>
      <c r="T1468" s="393"/>
      <c r="U1468" s="393"/>
      <c r="V1468" s="393"/>
      <c r="W1468" s="393"/>
      <c r="X1468" s="393"/>
      <c r="Y1468" s="393"/>
      <c r="Z1468" s="393"/>
      <c r="AA1468" s="393"/>
      <c r="AB1468" s="393"/>
      <c r="AC1468" s="393"/>
      <c r="AD1468" s="393"/>
      <c r="AE1468" s="393"/>
      <c r="AF1468" s="393"/>
      <c r="AG1468" s="393"/>
      <c r="AH1468" s="393"/>
      <c r="AI1468" s="393"/>
      <c r="AJ1468" s="393"/>
      <c r="AK1468" s="393"/>
      <c r="AL1468" s="393"/>
      <c r="AM1468" s="393"/>
      <c r="AN1468" s="393"/>
      <c r="AO1468" s="393"/>
      <c r="AP1468" s="393"/>
      <c r="AQ1468" s="393"/>
      <c r="AR1468" s="393"/>
      <c r="AS1468" s="393"/>
      <c r="AT1468" s="393"/>
      <c r="AU1468" s="393"/>
      <c r="AV1468" s="393"/>
      <c r="AW1468" s="393"/>
      <c r="AX1468" s="393"/>
      <c r="AY1468" s="393"/>
      <c r="AZ1468" s="393"/>
      <c r="BA1468" s="393"/>
      <c r="BB1468" s="393"/>
      <c r="BC1468" s="393"/>
      <c r="BD1468" s="393"/>
      <c r="BE1468" s="393"/>
      <c r="BF1468" s="393"/>
      <c r="BG1468" s="393"/>
      <c r="BH1468" s="393"/>
      <c r="BI1468" s="393"/>
      <c r="BJ1468" s="393"/>
      <c r="BK1468" s="393"/>
      <c r="BL1468" s="393"/>
      <c r="BM1468" s="393"/>
      <c r="BN1468" s="393"/>
      <c r="BO1468" s="393"/>
      <c r="BP1468" s="393"/>
      <c r="BQ1468" s="393"/>
      <c r="BR1468" s="393"/>
      <c r="BS1468" s="393"/>
      <c r="BT1468" s="393"/>
      <c r="BU1468" s="393"/>
      <c r="BV1468" s="393"/>
      <c r="BW1468" s="393"/>
      <c r="BX1468" s="393"/>
      <c r="BY1468" s="393"/>
      <c r="BZ1468" s="393"/>
      <c r="CA1468" s="393"/>
      <c r="CB1468" s="393"/>
      <c r="CC1468" s="393"/>
      <c r="CD1468" s="393"/>
    </row>
    <row r="1469" spans="1:82" ht="24.6" customHeight="1" outlineLevel="1">
      <c r="A1469" s="64"/>
      <c r="B1469" s="70" t="s">
        <v>368</v>
      </c>
      <c r="C1469" s="86">
        <v>180</v>
      </c>
      <c r="D1469" s="69" t="s">
        <v>15</v>
      </c>
      <c r="E1469" s="57"/>
      <c r="F1469" s="86"/>
      <c r="G1469" s="57"/>
      <c r="H1469" s="86"/>
      <c r="I1469" s="86"/>
      <c r="J1469" s="392"/>
      <c r="K1469" s="432"/>
      <c r="L1469" s="121" t="s">
        <v>2929</v>
      </c>
      <c r="M1469" s="121" t="e">
        <f>VLOOKUP($O1469,#REF!,7,FALSE)</f>
        <v>#REF!</v>
      </c>
      <c r="N1469" s="393"/>
      <c r="O1469" s="228" t="s">
        <v>2508</v>
      </c>
      <c r="P1469" s="393"/>
      <c r="Q1469" s="393"/>
      <c r="R1469" s="393"/>
      <c r="S1469" s="393"/>
      <c r="T1469" s="393"/>
      <c r="U1469" s="393"/>
      <c r="V1469" s="393"/>
      <c r="W1469" s="393"/>
      <c r="X1469" s="393"/>
      <c r="Y1469" s="393"/>
      <c r="Z1469" s="393"/>
      <c r="AA1469" s="393"/>
      <c r="AB1469" s="393"/>
      <c r="AC1469" s="393"/>
      <c r="AD1469" s="393"/>
      <c r="AE1469" s="393"/>
      <c r="AF1469" s="393"/>
      <c r="AG1469" s="393"/>
      <c r="AH1469" s="393"/>
      <c r="AI1469" s="393"/>
      <c r="AJ1469" s="393"/>
      <c r="AK1469" s="393"/>
      <c r="AL1469" s="393"/>
      <c r="AM1469" s="393"/>
      <c r="AN1469" s="393"/>
      <c r="AO1469" s="393"/>
      <c r="AP1469" s="393"/>
      <c r="AQ1469" s="393"/>
      <c r="AR1469" s="393"/>
      <c r="AS1469" s="393"/>
      <c r="AT1469" s="393"/>
      <c r="AU1469" s="393"/>
      <c r="AV1469" s="393"/>
      <c r="AW1469" s="393"/>
      <c r="AX1469" s="393"/>
      <c r="AY1469" s="393"/>
      <c r="AZ1469" s="393"/>
      <c r="BA1469" s="393"/>
      <c r="BB1469" s="393"/>
      <c r="BC1469" s="393"/>
      <c r="BD1469" s="393"/>
      <c r="BE1469" s="393"/>
      <c r="BF1469" s="393"/>
      <c r="BG1469" s="393"/>
      <c r="BH1469" s="393"/>
      <c r="BI1469" s="393"/>
      <c r="BJ1469" s="393"/>
      <c r="BK1469" s="393"/>
      <c r="BL1469" s="393"/>
      <c r="BM1469" s="393"/>
      <c r="BN1469" s="393"/>
      <c r="BO1469" s="393"/>
      <c r="BP1469" s="393"/>
      <c r="BQ1469" s="393"/>
      <c r="BR1469" s="393"/>
      <c r="BS1469" s="393"/>
      <c r="BT1469" s="393"/>
      <c r="BU1469" s="393"/>
      <c r="BV1469" s="393"/>
      <c r="BW1469" s="393"/>
      <c r="BX1469" s="393"/>
      <c r="BY1469" s="393"/>
      <c r="BZ1469" s="393"/>
      <c r="CA1469" s="393"/>
      <c r="CB1469" s="393"/>
      <c r="CC1469" s="393"/>
      <c r="CD1469" s="393"/>
    </row>
    <row r="1470" spans="1:82" ht="24.6" customHeight="1" outlineLevel="1">
      <c r="A1470" s="64"/>
      <c r="B1470" s="65" t="s">
        <v>1881</v>
      </c>
      <c r="C1470" s="121">
        <v>1</v>
      </c>
      <c r="D1470" s="69" t="s">
        <v>1792</v>
      </c>
      <c r="E1470" s="353"/>
      <c r="F1470" s="86"/>
      <c r="G1470" s="353"/>
      <c r="H1470" s="86"/>
      <c r="I1470" s="63"/>
      <c r="J1470" s="247"/>
      <c r="L1470" s="87" t="s">
        <v>2888</v>
      </c>
      <c r="M1470" s="87" t="s">
        <v>2889</v>
      </c>
      <c r="O1470" s="228"/>
    </row>
    <row r="1471" spans="1:82" ht="24.6" customHeight="1" outlineLevel="1">
      <c r="A1471" s="64"/>
      <c r="B1471" s="65"/>
      <c r="C1471" s="67"/>
      <c r="D1471" s="69"/>
      <c r="E1471" s="353"/>
      <c r="F1471" s="68"/>
      <c r="G1471" s="353"/>
      <c r="H1471" s="68"/>
      <c r="I1471" s="68"/>
      <c r="J1471" s="247"/>
      <c r="L1471" s="169"/>
      <c r="M1471" s="171"/>
      <c r="O1471" s="227"/>
    </row>
    <row r="1472" spans="1:82" ht="24.6" customHeight="1" outlineLevel="1">
      <c r="A1472" s="255">
        <v>14.7</v>
      </c>
      <c r="B1472" s="262" t="s">
        <v>3135</v>
      </c>
      <c r="C1472" s="130"/>
      <c r="D1472" s="264"/>
      <c r="E1472" s="350"/>
      <c r="F1472" s="129"/>
      <c r="G1472" s="350"/>
      <c r="H1472" s="129"/>
      <c r="I1472" s="129"/>
      <c r="J1472" s="243"/>
      <c r="L1472" s="128"/>
      <c r="M1472" s="254"/>
      <c r="O1472" s="229"/>
    </row>
    <row r="1473" spans="1:82" ht="24.6" customHeight="1" outlineLevel="1">
      <c r="A1473" s="64"/>
      <c r="B1473" s="65" t="s">
        <v>463</v>
      </c>
      <c r="C1473" s="121">
        <v>4</v>
      </c>
      <c r="D1473" s="69" t="s">
        <v>3</v>
      </c>
      <c r="E1473" s="57"/>
      <c r="F1473" s="86"/>
      <c r="G1473" s="57"/>
      <c r="H1473" s="86"/>
      <c r="I1473" s="86"/>
      <c r="J1473" s="392"/>
      <c r="K1473" s="432"/>
      <c r="L1473" s="121" t="s">
        <v>2930</v>
      </c>
      <c r="M1473" s="121" t="e">
        <f>VLOOKUP($O1473,#REF!,7,FALSE)</f>
        <v>#REF!</v>
      </c>
      <c r="N1473" s="393"/>
      <c r="O1473" s="228" t="s">
        <v>2667</v>
      </c>
      <c r="P1473" s="393"/>
      <c r="Q1473" s="393"/>
      <c r="R1473" s="393"/>
      <c r="S1473" s="393"/>
      <c r="T1473" s="393"/>
      <c r="U1473" s="393"/>
      <c r="V1473" s="393"/>
      <c r="W1473" s="393"/>
      <c r="X1473" s="393"/>
      <c r="Y1473" s="393"/>
      <c r="Z1473" s="393"/>
      <c r="AA1473" s="393"/>
      <c r="AB1473" s="393"/>
      <c r="AC1473" s="393"/>
      <c r="AD1473" s="393"/>
      <c r="AE1473" s="393"/>
      <c r="AF1473" s="393"/>
      <c r="AG1473" s="393"/>
      <c r="AH1473" s="393"/>
      <c r="AI1473" s="393"/>
      <c r="AJ1473" s="393"/>
      <c r="AK1473" s="393"/>
      <c r="AL1473" s="393"/>
      <c r="AM1473" s="393"/>
      <c r="AN1473" s="393"/>
      <c r="AO1473" s="393"/>
      <c r="AP1473" s="393"/>
      <c r="AQ1473" s="393"/>
      <c r="AR1473" s="393"/>
      <c r="AS1473" s="393"/>
      <c r="AT1473" s="393"/>
      <c r="AU1473" s="393"/>
      <c r="AV1473" s="393"/>
      <c r="AW1473" s="393"/>
      <c r="AX1473" s="393"/>
      <c r="AY1473" s="393"/>
      <c r="AZ1473" s="393"/>
      <c r="BA1473" s="393"/>
      <c r="BB1473" s="393"/>
      <c r="BC1473" s="393"/>
      <c r="BD1473" s="393"/>
      <c r="BE1473" s="393"/>
      <c r="BF1473" s="393"/>
      <c r="BG1473" s="393"/>
      <c r="BH1473" s="393"/>
      <c r="BI1473" s="393"/>
      <c r="BJ1473" s="393"/>
      <c r="BK1473" s="393"/>
      <c r="BL1473" s="393"/>
      <c r="BM1473" s="393"/>
      <c r="BN1473" s="393"/>
      <c r="BO1473" s="393"/>
      <c r="BP1473" s="393"/>
      <c r="BQ1473" s="393"/>
      <c r="BR1473" s="393"/>
      <c r="BS1473" s="393"/>
      <c r="BT1473" s="393"/>
      <c r="BU1473" s="393"/>
      <c r="BV1473" s="393"/>
      <c r="BW1473" s="393"/>
      <c r="BX1473" s="393"/>
      <c r="BY1473" s="393"/>
      <c r="BZ1473" s="393"/>
      <c r="CA1473" s="393"/>
      <c r="CB1473" s="393"/>
      <c r="CC1473" s="393"/>
      <c r="CD1473" s="393"/>
    </row>
    <row r="1474" spans="1:82" ht="24.6" customHeight="1" outlineLevel="1">
      <c r="A1474" s="64"/>
      <c r="B1474" s="65" t="s">
        <v>464</v>
      </c>
      <c r="C1474" s="121">
        <v>24</v>
      </c>
      <c r="D1474" s="69" t="s">
        <v>3</v>
      </c>
      <c r="E1474" s="57"/>
      <c r="F1474" s="86"/>
      <c r="G1474" s="57"/>
      <c r="H1474" s="86"/>
      <c r="I1474" s="86"/>
      <c r="J1474" s="392"/>
      <c r="K1474" s="432"/>
      <c r="L1474" s="121" t="s">
        <v>2930</v>
      </c>
      <c r="M1474" s="121" t="e">
        <f>VLOOKUP($O1474,#REF!,7,FALSE)</f>
        <v>#REF!</v>
      </c>
      <c r="N1474" s="393"/>
      <c r="O1474" s="228" t="s">
        <v>2668</v>
      </c>
      <c r="P1474" s="393"/>
      <c r="Q1474" s="393"/>
      <c r="R1474" s="393"/>
      <c r="S1474" s="393"/>
      <c r="T1474" s="393"/>
      <c r="U1474" s="393"/>
      <c r="V1474" s="393"/>
      <c r="W1474" s="393"/>
      <c r="X1474" s="393"/>
      <c r="Y1474" s="393"/>
      <c r="Z1474" s="393"/>
      <c r="AA1474" s="393"/>
      <c r="AB1474" s="393"/>
      <c r="AC1474" s="393"/>
      <c r="AD1474" s="393"/>
      <c r="AE1474" s="393"/>
      <c r="AF1474" s="393"/>
      <c r="AG1474" s="393"/>
      <c r="AH1474" s="393"/>
      <c r="AI1474" s="393"/>
      <c r="AJ1474" s="393"/>
      <c r="AK1474" s="393"/>
      <c r="AL1474" s="393"/>
      <c r="AM1474" s="393"/>
      <c r="AN1474" s="393"/>
      <c r="AO1474" s="393"/>
      <c r="AP1474" s="393"/>
      <c r="AQ1474" s="393"/>
      <c r="AR1474" s="393"/>
      <c r="AS1474" s="393"/>
      <c r="AT1474" s="393"/>
      <c r="AU1474" s="393"/>
      <c r="AV1474" s="393"/>
      <c r="AW1474" s="393"/>
      <c r="AX1474" s="393"/>
      <c r="AY1474" s="393"/>
      <c r="AZ1474" s="393"/>
      <c r="BA1474" s="393"/>
      <c r="BB1474" s="393"/>
      <c r="BC1474" s="393"/>
      <c r="BD1474" s="393"/>
      <c r="BE1474" s="393"/>
      <c r="BF1474" s="393"/>
      <c r="BG1474" s="393"/>
      <c r="BH1474" s="393"/>
      <c r="BI1474" s="393"/>
      <c r="BJ1474" s="393"/>
      <c r="BK1474" s="393"/>
      <c r="BL1474" s="393"/>
      <c r="BM1474" s="393"/>
      <c r="BN1474" s="393"/>
      <c r="BO1474" s="393"/>
      <c r="BP1474" s="393"/>
      <c r="BQ1474" s="393"/>
      <c r="BR1474" s="393"/>
      <c r="BS1474" s="393"/>
      <c r="BT1474" s="393"/>
      <c r="BU1474" s="393"/>
      <c r="BV1474" s="393"/>
      <c r="BW1474" s="393"/>
      <c r="BX1474" s="393"/>
      <c r="BY1474" s="393"/>
      <c r="BZ1474" s="393"/>
      <c r="CA1474" s="393"/>
      <c r="CB1474" s="393"/>
      <c r="CC1474" s="393"/>
      <c r="CD1474" s="393"/>
    </row>
    <row r="1475" spans="1:82" ht="24.6" customHeight="1" outlineLevel="1">
      <c r="A1475" s="64"/>
      <c r="B1475" s="66" t="s">
        <v>85</v>
      </c>
      <c r="C1475" s="67"/>
      <c r="D1475" s="69"/>
      <c r="E1475" s="351"/>
      <c r="F1475" s="68"/>
      <c r="G1475" s="351"/>
      <c r="H1475" s="68"/>
      <c r="I1475" s="68"/>
      <c r="J1475" s="247"/>
      <c r="L1475" s="169"/>
      <c r="M1475" s="171"/>
      <c r="O1475" s="227"/>
    </row>
    <row r="1476" spans="1:82" ht="24.6" customHeight="1" outlineLevel="1">
      <c r="A1476" s="64"/>
      <c r="B1476" s="65" t="s">
        <v>87</v>
      </c>
      <c r="C1476" s="86">
        <v>5385</v>
      </c>
      <c r="D1476" s="71" t="s">
        <v>15</v>
      </c>
      <c r="E1476" s="57"/>
      <c r="F1476" s="86"/>
      <c r="G1476" s="57"/>
      <c r="H1476" s="86"/>
      <c r="I1476" s="86"/>
      <c r="J1476" s="392"/>
      <c r="K1476" s="432"/>
      <c r="L1476" s="121" t="s">
        <v>2930</v>
      </c>
      <c r="M1476" s="121" t="s">
        <v>2930</v>
      </c>
      <c r="N1476" s="393"/>
      <c r="O1476" s="227" t="s">
        <v>2630</v>
      </c>
      <c r="P1476" s="393"/>
      <c r="Q1476" s="393"/>
      <c r="R1476" s="393"/>
      <c r="S1476" s="393"/>
      <c r="T1476" s="393"/>
      <c r="U1476" s="393"/>
      <c r="V1476" s="393"/>
      <c r="W1476" s="393"/>
      <c r="X1476" s="393"/>
      <c r="Y1476" s="393"/>
      <c r="Z1476" s="393"/>
      <c r="AA1476" s="393"/>
      <c r="AB1476" s="393"/>
      <c r="AC1476" s="393"/>
      <c r="AD1476" s="393"/>
      <c r="AE1476" s="393"/>
      <c r="AF1476" s="393"/>
      <c r="AG1476" s="393"/>
      <c r="AH1476" s="393"/>
      <c r="AI1476" s="393"/>
      <c r="AJ1476" s="393"/>
      <c r="AK1476" s="393"/>
      <c r="AL1476" s="393"/>
      <c r="AM1476" s="393"/>
      <c r="AN1476" s="393"/>
      <c r="AO1476" s="393"/>
      <c r="AP1476" s="393"/>
      <c r="AQ1476" s="393"/>
      <c r="AR1476" s="393"/>
      <c r="AS1476" s="393"/>
      <c r="AT1476" s="393"/>
      <c r="AU1476" s="393"/>
      <c r="AV1476" s="393"/>
      <c r="AW1476" s="393"/>
      <c r="AX1476" s="393"/>
      <c r="AY1476" s="393"/>
      <c r="AZ1476" s="393"/>
      <c r="BA1476" s="393"/>
      <c r="BB1476" s="393"/>
      <c r="BC1476" s="393"/>
      <c r="BD1476" s="393"/>
      <c r="BE1476" s="393"/>
      <c r="BF1476" s="393"/>
      <c r="BG1476" s="393"/>
      <c r="BH1476" s="393"/>
      <c r="BI1476" s="393"/>
      <c r="BJ1476" s="393"/>
      <c r="BK1476" s="393"/>
      <c r="BL1476" s="393"/>
      <c r="BM1476" s="393"/>
      <c r="BN1476" s="393"/>
      <c r="BO1476" s="393"/>
      <c r="BP1476" s="393"/>
      <c r="BQ1476" s="393"/>
      <c r="BR1476" s="393"/>
      <c r="BS1476" s="393"/>
      <c r="BT1476" s="393"/>
      <c r="BU1476" s="393"/>
      <c r="BV1476" s="393"/>
      <c r="BW1476" s="393"/>
      <c r="BX1476" s="393"/>
      <c r="BY1476" s="393"/>
      <c r="BZ1476" s="393"/>
      <c r="CA1476" s="393"/>
      <c r="CB1476" s="393"/>
      <c r="CC1476" s="393"/>
      <c r="CD1476" s="393"/>
    </row>
    <row r="1477" spans="1:82" ht="24.6" customHeight="1" outlineLevel="1">
      <c r="A1477" s="64"/>
      <c r="B1477" s="65" t="s">
        <v>1880</v>
      </c>
      <c r="C1477" s="121">
        <v>1</v>
      </c>
      <c r="D1477" s="69" t="s">
        <v>1792</v>
      </c>
      <c r="E1477" s="353"/>
      <c r="F1477" s="86"/>
      <c r="G1477" s="353"/>
      <c r="H1477" s="86"/>
      <c r="I1477" s="63"/>
      <c r="J1477" s="247"/>
      <c r="L1477" s="87" t="s">
        <v>2888</v>
      </c>
      <c r="M1477" s="87" t="s">
        <v>2889</v>
      </c>
      <c r="O1477" s="228"/>
    </row>
    <row r="1478" spans="1:82" ht="24.6" customHeight="1" outlineLevel="1">
      <c r="A1478" s="64"/>
      <c r="B1478" s="65" t="s">
        <v>79</v>
      </c>
      <c r="C1478" s="55"/>
      <c r="D1478" s="69"/>
      <c r="E1478" s="353"/>
      <c r="F1478" s="63"/>
      <c r="G1478" s="353"/>
      <c r="H1478" s="63"/>
      <c r="I1478" s="63"/>
      <c r="J1478" s="247"/>
      <c r="K1478" s="393"/>
      <c r="L1478" s="87"/>
      <c r="M1478" s="238"/>
      <c r="N1478" s="393"/>
      <c r="O1478" s="228"/>
      <c r="P1478" s="393"/>
      <c r="Q1478" s="393"/>
      <c r="R1478" s="393"/>
      <c r="S1478" s="393"/>
      <c r="T1478" s="393"/>
      <c r="U1478" s="393"/>
      <c r="V1478" s="393"/>
      <c r="W1478" s="393"/>
      <c r="X1478" s="393"/>
      <c r="Y1478" s="393"/>
      <c r="Z1478" s="393"/>
      <c r="AA1478" s="393"/>
      <c r="AB1478" s="393"/>
      <c r="AC1478" s="393"/>
      <c r="AD1478" s="393"/>
      <c r="AE1478" s="393"/>
      <c r="AF1478" s="393"/>
      <c r="AG1478" s="393"/>
      <c r="AH1478" s="393"/>
      <c r="AI1478" s="393"/>
      <c r="AJ1478" s="393"/>
      <c r="AK1478" s="393"/>
      <c r="AL1478" s="393"/>
      <c r="AM1478" s="393"/>
      <c r="AN1478" s="393"/>
      <c r="AO1478" s="393"/>
      <c r="AP1478" s="393"/>
      <c r="AQ1478" s="393"/>
      <c r="AR1478" s="393"/>
      <c r="AS1478" s="393"/>
      <c r="AT1478" s="393"/>
      <c r="AU1478" s="393"/>
      <c r="AV1478" s="393"/>
      <c r="AW1478" s="393"/>
      <c r="AX1478" s="393"/>
      <c r="AY1478" s="393"/>
      <c r="AZ1478" s="393"/>
      <c r="BA1478" s="393"/>
      <c r="BB1478" s="393"/>
      <c r="BC1478" s="393"/>
      <c r="BD1478" s="393"/>
      <c r="BE1478" s="393"/>
      <c r="BF1478" s="393"/>
      <c r="BG1478" s="393"/>
      <c r="BH1478" s="393"/>
      <c r="BI1478" s="393"/>
      <c r="BJ1478" s="393"/>
      <c r="BK1478" s="393"/>
      <c r="BL1478" s="393"/>
      <c r="BM1478" s="393"/>
      <c r="BN1478" s="393"/>
      <c r="BO1478" s="393"/>
      <c r="BP1478" s="393"/>
      <c r="BQ1478" s="393"/>
      <c r="BR1478" s="393"/>
      <c r="BS1478" s="393"/>
      <c r="BT1478" s="393"/>
      <c r="BU1478" s="393"/>
      <c r="BV1478" s="393"/>
      <c r="BW1478" s="393"/>
      <c r="BX1478" s="393"/>
      <c r="BY1478" s="393"/>
      <c r="BZ1478" s="393"/>
      <c r="CA1478" s="393"/>
      <c r="CB1478" s="393"/>
      <c r="CC1478" s="393"/>
      <c r="CD1478" s="393"/>
    </row>
    <row r="1479" spans="1:82" ht="24.6" customHeight="1" outlineLevel="1">
      <c r="A1479" s="64"/>
      <c r="B1479" s="70" t="s">
        <v>368</v>
      </c>
      <c r="C1479" s="86">
        <v>744</v>
      </c>
      <c r="D1479" s="69" t="s">
        <v>15</v>
      </c>
      <c r="E1479" s="57"/>
      <c r="F1479" s="86"/>
      <c r="G1479" s="57"/>
      <c r="H1479" s="86"/>
      <c r="I1479" s="86"/>
      <c r="J1479" s="392"/>
      <c r="K1479" s="432"/>
      <c r="L1479" s="121" t="s">
        <v>2930</v>
      </c>
      <c r="M1479" s="121" t="e">
        <f>VLOOKUP($O1479,#REF!,7,FALSE)</f>
        <v>#REF!</v>
      </c>
      <c r="N1479" s="393"/>
      <c r="O1479" s="228" t="s">
        <v>2508</v>
      </c>
      <c r="P1479" s="393"/>
      <c r="Q1479" s="393"/>
      <c r="R1479" s="393"/>
      <c r="S1479" s="393"/>
      <c r="T1479" s="393"/>
      <c r="U1479" s="393"/>
      <c r="V1479" s="393"/>
      <c r="W1479" s="393"/>
      <c r="X1479" s="393"/>
      <c r="Y1479" s="393"/>
      <c r="Z1479" s="393"/>
      <c r="AA1479" s="393"/>
      <c r="AB1479" s="393"/>
      <c r="AC1479" s="393"/>
      <c r="AD1479" s="393"/>
      <c r="AE1479" s="393"/>
      <c r="AF1479" s="393"/>
      <c r="AG1479" s="393"/>
      <c r="AH1479" s="393"/>
      <c r="AI1479" s="393"/>
      <c r="AJ1479" s="393"/>
      <c r="AK1479" s="393"/>
      <c r="AL1479" s="393"/>
      <c r="AM1479" s="393"/>
      <c r="AN1479" s="393"/>
      <c r="AO1479" s="393"/>
      <c r="AP1479" s="393"/>
      <c r="AQ1479" s="393"/>
      <c r="AR1479" s="393"/>
      <c r="AS1479" s="393"/>
      <c r="AT1479" s="393"/>
      <c r="AU1479" s="393"/>
      <c r="AV1479" s="393"/>
      <c r="AW1479" s="393"/>
      <c r="AX1479" s="393"/>
      <c r="AY1479" s="393"/>
      <c r="AZ1479" s="393"/>
      <c r="BA1479" s="393"/>
      <c r="BB1479" s="393"/>
      <c r="BC1479" s="393"/>
      <c r="BD1479" s="393"/>
      <c r="BE1479" s="393"/>
      <c r="BF1479" s="393"/>
      <c r="BG1479" s="393"/>
      <c r="BH1479" s="393"/>
      <c r="BI1479" s="393"/>
      <c r="BJ1479" s="393"/>
      <c r="BK1479" s="393"/>
      <c r="BL1479" s="393"/>
      <c r="BM1479" s="393"/>
      <c r="BN1479" s="393"/>
      <c r="BO1479" s="393"/>
      <c r="BP1479" s="393"/>
      <c r="BQ1479" s="393"/>
      <c r="BR1479" s="393"/>
      <c r="BS1479" s="393"/>
      <c r="BT1479" s="393"/>
      <c r="BU1479" s="393"/>
      <c r="BV1479" s="393"/>
      <c r="BW1479" s="393"/>
      <c r="BX1479" s="393"/>
      <c r="BY1479" s="393"/>
      <c r="BZ1479" s="393"/>
      <c r="CA1479" s="393"/>
      <c r="CB1479" s="393"/>
      <c r="CC1479" s="393"/>
      <c r="CD1479" s="393"/>
    </row>
    <row r="1480" spans="1:82" ht="24.6" customHeight="1" outlineLevel="1">
      <c r="A1480" s="64"/>
      <c r="B1480" s="65" t="s">
        <v>1881</v>
      </c>
      <c r="C1480" s="121">
        <v>1</v>
      </c>
      <c r="D1480" s="69" t="s">
        <v>1792</v>
      </c>
      <c r="E1480" s="353"/>
      <c r="F1480" s="86"/>
      <c r="G1480" s="353"/>
      <c r="H1480" s="86"/>
      <c r="I1480" s="63"/>
      <c r="J1480" s="247"/>
      <c r="L1480" s="87" t="s">
        <v>2888</v>
      </c>
      <c r="M1480" s="87" t="s">
        <v>2889</v>
      </c>
      <c r="O1480" s="228"/>
    </row>
    <row r="1481" spans="1:82" ht="24.6" customHeight="1" outlineLevel="1">
      <c r="A1481" s="64"/>
      <c r="B1481" s="65"/>
      <c r="C1481" s="67"/>
      <c r="D1481" s="69"/>
      <c r="E1481" s="351"/>
      <c r="F1481" s="68"/>
      <c r="G1481" s="351"/>
      <c r="H1481" s="68"/>
      <c r="I1481" s="55"/>
      <c r="J1481" s="247"/>
      <c r="L1481" s="87"/>
      <c r="M1481" s="87"/>
      <c r="O1481" s="228"/>
    </row>
    <row r="1482" spans="1:82" ht="24.6" customHeight="1">
      <c r="A1482" s="709"/>
      <c r="B1482" s="710" t="s">
        <v>1527</v>
      </c>
      <c r="C1482" s="640"/>
      <c r="D1482" s="711"/>
      <c r="E1482" s="712"/>
      <c r="F1482" s="640"/>
      <c r="G1482" s="712"/>
      <c r="H1482" s="640"/>
      <c r="I1482" s="640"/>
      <c r="J1482" s="714"/>
      <c r="K1482" s="393"/>
      <c r="L1482" s="715"/>
      <c r="M1482" s="715"/>
      <c r="N1482" s="393"/>
      <c r="O1482" s="717"/>
      <c r="P1482" s="393"/>
      <c r="Q1482" s="393"/>
      <c r="R1482" s="393"/>
      <c r="S1482" s="393"/>
      <c r="T1482" s="393"/>
      <c r="U1482" s="393"/>
      <c r="V1482" s="393"/>
      <c r="W1482" s="393"/>
      <c r="X1482" s="393"/>
      <c r="Y1482" s="393"/>
      <c r="Z1482" s="393"/>
      <c r="AA1482" s="393"/>
      <c r="AB1482" s="393"/>
      <c r="AC1482" s="393"/>
      <c r="AD1482" s="393"/>
      <c r="AE1482" s="393"/>
      <c r="AF1482" s="393"/>
      <c r="AG1482" s="393"/>
      <c r="AH1482" s="393"/>
      <c r="AI1482" s="393"/>
      <c r="AJ1482" s="393"/>
      <c r="AK1482" s="393"/>
      <c r="AL1482" s="393"/>
      <c r="AM1482" s="393"/>
      <c r="AN1482" s="393"/>
      <c r="AO1482" s="393"/>
      <c r="AP1482" s="393"/>
      <c r="AQ1482" s="393"/>
      <c r="AR1482" s="393"/>
      <c r="AS1482" s="393"/>
      <c r="AT1482" s="393"/>
      <c r="AU1482" s="393"/>
      <c r="AV1482" s="393"/>
      <c r="AW1482" s="393"/>
      <c r="AX1482" s="393"/>
      <c r="AY1482" s="393"/>
      <c r="AZ1482" s="393"/>
      <c r="BA1482" s="393"/>
      <c r="BB1482" s="393"/>
      <c r="BC1482" s="393"/>
      <c r="BD1482" s="393"/>
      <c r="BE1482" s="393"/>
      <c r="BF1482" s="393"/>
      <c r="BG1482" s="393"/>
      <c r="BH1482" s="393"/>
      <c r="BI1482" s="393"/>
      <c r="BJ1482" s="393"/>
      <c r="BK1482" s="393"/>
      <c r="BL1482" s="393"/>
      <c r="BM1482" s="393"/>
      <c r="BN1482" s="393"/>
      <c r="BO1482" s="393"/>
      <c r="BP1482" s="393"/>
      <c r="BQ1482" s="393"/>
      <c r="BR1482" s="393"/>
      <c r="BS1482" s="393"/>
      <c r="BT1482" s="393"/>
      <c r="BU1482" s="393"/>
      <c r="BV1482" s="393"/>
      <c r="BW1482" s="393"/>
      <c r="BX1482" s="393"/>
      <c r="BY1482" s="393"/>
      <c r="BZ1482" s="393"/>
      <c r="CA1482" s="393"/>
      <c r="CB1482" s="393"/>
      <c r="CC1482" s="393"/>
      <c r="CD1482" s="393"/>
    </row>
    <row r="1483" spans="1:82" ht="24.6" customHeight="1">
      <c r="A1483" s="244">
        <v>15</v>
      </c>
      <c r="B1483" s="262" t="s">
        <v>508</v>
      </c>
      <c r="C1483" s="130"/>
      <c r="D1483" s="264"/>
      <c r="E1483" s="350"/>
      <c r="F1483" s="129"/>
      <c r="G1483" s="350"/>
      <c r="H1483" s="129"/>
      <c r="I1483" s="130"/>
      <c r="J1483" s="260"/>
      <c r="L1483" s="128"/>
      <c r="M1483" s="128"/>
      <c r="O1483" s="229"/>
    </row>
    <row r="1484" spans="1:82" ht="24.6" customHeight="1" outlineLevel="1">
      <c r="A1484" s="255">
        <v>15.1</v>
      </c>
      <c r="B1484" s="256" t="s">
        <v>509</v>
      </c>
      <c r="C1484" s="133"/>
      <c r="D1484" s="264"/>
      <c r="E1484" s="354"/>
      <c r="F1484" s="129"/>
      <c r="G1484" s="350"/>
      <c r="H1484" s="129"/>
      <c r="I1484" s="129"/>
      <c r="J1484" s="243"/>
      <c r="L1484" s="128"/>
      <c r="M1484" s="254"/>
      <c r="O1484" s="229"/>
    </row>
    <row r="1485" spans="1:82" ht="24.6" customHeight="1" outlineLevel="1">
      <c r="A1485" s="64"/>
      <c r="B1485" s="65" t="s">
        <v>512</v>
      </c>
      <c r="C1485" s="55"/>
      <c r="D1485" s="69"/>
      <c r="E1485" s="353"/>
      <c r="F1485" s="68"/>
      <c r="G1485" s="351"/>
      <c r="H1485" s="68"/>
      <c r="I1485" s="68"/>
      <c r="J1485" s="247"/>
      <c r="L1485" s="169"/>
      <c r="M1485" s="171"/>
      <c r="O1485" s="227"/>
    </row>
    <row r="1486" spans="1:82" ht="24.6" customHeight="1" outlineLevel="1">
      <c r="A1486" s="64"/>
      <c r="B1486" s="285" t="s">
        <v>513</v>
      </c>
      <c r="C1486" s="121">
        <v>1</v>
      </c>
      <c r="D1486" s="283" t="s">
        <v>3</v>
      </c>
      <c r="E1486" s="57"/>
      <c r="F1486" s="86"/>
      <c r="G1486" s="57"/>
      <c r="H1486" s="86"/>
      <c r="I1486" s="86"/>
      <c r="J1486" s="392"/>
      <c r="K1486" s="432"/>
      <c r="L1486" s="121" t="s">
        <v>2930</v>
      </c>
      <c r="M1486" s="121" t="s">
        <v>2930</v>
      </c>
      <c r="N1486" s="284"/>
      <c r="O1486" s="228" t="s">
        <v>2671</v>
      </c>
      <c r="P1486" s="284"/>
      <c r="Q1486" s="284"/>
      <c r="R1486" s="284"/>
      <c r="S1486" s="284"/>
      <c r="T1486" s="284"/>
      <c r="U1486" s="284"/>
      <c r="V1486" s="284"/>
      <c r="W1486" s="284"/>
      <c r="X1486" s="284"/>
      <c r="Y1486" s="284"/>
      <c r="Z1486" s="284"/>
      <c r="AA1486" s="284"/>
      <c r="AB1486" s="284"/>
      <c r="AC1486" s="284"/>
      <c r="AD1486" s="284"/>
      <c r="AE1486" s="284"/>
      <c r="AF1486" s="284"/>
      <c r="AG1486" s="284"/>
      <c r="AH1486" s="284"/>
      <c r="AI1486" s="284"/>
      <c r="AJ1486" s="284"/>
      <c r="AK1486" s="284"/>
      <c r="AL1486" s="284"/>
      <c r="AM1486" s="284"/>
      <c r="AN1486" s="284"/>
      <c r="AO1486" s="284"/>
      <c r="AP1486" s="284"/>
      <c r="AQ1486" s="284"/>
      <c r="AR1486" s="284"/>
      <c r="AS1486" s="284"/>
      <c r="AT1486" s="284"/>
      <c r="AU1486" s="284"/>
      <c r="AV1486" s="284"/>
      <c r="AW1486" s="284"/>
      <c r="AX1486" s="284"/>
      <c r="AY1486" s="284"/>
      <c r="AZ1486" s="284"/>
      <c r="BA1486" s="284"/>
      <c r="BB1486" s="284"/>
      <c r="BC1486" s="284"/>
      <c r="BD1486" s="284"/>
      <c r="BE1486" s="284"/>
      <c r="BF1486" s="284"/>
      <c r="BG1486" s="284"/>
      <c r="BH1486" s="284"/>
      <c r="BI1486" s="284"/>
      <c r="BJ1486" s="284"/>
      <c r="BK1486" s="284"/>
      <c r="BL1486" s="284"/>
      <c r="BM1486" s="284"/>
      <c r="BN1486" s="284"/>
      <c r="BO1486" s="284"/>
      <c r="BP1486" s="284"/>
      <c r="BQ1486" s="284"/>
      <c r="BR1486" s="284"/>
      <c r="BS1486" s="284"/>
      <c r="BT1486" s="284"/>
      <c r="BU1486" s="284"/>
      <c r="BV1486" s="284"/>
      <c r="BW1486" s="284"/>
      <c r="BX1486" s="284"/>
      <c r="BY1486" s="284"/>
      <c r="BZ1486" s="284"/>
      <c r="CA1486" s="284"/>
      <c r="CB1486" s="284"/>
      <c r="CC1486" s="284"/>
      <c r="CD1486" s="284"/>
    </row>
    <row r="1487" spans="1:82" ht="24.6" customHeight="1" outlineLevel="1">
      <c r="A1487" s="64"/>
      <c r="B1487" s="285" t="s">
        <v>573</v>
      </c>
      <c r="C1487" s="121">
        <v>1</v>
      </c>
      <c r="D1487" s="283" t="s">
        <v>3</v>
      </c>
      <c r="E1487" s="57"/>
      <c r="F1487" s="86"/>
      <c r="G1487" s="57"/>
      <c r="H1487" s="86"/>
      <c r="I1487" s="86"/>
      <c r="J1487" s="392"/>
      <c r="K1487" s="432"/>
      <c r="L1487" s="121" t="s">
        <v>2930</v>
      </c>
      <c r="M1487" s="121" t="s">
        <v>2930</v>
      </c>
      <c r="N1487" s="284"/>
      <c r="O1487" s="228" t="s">
        <v>2672</v>
      </c>
      <c r="P1487" s="284"/>
      <c r="Q1487" s="284"/>
      <c r="R1487" s="284"/>
      <c r="S1487" s="284"/>
      <c r="T1487" s="284"/>
      <c r="U1487" s="284"/>
      <c r="V1487" s="284"/>
      <c r="W1487" s="284"/>
      <c r="X1487" s="284"/>
      <c r="Y1487" s="284"/>
      <c r="Z1487" s="284"/>
      <c r="AA1487" s="284"/>
      <c r="AB1487" s="284"/>
      <c r="AC1487" s="284"/>
      <c r="AD1487" s="284"/>
      <c r="AE1487" s="284"/>
      <c r="AF1487" s="284"/>
      <c r="AG1487" s="284"/>
      <c r="AH1487" s="284"/>
      <c r="AI1487" s="284"/>
      <c r="AJ1487" s="284"/>
      <c r="AK1487" s="284"/>
      <c r="AL1487" s="284"/>
      <c r="AM1487" s="284"/>
      <c r="AN1487" s="284"/>
      <c r="AO1487" s="284"/>
      <c r="AP1487" s="284"/>
      <c r="AQ1487" s="284"/>
      <c r="AR1487" s="284"/>
      <c r="AS1487" s="284"/>
      <c r="AT1487" s="284"/>
      <c r="AU1487" s="284"/>
      <c r="AV1487" s="284"/>
      <c r="AW1487" s="284"/>
      <c r="AX1487" s="284"/>
      <c r="AY1487" s="284"/>
      <c r="AZ1487" s="284"/>
      <c r="BA1487" s="284"/>
      <c r="BB1487" s="284"/>
      <c r="BC1487" s="284"/>
      <c r="BD1487" s="284"/>
      <c r="BE1487" s="284"/>
      <c r="BF1487" s="284"/>
      <c r="BG1487" s="284"/>
      <c r="BH1487" s="284"/>
      <c r="BI1487" s="284"/>
      <c r="BJ1487" s="284"/>
      <c r="BK1487" s="284"/>
      <c r="BL1487" s="284"/>
      <c r="BM1487" s="284"/>
      <c r="BN1487" s="284"/>
      <c r="BO1487" s="284"/>
      <c r="BP1487" s="284"/>
      <c r="BQ1487" s="284"/>
      <c r="BR1487" s="284"/>
      <c r="BS1487" s="284"/>
      <c r="BT1487" s="284"/>
      <c r="BU1487" s="284"/>
      <c r="BV1487" s="284"/>
      <c r="BW1487" s="284"/>
      <c r="BX1487" s="284"/>
      <c r="BY1487" s="284"/>
      <c r="BZ1487" s="284"/>
      <c r="CA1487" s="284"/>
      <c r="CB1487" s="284"/>
      <c r="CC1487" s="284"/>
      <c r="CD1487" s="284"/>
    </row>
    <row r="1488" spans="1:82" ht="24.6" customHeight="1" outlineLevel="1">
      <c r="A1488" s="64"/>
      <c r="B1488" s="285" t="s">
        <v>574</v>
      </c>
      <c r="C1488" s="121">
        <v>1</v>
      </c>
      <c r="D1488" s="283" t="s">
        <v>3</v>
      </c>
      <c r="E1488" s="57"/>
      <c r="F1488" s="86"/>
      <c r="G1488" s="57"/>
      <c r="H1488" s="86"/>
      <c r="I1488" s="86"/>
      <c r="J1488" s="392"/>
      <c r="K1488" s="432"/>
      <c r="L1488" s="121" t="s">
        <v>2930</v>
      </c>
      <c r="M1488" s="121" t="s">
        <v>2930</v>
      </c>
      <c r="N1488" s="284"/>
      <c r="O1488" s="228" t="s">
        <v>2673</v>
      </c>
      <c r="P1488" s="284"/>
      <c r="Q1488" s="284"/>
      <c r="R1488" s="284"/>
      <c r="S1488" s="284"/>
      <c r="T1488" s="284"/>
      <c r="U1488" s="284"/>
      <c r="V1488" s="284"/>
      <c r="W1488" s="284"/>
      <c r="X1488" s="284"/>
      <c r="Y1488" s="284"/>
      <c r="Z1488" s="284"/>
      <c r="AA1488" s="284"/>
      <c r="AB1488" s="284"/>
      <c r="AC1488" s="284"/>
      <c r="AD1488" s="284"/>
      <c r="AE1488" s="284"/>
      <c r="AF1488" s="284"/>
      <c r="AG1488" s="284"/>
      <c r="AH1488" s="284"/>
      <c r="AI1488" s="284"/>
      <c r="AJ1488" s="284"/>
      <c r="AK1488" s="284"/>
      <c r="AL1488" s="284"/>
      <c r="AM1488" s="284"/>
      <c r="AN1488" s="284"/>
      <c r="AO1488" s="284"/>
      <c r="AP1488" s="284"/>
      <c r="AQ1488" s="284"/>
      <c r="AR1488" s="284"/>
      <c r="AS1488" s="284"/>
      <c r="AT1488" s="284"/>
      <c r="AU1488" s="284"/>
      <c r="AV1488" s="284"/>
      <c r="AW1488" s="284"/>
      <c r="AX1488" s="284"/>
      <c r="AY1488" s="284"/>
      <c r="AZ1488" s="284"/>
      <c r="BA1488" s="284"/>
      <c r="BB1488" s="284"/>
      <c r="BC1488" s="284"/>
      <c r="BD1488" s="284"/>
      <c r="BE1488" s="284"/>
      <c r="BF1488" s="284"/>
      <c r="BG1488" s="284"/>
      <c r="BH1488" s="284"/>
      <c r="BI1488" s="284"/>
      <c r="BJ1488" s="284"/>
      <c r="BK1488" s="284"/>
      <c r="BL1488" s="284"/>
      <c r="BM1488" s="284"/>
      <c r="BN1488" s="284"/>
      <c r="BO1488" s="284"/>
      <c r="BP1488" s="284"/>
      <c r="BQ1488" s="284"/>
      <c r="BR1488" s="284"/>
      <c r="BS1488" s="284"/>
      <c r="BT1488" s="284"/>
      <c r="BU1488" s="284"/>
      <c r="BV1488" s="284"/>
      <c r="BW1488" s="284"/>
      <c r="BX1488" s="284"/>
      <c r="BY1488" s="284"/>
      <c r="BZ1488" s="284"/>
      <c r="CA1488" s="284"/>
      <c r="CB1488" s="284"/>
      <c r="CC1488" s="284"/>
      <c r="CD1488" s="284"/>
    </row>
    <row r="1489" spans="1:82" ht="24.6" customHeight="1" outlineLevel="1">
      <c r="A1489" s="64"/>
      <c r="B1489" s="285" t="s">
        <v>575</v>
      </c>
      <c r="C1489" s="121">
        <v>1</v>
      </c>
      <c r="D1489" s="283" t="s">
        <v>3</v>
      </c>
      <c r="E1489" s="57"/>
      <c r="F1489" s="86"/>
      <c r="G1489" s="57"/>
      <c r="H1489" s="86"/>
      <c r="I1489" s="86"/>
      <c r="J1489" s="392"/>
      <c r="K1489" s="432"/>
      <c r="L1489" s="121" t="s">
        <v>2930</v>
      </c>
      <c r="M1489" s="121" t="s">
        <v>2930</v>
      </c>
      <c r="N1489" s="284"/>
      <c r="O1489" s="228" t="s">
        <v>2674</v>
      </c>
      <c r="P1489" s="284"/>
      <c r="Q1489" s="284"/>
      <c r="R1489" s="284"/>
      <c r="S1489" s="284"/>
      <c r="T1489" s="284"/>
      <c r="U1489" s="284"/>
      <c r="V1489" s="284"/>
      <c r="W1489" s="284"/>
      <c r="X1489" s="284"/>
      <c r="Y1489" s="284"/>
      <c r="Z1489" s="284"/>
      <c r="AA1489" s="284"/>
      <c r="AB1489" s="284"/>
      <c r="AC1489" s="284"/>
      <c r="AD1489" s="284"/>
      <c r="AE1489" s="284"/>
      <c r="AF1489" s="284"/>
      <c r="AG1489" s="284"/>
      <c r="AH1489" s="284"/>
      <c r="AI1489" s="284"/>
      <c r="AJ1489" s="284"/>
      <c r="AK1489" s="284"/>
      <c r="AL1489" s="284"/>
      <c r="AM1489" s="284"/>
      <c r="AN1489" s="284"/>
      <c r="AO1489" s="284"/>
      <c r="AP1489" s="284"/>
      <c r="AQ1489" s="284"/>
      <c r="AR1489" s="284"/>
      <c r="AS1489" s="284"/>
      <c r="AT1489" s="284"/>
      <c r="AU1489" s="284"/>
      <c r="AV1489" s="284"/>
      <c r="AW1489" s="284"/>
      <c r="AX1489" s="284"/>
      <c r="AY1489" s="284"/>
      <c r="AZ1489" s="284"/>
      <c r="BA1489" s="284"/>
      <c r="BB1489" s="284"/>
      <c r="BC1489" s="284"/>
      <c r="BD1489" s="284"/>
      <c r="BE1489" s="284"/>
      <c r="BF1489" s="284"/>
      <c r="BG1489" s="284"/>
      <c r="BH1489" s="284"/>
      <c r="BI1489" s="284"/>
      <c r="BJ1489" s="284"/>
      <c r="BK1489" s="284"/>
      <c r="BL1489" s="284"/>
      <c r="BM1489" s="284"/>
      <c r="BN1489" s="284"/>
      <c r="BO1489" s="284"/>
      <c r="BP1489" s="284"/>
      <c r="BQ1489" s="284"/>
      <c r="BR1489" s="284"/>
      <c r="BS1489" s="284"/>
      <c r="BT1489" s="284"/>
      <c r="BU1489" s="284"/>
      <c r="BV1489" s="284"/>
      <c r="BW1489" s="284"/>
      <c r="BX1489" s="284"/>
      <c r="BY1489" s="284"/>
      <c r="BZ1489" s="284"/>
      <c r="CA1489" s="284"/>
      <c r="CB1489" s="284"/>
      <c r="CC1489" s="284"/>
      <c r="CD1489" s="284"/>
    </row>
    <row r="1490" spans="1:82" ht="24.6" customHeight="1" outlineLevel="1">
      <c r="A1490" s="64"/>
      <c r="B1490" s="285" t="s">
        <v>576</v>
      </c>
      <c r="C1490" s="121">
        <v>1</v>
      </c>
      <c r="D1490" s="283" t="s">
        <v>3</v>
      </c>
      <c r="E1490" s="57"/>
      <c r="F1490" s="86"/>
      <c r="G1490" s="57"/>
      <c r="H1490" s="86"/>
      <c r="I1490" s="86"/>
      <c r="J1490" s="392"/>
      <c r="K1490" s="432"/>
      <c r="L1490" s="121" t="s">
        <v>2930</v>
      </c>
      <c r="M1490" s="121" t="s">
        <v>2930</v>
      </c>
      <c r="N1490" s="284"/>
      <c r="O1490" s="228" t="s">
        <v>2675</v>
      </c>
      <c r="P1490" s="284"/>
      <c r="Q1490" s="284"/>
      <c r="R1490" s="284"/>
      <c r="S1490" s="284"/>
      <c r="T1490" s="284"/>
      <c r="U1490" s="284"/>
      <c r="V1490" s="284"/>
      <c r="W1490" s="284"/>
      <c r="X1490" s="284"/>
      <c r="Y1490" s="284"/>
      <c r="Z1490" s="284"/>
      <c r="AA1490" s="284"/>
      <c r="AB1490" s="284"/>
      <c r="AC1490" s="284"/>
      <c r="AD1490" s="284"/>
      <c r="AE1490" s="284"/>
      <c r="AF1490" s="284"/>
      <c r="AG1490" s="284"/>
      <c r="AH1490" s="284"/>
      <c r="AI1490" s="284"/>
      <c r="AJ1490" s="284"/>
      <c r="AK1490" s="284"/>
      <c r="AL1490" s="284"/>
      <c r="AM1490" s="284"/>
      <c r="AN1490" s="284"/>
      <c r="AO1490" s="284"/>
      <c r="AP1490" s="284"/>
      <c r="AQ1490" s="284"/>
      <c r="AR1490" s="284"/>
      <c r="AS1490" s="284"/>
      <c r="AT1490" s="284"/>
      <c r="AU1490" s="284"/>
      <c r="AV1490" s="284"/>
      <c r="AW1490" s="284"/>
      <c r="AX1490" s="284"/>
      <c r="AY1490" s="284"/>
      <c r="AZ1490" s="284"/>
      <c r="BA1490" s="284"/>
      <c r="BB1490" s="284"/>
      <c r="BC1490" s="284"/>
      <c r="BD1490" s="284"/>
      <c r="BE1490" s="284"/>
      <c r="BF1490" s="284"/>
      <c r="BG1490" s="284"/>
      <c r="BH1490" s="284"/>
      <c r="BI1490" s="284"/>
      <c r="BJ1490" s="284"/>
      <c r="BK1490" s="284"/>
      <c r="BL1490" s="284"/>
      <c r="BM1490" s="284"/>
      <c r="BN1490" s="284"/>
      <c r="BO1490" s="284"/>
      <c r="BP1490" s="284"/>
      <c r="BQ1490" s="284"/>
      <c r="BR1490" s="284"/>
      <c r="BS1490" s="284"/>
      <c r="BT1490" s="284"/>
      <c r="BU1490" s="284"/>
      <c r="BV1490" s="284"/>
      <c r="BW1490" s="284"/>
      <c r="BX1490" s="284"/>
      <c r="BY1490" s="284"/>
      <c r="BZ1490" s="284"/>
      <c r="CA1490" s="284"/>
      <c r="CB1490" s="284"/>
      <c r="CC1490" s="284"/>
      <c r="CD1490" s="284"/>
    </row>
    <row r="1491" spans="1:82" ht="24.6" customHeight="1" outlineLevel="1">
      <c r="A1491" s="64"/>
      <c r="B1491" s="285" t="s">
        <v>577</v>
      </c>
      <c r="C1491" s="121">
        <v>1</v>
      </c>
      <c r="D1491" s="283" t="s">
        <v>3</v>
      </c>
      <c r="E1491" s="57"/>
      <c r="F1491" s="86"/>
      <c r="G1491" s="57"/>
      <c r="H1491" s="86"/>
      <c r="I1491" s="86"/>
      <c r="J1491" s="392"/>
      <c r="K1491" s="432"/>
      <c r="L1491" s="121" t="s">
        <v>2930</v>
      </c>
      <c r="M1491" s="121" t="s">
        <v>2930</v>
      </c>
      <c r="N1491" s="284"/>
      <c r="O1491" s="228" t="s">
        <v>2676</v>
      </c>
      <c r="P1491" s="284"/>
      <c r="Q1491" s="284"/>
      <c r="R1491" s="284"/>
      <c r="S1491" s="284"/>
      <c r="T1491" s="284"/>
      <c r="U1491" s="284"/>
      <c r="V1491" s="284"/>
      <c r="W1491" s="284"/>
      <c r="X1491" s="284"/>
      <c r="Y1491" s="284"/>
      <c r="Z1491" s="284"/>
      <c r="AA1491" s="284"/>
      <c r="AB1491" s="284"/>
      <c r="AC1491" s="284"/>
      <c r="AD1491" s="284"/>
      <c r="AE1491" s="284"/>
      <c r="AF1491" s="284"/>
      <c r="AG1491" s="284"/>
      <c r="AH1491" s="284"/>
      <c r="AI1491" s="284"/>
      <c r="AJ1491" s="284"/>
      <c r="AK1491" s="284"/>
      <c r="AL1491" s="284"/>
      <c r="AM1491" s="284"/>
      <c r="AN1491" s="284"/>
      <c r="AO1491" s="284"/>
      <c r="AP1491" s="284"/>
      <c r="AQ1491" s="284"/>
      <c r="AR1491" s="284"/>
      <c r="AS1491" s="284"/>
      <c r="AT1491" s="284"/>
      <c r="AU1491" s="284"/>
      <c r="AV1491" s="284"/>
      <c r="AW1491" s="284"/>
      <c r="AX1491" s="284"/>
      <c r="AY1491" s="284"/>
      <c r="AZ1491" s="284"/>
      <c r="BA1491" s="284"/>
      <c r="BB1491" s="284"/>
      <c r="BC1491" s="284"/>
      <c r="BD1491" s="284"/>
      <c r="BE1491" s="284"/>
      <c r="BF1491" s="284"/>
      <c r="BG1491" s="284"/>
      <c r="BH1491" s="284"/>
      <c r="BI1491" s="284"/>
      <c r="BJ1491" s="284"/>
      <c r="BK1491" s="284"/>
      <c r="BL1491" s="284"/>
      <c r="BM1491" s="284"/>
      <c r="BN1491" s="284"/>
      <c r="BO1491" s="284"/>
      <c r="BP1491" s="284"/>
      <c r="BQ1491" s="284"/>
      <c r="BR1491" s="284"/>
      <c r="BS1491" s="284"/>
      <c r="BT1491" s="284"/>
      <c r="BU1491" s="284"/>
      <c r="BV1491" s="284"/>
      <c r="BW1491" s="284"/>
      <c r="BX1491" s="284"/>
      <c r="BY1491" s="284"/>
      <c r="BZ1491" s="284"/>
      <c r="CA1491" s="284"/>
      <c r="CB1491" s="284"/>
      <c r="CC1491" s="284"/>
      <c r="CD1491" s="284"/>
    </row>
    <row r="1492" spans="1:82" ht="24.6" customHeight="1" outlineLevel="1">
      <c r="A1492" s="64"/>
      <c r="B1492" s="285" t="s">
        <v>578</v>
      </c>
      <c r="C1492" s="121">
        <v>1</v>
      </c>
      <c r="D1492" s="283" t="s">
        <v>3</v>
      </c>
      <c r="E1492" s="57"/>
      <c r="F1492" s="86"/>
      <c r="G1492" s="57"/>
      <c r="H1492" s="86"/>
      <c r="I1492" s="86"/>
      <c r="J1492" s="392"/>
      <c r="K1492" s="432"/>
      <c r="L1492" s="121" t="s">
        <v>2930</v>
      </c>
      <c r="M1492" s="121" t="s">
        <v>2930</v>
      </c>
      <c r="N1492" s="284"/>
      <c r="O1492" s="228" t="s">
        <v>2677</v>
      </c>
      <c r="P1492" s="284"/>
      <c r="Q1492" s="284"/>
      <c r="R1492" s="284"/>
      <c r="S1492" s="284"/>
      <c r="T1492" s="284"/>
      <c r="U1492" s="284"/>
      <c r="V1492" s="284"/>
      <c r="W1492" s="284"/>
      <c r="X1492" s="284"/>
      <c r="Y1492" s="284"/>
      <c r="Z1492" s="284"/>
      <c r="AA1492" s="284"/>
      <c r="AB1492" s="284"/>
      <c r="AC1492" s="284"/>
      <c r="AD1492" s="284"/>
      <c r="AE1492" s="284"/>
      <c r="AF1492" s="284"/>
      <c r="AG1492" s="284"/>
      <c r="AH1492" s="284"/>
      <c r="AI1492" s="284"/>
      <c r="AJ1492" s="284"/>
      <c r="AK1492" s="284"/>
      <c r="AL1492" s="284"/>
      <c r="AM1492" s="284"/>
      <c r="AN1492" s="284"/>
      <c r="AO1492" s="284"/>
      <c r="AP1492" s="284"/>
      <c r="AQ1492" s="284"/>
      <c r="AR1492" s="284"/>
      <c r="AS1492" s="284"/>
      <c r="AT1492" s="284"/>
      <c r="AU1492" s="284"/>
      <c r="AV1492" s="284"/>
      <c r="AW1492" s="284"/>
      <c r="AX1492" s="284"/>
      <c r="AY1492" s="284"/>
      <c r="AZ1492" s="284"/>
      <c r="BA1492" s="284"/>
      <c r="BB1492" s="284"/>
      <c r="BC1492" s="284"/>
      <c r="BD1492" s="284"/>
      <c r="BE1492" s="284"/>
      <c r="BF1492" s="284"/>
      <c r="BG1492" s="284"/>
      <c r="BH1492" s="284"/>
      <c r="BI1492" s="284"/>
      <c r="BJ1492" s="284"/>
      <c r="BK1492" s="284"/>
      <c r="BL1492" s="284"/>
      <c r="BM1492" s="284"/>
      <c r="BN1492" s="284"/>
      <c r="BO1492" s="284"/>
      <c r="BP1492" s="284"/>
      <c r="BQ1492" s="284"/>
      <c r="BR1492" s="284"/>
      <c r="BS1492" s="284"/>
      <c r="BT1492" s="284"/>
      <c r="BU1492" s="284"/>
      <c r="BV1492" s="284"/>
      <c r="BW1492" s="284"/>
      <c r="BX1492" s="284"/>
      <c r="BY1492" s="284"/>
      <c r="BZ1492" s="284"/>
      <c r="CA1492" s="284"/>
      <c r="CB1492" s="284"/>
      <c r="CC1492" s="284"/>
      <c r="CD1492" s="284"/>
    </row>
    <row r="1493" spans="1:82" ht="24.6" customHeight="1" outlineLevel="1">
      <c r="A1493" s="64"/>
      <c r="B1493" s="285" t="s">
        <v>579</v>
      </c>
      <c r="C1493" s="121">
        <v>3</v>
      </c>
      <c r="D1493" s="283" t="s">
        <v>3</v>
      </c>
      <c r="E1493" s="57"/>
      <c r="F1493" s="86"/>
      <c r="G1493" s="57"/>
      <c r="H1493" s="86"/>
      <c r="I1493" s="86"/>
      <c r="J1493" s="392"/>
      <c r="K1493" s="432"/>
      <c r="L1493" s="121" t="s">
        <v>2930</v>
      </c>
      <c r="M1493" s="121" t="s">
        <v>2930</v>
      </c>
      <c r="N1493" s="284"/>
      <c r="O1493" s="228" t="s">
        <v>2678</v>
      </c>
      <c r="P1493" s="284"/>
      <c r="Q1493" s="284"/>
      <c r="R1493" s="284"/>
      <c r="S1493" s="284"/>
      <c r="T1493" s="284"/>
      <c r="U1493" s="284"/>
      <c r="V1493" s="284"/>
      <c r="W1493" s="284"/>
      <c r="X1493" s="284"/>
      <c r="Y1493" s="284"/>
      <c r="Z1493" s="284"/>
      <c r="AA1493" s="284"/>
      <c r="AB1493" s="284"/>
      <c r="AC1493" s="284"/>
      <c r="AD1493" s="284"/>
      <c r="AE1493" s="284"/>
      <c r="AF1493" s="284"/>
      <c r="AG1493" s="284"/>
      <c r="AH1493" s="284"/>
      <c r="AI1493" s="284"/>
      <c r="AJ1493" s="284"/>
      <c r="AK1493" s="284"/>
      <c r="AL1493" s="284"/>
      <c r="AM1493" s="284"/>
      <c r="AN1493" s="284"/>
      <c r="AO1493" s="284"/>
      <c r="AP1493" s="284"/>
      <c r="AQ1493" s="284"/>
      <c r="AR1493" s="284"/>
      <c r="AS1493" s="284"/>
      <c r="AT1493" s="284"/>
      <c r="AU1493" s="284"/>
      <c r="AV1493" s="284"/>
      <c r="AW1493" s="284"/>
      <c r="AX1493" s="284"/>
      <c r="AY1493" s="284"/>
      <c r="AZ1493" s="284"/>
      <c r="BA1493" s="284"/>
      <c r="BB1493" s="284"/>
      <c r="BC1493" s="284"/>
      <c r="BD1493" s="284"/>
      <c r="BE1493" s="284"/>
      <c r="BF1493" s="284"/>
      <c r="BG1493" s="284"/>
      <c r="BH1493" s="284"/>
      <c r="BI1493" s="284"/>
      <c r="BJ1493" s="284"/>
      <c r="BK1493" s="284"/>
      <c r="BL1493" s="284"/>
      <c r="BM1493" s="284"/>
      <c r="BN1493" s="284"/>
      <c r="BO1493" s="284"/>
      <c r="BP1493" s="284"/>
      <c r="BQ1493" s="284"/>
      <c r="BR1493" s="284"/>
      <c r="BS1493" s="284"/>
      <c r="BT1493" s="284"/>
      <c r="BU1493" s="284"/>
      <c r="BV1493" s="284"/>
      <c r="BW1493" s="284"/>
      <c r="BX1493" s="284"/>
      <c r="BY1493" s="284"/>
      <c r="BZ1493" s="284"/>
      <c r="CA1493" s="284"/>
      <c r="CB1493" s="284"/>
      <c r="CC1493" s="284"/>
      <c r="CD1493" s="284"/>
    </row>
    <row r="1494" spans="1:82" ht="24.6" customHeight="1" outlineLevel="1">
      <c r="A1494" s="64"/>
      <c r="B1494" s="288" t="s">
        <v>451</v>
      </c>
      <c r="C1494" s="121">
        <v>1</v>
      </c>
      <c r="D1494" s="69" t="s">
        <v>1792</v>
      </c>
      <c r="E1494" s="57"/>
      <c r="F1494" s="86"/>
      <c r="G1494" s="57"/>
      <c r="H1494" s="86"/>
      <c r="I1494" s="86"/>
      <c r="J1494" s="392"/>
      <c r="K1494" s="432"/>
      <c r="L1494" s="121" t="s">
        <v>2930</v>
      </c>
      <c r="M1494" s="121" t="s">
        <v>2930</v>
      </c>
      <c r="O1494" s="228" t="s">
        <v>2679</v>
      </c>
    </row>
    <row r="1495" spans="1:82" ht="24.6" customHeight="1" outlineLevel="1">
      <c r="A1495" s="64"/>
      <c r="B1495" s="289"/>
      <c r="C1495" s="67"/>
      <c r="D1495" s="71"/>
      <c r="E1495" s="351"/>
      <c r="F1495" s="68"/>
      <c r="G1495" s="351"/>
      <c r="H1495" s="68"/>
      <c r="I1495" s="55"/>
      <c r="J1495" s="247"/>
      <c r="L1495" s="87"/>
      <c r="M1495" s="87"/>
      <c r="O1495" s="228"/>
    </row>
    <row r="1496" spans="1:82" ht="24.6" customHeight="1" outlineLevel="1">
      <c r="A1496" s="255">
        <v>15.2</v>
      </c>
      <c r="B1496" s="290" t="s">
        <v>516</v>
      </c>
      <c r="C1496" s="133"/>
      <c r="D1496" s="264"/>
      <c r="E1496" s="354"/>
      <c r="F1496" s="129"/>
      <c r="G1496" s="350"/>
      <c r="H1496" s="129"/>
      <c r="I1496" s="129"/>
      <c r="J1496" s="243"/>
      <c r="L1496" s="128"/>
      <c r="M1496" s="254"/>
      <c r="O1496" s="229"/>
    </row>
    <row r="1497" spans="1:82" ht="24.6" customHeight="1" outlineLevel="1">
      <c r="A1497" s="64"/>
      <c r="B1497" s="275" t="s">
        <v>81</v>
      </c>
      <c r="C1497" s="55"/>
      <c r="D1497" s="69"/>
      <c r="E1497" s="353"/>
      <c r="F1497" s="89"/>
      <c r="G1497" s="351"/>
      <c r="H1497" s="68"/>
      <c r="I1497" s="68"/>
      <c r="J1497" s="247"/>
      <c r="L1497" s="169"/>
      <c r="M1497" s="171"/>
      <c r="O1497" s="227"/>
    </row>
    <row r="1498" spans="1:82" ht="24.6" customHeight="1" outlineLevel="1">
      <c r="A1498" s="64"/>
      <c r="B1498" s="289" t="s">
        <v>515</v>
      </c>
      <c r="C1498" s="86">
        <v>462</v>
      </c>
      <c r="D1498" s="71" t="s">
        <v>15</v>
      </c>
      <c r="E1498" s="57"/>
      <c r="F1498" s="86"/>
      <c r="G1498" s="57"/>
      <c r="H1498" s="86"/>
      <c r="I1498" s="86"/>
      <c r="J1498" s="392"/>
      <c r="K1498" s="432"/>
      <c r="L1498" s="121" t="e">
        <f>VLOOKUP($O1498,#REF!,6,FALSE)</f>
        <v>#REF!</v>
      </c>
      <c r="M1498" s="121" t="e">
        <f>VLOOKUP($O1498,#REF!,7,FALSE)</f>
        <v>#REF!</v>
      </c>
      <c r="O1498" s="227" t="s">
        <v>2680</v>
      </c>
    </row>
    <row r="1499" spans="1:82" ht="24.6" customHeight="1" outlineLevel="1">
      <c r="A1499" s="64"/>
      <c r="B1499" s="275" t="s">
        <v>1865</v>
      </c>
      <c r="C1499" s="121">
        <v>1</v>
      </c>
      <c r="D1499" s="69" t="s">
        <v>1792</v>
      </c>
      <c r="E1499" s="353"/>
      <c r="F1499" s="86"/>
      <c r="G1499" s="353"/>
      <c r="H1499" s="86"/>
      <c r="I1499" s="63"/>
      <c r="J1499" s="247"/>
      <c r="L1499" s="87" t="s">
        <v>2890</v>
      </c>
      <c r="M1499" s="87" t="s">
        <v>2889</v>
      </c>
      <c r="O1499" s="228"/>
    </row>
    <row r="1500" spans="1:82" ht="24.6" customHeight="1" outlineLevel="1">
      <c r="A1500" s="64"/>
      <c r="B1500" s="275" t="s">
        <v>80</v>
      </c>
      <c r="C1500" s="55"/>
      <c r="D1500" s="69"/>
      <c r="E1500" s="353"/>
      <c r="F1500" s="63"/>
      <c r="G1500" s="353"/>
      <c r="H1500" s="63"/>
      <c r="I1500" s="63"/>
      <c r="J1500" s="286"/>
      <c r="L1500" s="87"/>
      <c r="M1500" s="238"/>
      <c r="O1500" s="228"/>
    </row>
    <row r="1501" spans="1:82" ht="24.6" customHeight="1" outlineLevel="1">
      <c r="A1501" s="64"/>
      <c r="B1501" s="289" t="s">
        <v>530</v>
      </c>
      <c r="C1501" s="86">
        <v>42</v>
      </c>
      <c r="D1501" s="69" t="s">
        <v>15</v>
      </c>
      <c r="E1501" s="57"/>
      <c r="F1501" s="86"/>
      <c r="G1501" s="57"/>
      <c r="H1501" s="86"/>
      <c r="I1501" s="86"/>
      <c r="J1501" s="392"/>
      <c r="K1501" s="432"/>
      <c r="L1501" s="121" t="s">
        <v>2930</v>
      </c>
      <c r="M1501" s="121" t="e">
        <f>VLOOKUP($O1501,#REF!,7,FALSE)</f>
        <v>#REF!</v>
      </c>
      <c r="O1501" s="227" t="s">
        <v>2666</v>
      </c>
    </row>
    <row r="1502" spans="1:82" ht="24.6" customHeight="1" outlineLevel="1">
      <c r="A1502" s="64"/>
      <c r="B1502" s="288" t="s">
        <v>521</v>
      </c>
      <c r="C1502" s="121">
        <v>336</v>
      </c>
      <c r="D1502" s="69" t="s">
        <v>15</v>
      </c>
      <c r="E1502" s="57"/>
      <c r="F1502" s="86"/>
      <c r="G1502" s="57"/>
      <c r="H1502" s="86"/>
      <c r="I1502" s="86"/>
      <c r="J1502" s="392"/>
      <c r="K1502" s="432"/>
      <c r="L1502" s="121" t="s">
        <v>2930</v>
      </c>
      <c r="M1502" s="121" t="e">
        <f>VLOOKUP($O1502,#REF!,7,FALSE)</f>
        <v>#REF!</v>
      </c>
      <c r="O1502" s="228" t="s">
        <v>2510</v>
      </c>
    </row>
    <row r="1503" spans="1:82" ht="24.6" customHeight="1" outlineLevel="1">
      <c r="A1503" s="64"/>
      <c r="B1503" s="275" t="s">
        <v>1866</v>
      </c>
      <c r="C1503" s="121">
        <v>1</v>
      </c>
      <c r="D1503" s="69" t="s">
        <v>1792</v>
      </c>
      <c r="E1503" s="353"/>
      <c r="F1503" s="86"/>
      <c r="G1503" s="353"/>
      <c r="H1503" s="86"/>
      <c r="I1503" s="63"/>
      <c r="J1503" s="247"/>
      <c r="L1503" s="87" t="s">
        <v>2890</v>
      </c>
      <c r="M1503" s="87" t="s">
        <v>2889</v>
      </c>
      <c r="O1503" s="228"/>
    </row>
    <row r="1504" spans="1:82" ht="24.6" customHeight="1" outlineLevel="1">
      <c r="A1504" s="64"/>
      <c r="B1504" s="289"/>
      <c r="C1504" s="67"/>
      <c r="D1504" s="71"/>
      <c r="E1504" s="351"/>
      <c r="F1504" s="68"/>
      <c r="G1504" s="351"/>
      <c r="H1504" s="68"/>
      <c r="I1504" s="68"/>
      <c r="J1504" s="247"/>
      <c r="L1504" s="169"/>
      <c r="M1504" s="171"/>
      <c r="O1504" s="227"/>
    </row>
    <row r="1505" spans="1:15" ht="24.6" customHeight="1" outlineLevel="1">
      <c r="A1505" s="255">
        <v>15.3</v>
      </c>
      <c r="B1505" s="290" t="s">
        <v>524</v>
      </c>
      <c r="C1505" s="133"/>
      <c r="D1505" s="264"/>
      <c r="E1505" s="354"/>
      <c r="F1505" s="129"/>
      <c r="G1505" s="350"/>
      <c r="H1505" s="129"/>
      <c r="I1505" s="129"/>
      <c r="J1505" s="243"/>
      <c r="L1505" s="128"/>
      <c r="M1505" s="254"/>
      <c r="O1505" s="229"/>
    </row>
    <row r="1506" spans="1:15" ht="24.6" customHeight="1" outlineLevel="1">
      <c r="A1506" s="64"/>
      <c r="B1506" s="275" t="s">
        <v>529</v>
      </c>
      <c r="C1506" s="121">
        <v>1</v>
      </c>
      <c r="D1506" s="69" t="s">
        <v>3</v>
      </c>
      <c r="E1506" s="57"/>
      <c r="F1506" s="86"/>
      <c r="G1506" s="57"/>
      <c r="H1506" s="86"/>
      <c r="I1506" s="86"/>
      <c r="J1506" s="392"/>
      <c r="K1506" s="432"/>
      <c r="L1506" s="121" t="s">
        <v>2930</v>
      </c>
      <c r="M1506" s="121" t="s">
        <v>2930</v>
      </c>
      <c r="O1506" s="228" t="s">
        <v>2681</v>
      </c>
    </row>
    <row r="1507" spans="1:15" ht="24.6" customHeight="1" outlineLevel="1">
      <c r="A1507" s="64"/>
      <c r="B1507" s="275" t="s">
        <v>580</v>
      </c>
      <c r="C1507" s="121">
        <v>3</v>
      </c>
      <c r="D1507" s="69" t="s">
        <v>3</v>
      </c>
      <c r="E1507" s="57"/>
      <c r="F1507" s="86"/>
      <c r="G1507" s="57"/>
      <c r="H1507" s="86"/>
      <c r="I1507" s="86"/>
      <c r="J1507" s="392"/>
      <c r="K1507" s="432"/>
      <c r="L1507" s="121" t="s">
        <v>2930</v>
      </c>
      <c r="M1507" s="121" t="s">
        <v>2930</v>
      </c>
      <c r="O1507" s="228" t="s">
        <v>2682</v>
      </c>
    </row>
    <row r="1508" spans="1:15" ht="24.6" customHeight="1" outlineLevel="1">
      <c r="A1508" s="64"/>
      <c r="B1508" s="275" t="s">
        <v>581</v>
      </c>
      <c r="C1508" s="121">
        <v>39</v>
      </c>
      <c r="D1508" s="69" t="s">
        <v>3</v>
      </c>
      <c r="E1508" s="57"/>
      <c r="F1508" s="86"/>
      <c r="G1508" s="57"/>
      <c r="H1508" s="86"/>
      <c r="I1508" s="86"/>
      <c r="J1508" s="392"/>
      <c r="K1508" s="432"/>
      <c r="L1508" s="121" t="s">
        <v>2930</v>
      </c>
      <c r="M1508" s="121" t="s">
        <v>2930</v>
      </c>
      <c r="O1508" s="228" t="s">
        <v>2683</v>
      </c>
    </row>
    <row r="1509" spans="1:15" ht="24.6" customHeight="1" outlineLevel="1">
      <c r="A1509" s="64"/>
      <c r="B1509" s="275" t="s">
        <v>81</v>
      </c>
      <c r="C1509" s="55"/>
      <c r="D1509" s="69"/>
      <c r="E1509" s="353"/>
      <c r="F1509" s="89"/>
      <c r="G1509" s="351"/>
      <c r="H1509" s="68"/>
      <c r="I1509" s="68"/>
      <c r="J1509" s="247"/>
      <c r="L1509" s="169"/>
      <c r="M1509" s="171"/>
      <c r="O1509" s="227"/>
    </row>
    <row r="1510" spans="1:15" ht="24.6" customHeight="1" outlineLevel="1">
      <c r="A1510" s="64"/>
      <c r="B1510" s="289" t="s">
        <v>515</v>
      </c>
      <c r="C1510" s="86">
        <v>40</v>
      </c>
      <c r="D1510" s="71" t="s">
        <v>15</v>
      </c>
      <c r="E1510" s="57"/>
      <c r="F1510" s="86"/>
      <c r="G1510" s="57"/>
      <c r="H1510" s="86"/>
      <c r="I1510" s="86"/>
      <c r="J1510" s="392"/>
      <c r="K1510" s="432"/>
      <c r="L1510" s="121" t="e">
        <f>VLOOKUP($O1510,#REF!,6,FALSE)</f>
        <v>#REF!</v>
      </c>
      <c r="M1510" s="121" t="e">
        <f>VLOOKUP($O1510,#REF!,7,FALSE)</f>
        <v>#REF!</v>
      </c>
      <c r="O1510" s="227" t="s">
        <v>2680</v>
      </c>
    </row>
    <row r="1511" spans="1:15" ht="24.6" customHeight="1" outlineLevel="1">
      <c r="A1511" s="64"/>
      <c r="B1511" s="289" t="s">
        <v>523</v>
      </c>
      <c r="C1511" s="86">
        <v>166</v>
      </c>
      <c r="D1511" s="71" t="s">
        <v>15</v>
      </c>
      <c r="E1511" s="57"/>
      <c r="F1511" s="86"/>
      <c r="G1511" s="57"/>
      <c r="H1511" s="86"/>
      <c r="I1511" s="86"/>
      <c r="J1511" s="392"/>
      <c r="K1511" s="432"/>
      <c r="L1511" s="121" t="e">
        <f>VLOOKUP($O1511,#REF!,6,FALSE)</f>
        <v>#REF!</v>
      </c>
      <c r="M1511" s="121" t="e">
        <f>VLOOKUP($O1511,#REF!,7,FALSE)</f>
        <v>#REF!</v>
      </c>
      <c r="O1511" s="227" t="s">
        <v>2684</v>
      </c>
    </row>
    <row r="1512" spans="1:15" ht="24.6" customHeight="1" outlineLevel="1">
      <c r="A1512" s="64"/>
      <c r="B1512" s="275" t="s">
        <v>1865</v>
      </c>
      <c r="C1512" s="121">
        <v>1</v>
      </c>
      <c r="D1512" s="69" t="s">
        <v>1792</v>
      </c>
      <c r="E1512" s="353"/>
      <c r="F1512" s="86"/>
      <c r="G1512" s="353"/>
      <c r="H1512" s="86"/>
      <c r="I1512" s="63"/>
      <c r="J1512" s="247"/>
      <c r="L1512" s="87" t="s">
        <v>2890</v>
      </c>
      <c r="M1512" s="87" t="s">
        <v>2889</v>
      </c>
      <c r="O1512" s="228"/>
    </row>
    <row r="1513" spans="1:15" ht="24.6" customHeight="1" outlineLevel="1">
      <c r="A1513" s="64"/>
      <c r="B1513" s="275" t="s">
        <v>80</v>
      </c>
      <c r="C1513" s="55"/>
      <c r="D1513" s="69"/>
      <c r="E1513" s="353"/>
      <c r="F1513" s="63"/>
      <c r="G1513" s="353"/>
      <c r="H1513" s="63"/>
      <c r="I1513" s="63"/>
      <c r="J1513" s="286"/>
      <c r="L1513" s="87"/>
      <c r="M1513" s="238"/>
      <c r="O1513" s="228"/>
    </row>
    <row r="1514" spans="1:15" ht="24.6" customHeight="1" outlineLevel="1">
      <c r="A1514" s="64"/>
      <c r="B1514" s="288" t="s">
        <v>522</v>
      </c>
      <c r="C1514" s="86">
        <v>166</v>
      </c>
      <c r="D1514" s="69" t="s">
        <v>15</v>
      </c>
      <c r="E1514" s="57"/>
      <c r="F1514" s="86"/>
      <c r="G1514" s="57"/>
      <c r="H1514" s="86"/>
      <c r="I1514" s="86"/>
      <c r="J1514" s="392"/>
      <c r="K1514" s="432"/>
      <c r="L1514" s="121" t="s">
        <v>2930</v>
      </c>
      <c r="M1514" s="121" t="e">
        <f>VLOOKUP($O1514,#REF!,7,FALSE)</f>
        <v>#REF!</v>
      </c>
      <c r="O1514" s="228" t="s">
        <v>2509</v>
      </c>
    </row>
    <row r="1515" spans="1:15" ht="24.6" customHeight="1" outlineLevel="1">
      <c r="A1515" s="64"/>
      <c r="B1515" s="288" t="s">
        <v>521</v>
      </c>
      <c r="C1515" s="86">
        <v>40</v>
      </c>
      <c r="D1515" s="69" t="s">
        <v>15</v>
      </c>
      <c r="E1515" s="57"/>
      <c r="F1515" s="86"/>
      <c r="G1515" s="57"/>
      <c r="H1515" s="86"/>
      <c r="I1515" s="86"/>
      <c r="J1515" s="392"/>
      <c r="K1515" s="432"/>
      <c r="L1515" s="121" t="s">
        <v>2930</v>
      </c>
      <c r="M1515" s="121" t="e">
        <f>VLOOKUP($O1515,#REF!,7,FALSE)</f>
        <v>#REF!</v>
      </c>
      <c r="O1515" s="228" t="s">
        <v>2510</v>
      </c>
    </row>
    <row r="1516" spans="1:15" ht="24.6" customHeight="1" outlineLevel="1">
      <c r="A1516" s="64"/>
      <c r="B1516" s="275" t="s">
        <v>1864</v>
      </c>
      <c r="C1516" s="121">
        <v>1</v>
      </c>
      <c r="D1516" s="69" t="s">
        <v>1792</v>
      </c>
      <c r="E1516" s="353"/>
      <c r="F1516" s="86"/>
      <c r="G1516" s="353"/>
      <c r="H1516" s="86"/>
      <c r="I1516" s="63"/>
      <c r="J1516" s="247"/>
      <c r="L1516" s="87" t="s">
        <v>2890</v>
      </c>
      <c r="M1516" s="87" t="s">
        <v>2889</v>
      </c>
      <c r="O1516" s="228"/>
    </row>
    <row r="1517" spans="1:15" ht="24.6" customHeight="1" outlineLevel="1">
      <c r="A1517" s="64"/>
      <c r="B1517" s="289"/>
      <c r="C1517" s="67"/>
      <c r="D1517" s="71"/>
      <c r="E1517" s="351"/>
      <c r="F1517" s="68"/>
      <c r="G1517" s="351"/>
      <c r="H1517" s="68"/>
      <c r="I1517" s="68"/>
      <c r="J1517" s="247"/>
      <c r="L1517" s="169"/>
      <c r="M1517" s="171"/>
      <c r="O1517" s="227"/>
    </row>
    <row r="1518" spans="1:15" ht="24.6" customHeight="1" outlineLevel="1">
      <c r="A1518" s="255">
        <v>15.4</v>
      </c>
      <c r="B1518" s="290" t="s">
        <v>531</v>
      </c>
      <c r="C1518" s="133"/>
      <c r="D1518" s="264"/>
      <c r="E1518" s="354"/>
      <c r="F1518" s="129"/>
      <c r="G1518" s="350"/>
      <c r="H1518" s="129"/>
      <c r="I1518" s="129"/>
      <c r="J1518" s="243"/>
      <c r="L1518" s="128"/>
      <c r="M1518" s="254"/>
      <c r="O1518" s="229"/>
    </row>
    <row r="1519" spans="1:15" ht="24.6" customHeight="1" outlineLevel="1">
      <c r="A1519" s="64"/>
      <c r="B1519" s="275" t="s">
        <v>529</v>
      </c>
      <c r="C1519" s="121">
        <v>1</v>
      </c>
      <c r="D1519" s="69" t="s">
        <v>3</v>
      </c>
      <c r="E1519" s="57"/>
      <c r="F1519" s="86"/>
      <c r="G1519" s="57"/>
      <c r="H1519" s="86"/>
      <c r="I1519" s="86"/>
      <c r="J1519" s="392"/>
      <c r="K1519" s="432"/>
      <c r="L1519" s="121" t="s">
        <v>2930</v>
      </c>
      <c r="M1519" s="121" t="s">
        <v>2930</v>
      </c>
      <c r="O1519" s="263" t="s">
        <v>2681</v>
      </c>
    </row>
    <row r="1520" spans="1:15" ht="24.6" customHeight="1" outlineLevel="1">
      <c r="A1520" s="64"/>
      <c r="B1520" s="275" t="s">
        <v>583</v>
      </c>
      <c r="C1520" s="121">
        <v>1</v>
      </c>
      <c r="D1520" s="69" t="s">
        <v>3</v>
      </c>
      <c r="E1520" s="57"/>
      <c r="F1520" s="86"/>
      <c r="G1520" s="57"/>
      <c r="H1520" s="86"/>
      <c r="I1520" s="86"/>
      <c r="J1520" s="392"/>
      <c r="K1520" s="432"/>
      <c r="L1520" s="121" t="s">
        <v>2930</v>
      </c>
      <c r="M1520" s="121" t="s">
        <v>2930</v>
      </c>
      <c r="O1520" s="263" t="s">
        <v>2685</v>
      </c>
    </row>
    <row r="1521" spans="1:15" ht="24.6" customHeight="1" outlineLevel="1">
      <c r="A1521" s="64"/>
      <c r="B1521" s="275" t="s">
        <v>581</v>
      </c>
      <c r="C1521" s="121">
        <v>18</v>
      </c>
      <c r="D1521" s="69" t="s">
        <v>3</v>
      </c>
      <c r="E1521" s="57"/>
      <c r="F1521" s="86"/>
      <c r="G1521" s="57"/>
      <c r="H1521" s="86"/>
      <c r="I1521" s="86"/>
      <c r="J1521" s="392"/>
      <c r="K1521" s="432"/>
      <c r="L1521" s="121" t="s">
        <v>2930</v>
      </c>
      <c r="M1521" s="121" t="s">
        <v>2930</v>
      </c>
      <c r="O1521" s="263" t="s">
        <v>2683</v>
      </c>
    </row>
    <row r="1522" spans="1:15" ht="24.6" customHeight="1" outlineLevel="1">
      <c r="A1522" s="64"/>
      <c r="B1522" s="275" t="s">
        <v>81</v>
      </c>
      <c r="C1522" s="55"/>
      <c r="D1522" s="69"/>
      <c r="E1522" s="353"/>
      <c r="F1522" s="89"/>
      <c r="G1522" s="351"/>
      <c r="H1522" s="68"/>
      <c r="I1522" s="68"/>
      <c r="J1522" s="247"/>
      <c r="L1522" s="169"/>
      <c r="M1522" s="171"/>
      <c r="O1522" s="263"/>
    </row>
    <row r="1523" spans="1:15" ht="24.6" customHeight="1" outlineLevel="1">
      <c r="A1523" s="64"/>
      <c r="B1523" s="289" t="s">
        <v>515</v>
      </c>
      <c r="C1523" s="86">
        <v>8</v>
      </c>
      <c r="D1523" s="71" t="s">
        <v>15</v>
      </c>
      <c r="E1523" s="57"/>
      <c r="F1523" s="86"/>
      <c r="G1523" s="57"/>
      <c r="H1523" s="86"/>
      <c r="I1523" s="86"/>
      <c r="J1523" s="392"/>
      <c r="K1523" s="432"/>
      <c r="L1523" s="121" t="e">
        <f>VLOOKUP($O1523,#REF!,6,FALSE)</f>
        <v>#REF!</v>
      </c>
      <c r="M1523" s="121" t="e">
        <f>VLOOKUP($O1523,#REF!,7,FALSE)</f>
        <v>#REF!</v>
      </c>
      <c r="O1523" s="263" t="s">
        <v>2680</v>
      </c>
    </row>
    <row r="1524" spans="1:15" ht="24.6" customHeight="1" outlineLevel="1">
      <c r="A1524" s="64"/>
      <c r="B1524" s="289" t="s">
        <v>523</v>
      </c>
      <c r="C1524" s="86">
        <v>97</v>
      </c>
      <c r="D1524" s="71" t="s">
        <v>15</v>
      </c>
      <c r="E1524" s="57"/>
      <c r="F1524" s="86"/>
      <c r="G1524" s="57"/>
      <c r="H1524" s="86"/>
      <c r="I1524" s="86"/>
      <c r="J1524" s="392"/>
      <c r="K1524" s="432"/>
      <c r="L1524" s="121" t="e">
        <f>VLOOKUP($O1524,#REF!,6,FALSE)</f>
        <v>#REF!</v>
      </c>
      <c r="M1524" s="121" t="e">
        <f>VLOOKUP($O1524,#REF!,7,FALSE)</f>
        <v>#REF!</v>
      </c>
      <c r="O1524" s="263" t="s">
        <v>2684</v>
      </c>
    </row>
    <row r="1525" spans="1:15" ht="24.6" customHeight="1" outlineLevel="1">
      <c r="A1525" s="64"/>
      <c r="B1525" s="275" t="s">
        <v>1865</v>
      </c>
      <c r="C1525" s="121">
        <v>1</v>
      </c>
      <c r="D1525" s="69" t="s">
        <v>1792</v>
      </c>
      <c r="E1525" s="353"/>
      <c r="F1525" s="86"/>
      <c r="G1525" s="353"/>
      <c r="H1525" s="86"/>
      <c r="I1525" s="63"/>
      <c r="J1525" s="247"/>
      <c r="L1525" s="87" t="s">
        <v>2890</v>
      </c>
      <c r="M1525" s="87" t="s">
        <v>2889</v>
      </c>
      <c r="O1525" s="263"/>
    </row>
    <row r="1526" spans="1:15" ht="24.6" customHeight="1" outlineLevel="1">
      <c r="A1526" s="64"/>
      <c r="B1526" s="275" t="s">
        <v>80</v>
      </c>
      <c r="C1526" s="55"/>
      <c r="D1526" s="69"/>
      <c r="E1526" s="353"/>
      <c r="F1526" s="63"/>
      <c r="G1526" s="353"/>
      <c r="H1526" s="63"/>
      <c r="I1526" s="63"/>
      <c r="J1526" s="286"/>
      <c r="L1526" s="87"/>
      <c r="M1526" s="238"/>
      <c r="O1526" s="263"/>
    </row>
    <row r="1527" spans="1:15" ht="24.6" customHeight="1" outlineLevel="1">
      <c r="A1527" s="64"/>
      <c r="B1527" s="288" t="s">
        <v>522</v>
      </c>
      <c r="C1527" s="86">
        <v>97</v>
      </c>
      <c r="D1527" s="69" t="s">
        <v>15</v>
      </c>
      <c r="E1527" s="57"/>
      <c r="F1527" s="86"/>
      <c r="G1527" s="57"/>
      <c r="H1527" s="86"/>
      <c r="I1527" s="86"/>
      <c r="J1527" s="392"/>
      <c r="K1527" s="432"/>
      <c r="L1527" s="121" t="s">
        <v>2930</v>
      </c>
      <c r="M1527" s="121" t="e">
        <f>VLOOKUP($O1527,#REF!,7,FALSE)</f>
        <v>#REF!</v>
      </c>
      <c r="O1527" s="263" t="s">
        <v>2509</v>
      </c>
    </row>
    <row r="1528" spans="1:15" ht="24.6" customHeight="1" outlineLevel="1">
      <c r="A1528" s="64"/>
      <c r="B1528" s="288" t="s">
        <v>521</v>
      </c>
      <c r="C1528" s="86">
        <v>8</v>
      </c>
      <c r="D1528" s="69" t="s">
        <v>15</v>
      </c>
      <c r="E1528" s="57"/>
      <c r="F1528" s="86"/>
      <c r="G1528" s="57"/>
      <c r="H1528" s="86"/>
      <c r="I1528" s="86"/>
      <c r="J1528" s="392"/>
      <c r="K1528" s="432"/>
      <c r="L1528" s="121" t="s">
        <v>2930</v>
      </c>
      <c r="M1528" s="121" t="e">
        <f>VLOOKUP($O1528,#REF!,7,FALSE)</f>
        <v>#REF!</v>
      </c>
      <c r="O1528" s="263" t="s">
        <v>2510</v>
      </c>
    </row>
    <row r="1529" spans="1:15" ht="24.6" customHeight="1" outlineLevel="1">
      <c r="A1529" s="64"/>
      <c r="B1529" s="275" t="s">
        <v>1864</v>
      </c>
      <c r="C1529" s="121">
        <v>1</v>
      </c>
      <c r="D1529" s="69" t="s">
        <v>1792</v>
      </c>
      <c r="E1529" s="353"/>
      <c r="F1529" s="86"/>
      <c r="G1529" s="353"/>
      <c r="H1529" s="86"/>
      <c r="I1529" s="63"/>
      <c r="J1529" s="247"/>
      <c r="L1529" s="87" t="s">
        <v>2890</v>
      </c>
      <c r="M1529" s="87" t="s">
        <v>2889</v>
      </c>
      <c r="O1529" s="263"/>
    </row>
    <row r="1530" spans="1:15" ht="24.6" customHeight="1" outlineLevel="1">
      <c r="A1530" s="64"/>
      <c r="B1530" s="289"/>
      <c r="C1530" s="67"/>
      <c r="D1530" s="71"/>
      <c r="E1530" s="351"/>
      <c r="F1530" s="68"/>
      <c r="G1530" s="351"/>
      <c r="H1530" s="68"/>
      <c r="I1530" s="68"/>
      <c r="J1530" s="247"/>
      <c r="L1530" s="169"/>
      <c r="M1530" s="171"/>
      <c r="O1530" s="227"/>
    </row>
    <row r="1531" spans="1:15" ht="24.6" customHeight="1" outlineLevel="1">
      <c r="A1531" s="255">
        <v>15.5</v>
      </c>
      <c r="B1531" s="290" t="s">
        <v>532</v>
      </c>
      <c r="C1531" s="133"/>
      <c r="D1531" s="264"/>
      <c r="E1531" s="354"/>
      <c r="F1531" s="129"/>
      <c r="G1531" s="350"/>
      <c r="H1531" s="129"/>
      <c r="I1531" s="129"/>
      <c r="J1531" s="243"/>
      <c r="L1531" s="128"/>
      <c r="M1531" s="254"/>
      <c r="O1531" s="229"/>
    </row>
    <row r="1532" spans="1:15" ht="24.6" customHeight="1" outlineLevel="1">
      <c r="A1532" s="64"/>
      <c r="B1532" s="275" t="s">
        <v>529</v>
      </c>
      <c r="C1532" s="121">
        <v>1</v>
      </c>
      <c r="D1532" s="69" t="s">
        <v>3</v>
      </c>
      <c r="E1532" s="57"/>
      <c r="F1532" s="86"/>
      <c r="G1532" s="57"/>
      <c r="H1532" s="86"/>
      <c r="I1532" s="86"/>
      <c r="J1532" s="392"/>
      <c r="K1532" s="432"/>
      <c r="L1532" s="121" t="s">
        <v>2930</v>
      </c>
      <c r="M1532" s="121" t="s">
        <v>2930</v>
      </c>
      <c r="O1532" s="263" t="s">
        <v>2681</v>
      </c>
    </row>
    <row r="1533" spans="1:15" ht="24.6" customHeight="1" outlineLevel="1">
      <c r="A1533" s="64"/>
      <c r="B1533" s="275" t="s">
        <v>583</v>
      </c>
      <c r="C1533" s="121">
        <v>1</v>
      </c>
      <c r="D1533" s="69" t="s">
        <v>3</v>
      </c>
      <c r="E1533" s="57"/>
      <c r="F1533" s="86"/>
      <c r="G1533" s="57"/>
      <c r="H1533" s="86"/>
      <c r="I1533" s="86"/>
      <c r="J1533" s="392"/>
      <c r="K1533" s="432"/>
      <c r="L1533" s="121" t="s">
        <v>2930</v>
      </c>
      <c r="M1533" s="121" t="s">
        <v>2930</v>
      </c>
      <c r="O1533" s="263" t="s">
        <v>2685</v>
      </c>
    </row>
    <row r="1534" spans="1:15" ht="24.6" customHeight="1" outlineLevel="1">
      <c r="A1534" s="64"/>
      <c r="B1534" s="275" t="s">
        <v>581</v>
      </c>
      <c r="C1534" s="121">
        <v>18</v>
      </c>
      <c r="D1534" s="69" t="s">
        <v>3</v>
      </c>
      <c r="E1534" s="57"/>
      <c r="F1534" s="86"/>
      <c r="G1534" s="57"/>
      <c r="H1534" s="86"/>
      <c r="I1534" s="86"/>
      <c r="J1534" s="392"/>
      <c r="K1534" s="432"/>
      <c r="L1534" s="121" t="s">
        <v>2930</v>
      </c>
      <c r="M1534" s="121" t="s">
        <v>2930</v>
      </c>
      <c r="O1534" s="263" t="s">
        <v>2683</v>
      </c>
    </row>
    <row r="1535" spans="1:15" ht="24.6" customHeight="1" outlineLevel="1">
      <c r="A1535" s="64"/>
      <c r="B1535" s="275" t="s">
        <v>81</v>
      </c>
      <c r="C1535" s="55"/>
      <c r="D1535" s="69"/>
      <c r="E1535" s="353"/>
      <c r="F1535" s="89"/>
      <c r="G1535" s="351"/>
      <c r="H1535" s="68"/>
      <c r="I1535" s="68"/>
      <c r="J1535" s="247"/>
      <c r="L1535" s="169"/>
      <c r="M1535" s="171"/>
      <c r="O1535" s="263"/>
    </row>
    <row r="1536" spans="1:15" ht="24.6" customHeight="1" outlineLevel="1">
      <c r="A1536" s="64"/>
      <c r="B1536" s="289" t="s">
        <v>515</v>
      </c>
      <c r="C1536" s="86">
        <v>8</v>
      </c>
      <c r="D1536" s="71" t="s">
        <v>15</v>
      </c>
      <c r="E1536" s="57"/>
      <c r="F1536" s="86"/>
      <c r="G1536" s="57"/>
      <c r="H1536" s="86"/>
      <c r="I1536" s="86"/>
      <c r="J1536" s="392"/>
      <c r="K1536" s="432"/>
      <c r="L1536" s="121" t="e">
        <f>VLOOKUP($O1536,#REF!,6,FALSE)</f>
        <v>#REF!</v>
      </c>
      <c r="M1536" s="121" t="e">
        <f>VLOOKUP($O1536,#REF!,7,FALSE)</f>
        <v>#REF!</v>
      </c>
      <c r="O1536" s="263" t="s">
        <v>2680</v>
      </c>
    </row>
    <row r="1537" spans="1:15" ht="24.6" customHeight="1" outlineLevel="1">
      <c r="A1537" s="64"/>
      <c r="B1537" s="289" t="s">
        <v>523</v>
      </c>
      <c r="C1537" s="86">
        <v>97</v>
      </c>
      <c r="D1537" s="71" t="s">
        <v>15</v>
      </c>
      <c r="E1537" s="57"/>
      <c r="F1537" s="86"/>
      <c r="G1537" s="57"/>
      <c r="H1537" s="86"/>
      <c r="I1537" s="86"/>
      <c r="J1537" s="392"/>
      <c r="K1537" s="432"/>
      <c r="L1537" s="121" t="e">
        <f>VLOOKUP($O1537,#REF!,6,FALSE)</f>
        <v>#REF!</v>
      </c>
      <c r="M1537" s="121" t="e">
        <f>VLOOKUP($O1537,#REF!,7,FALSE)</f>
        <v>#REF!</v>
      </c>
      <c r="O1537" s="263" t="s">
        <v>2684</v>
      </c>
    </row>
    <row r="1538" spans="1:15" ht="24.6" customHeight="1" outlineLevel="1">
      <c r="A1538" s="64"/>
      <c r="B1538" s="275" t="s">
        <v>1865</v>
      </c>
      <c r="C1538" s="121">
        <v>1</v>
      </c>
      <c r="D1538" s="69" t="s">
        <v>1792</v>
      </c>
      <c r="E1538" s="353"/>
      <c r="F1538" s="86"/>
      <c r="G1538" s="353"/>
      <c r="H1538" s="86"/>
      <c r="I1538" s="63"/>
      <c r="J1538" s="247"/>
      <c r="L1538" s="87" t="s">
        <v>2890</v>
      </c>
      <c r="M1538" s="87" t="s">
        <v>2889</v>
      </c>
      <c r="O1538" s="263"/>
    </row>
    <row r="1539" spans="1:15" ht="24.6" customHeight="1" outlineLevel="1">
      <c r="A1539" s="64"/>
      <c r="B1539" s="275" t="s">
        <v>80</v>
      </c>
      <c r="C1539" s="55"/>
      <c r="D1539" s="69"/>
      <c r="E1539" s="353"/>
      <c r="F1539" s="63"/>
      <c r="G1539" s="353"/>
      <c r="H1539" s="63"/>
      <c r="I1539" s="63"/>
      <c r="J1539" s="286"/>
      <c r="L1539" s="87"/>
      <c r="M1539" s="238"/>
      <c r="O1539" s="263"/>
    </row>
    <row r="1540" spans="1:15" ht="24.6" customHeight="1" outlineLevel="1">
      <c r="A1540" s="64"/>
      <c r="B1540" s="288" t="s">
        <v>522</v>
      </c>
      <c r="C1540" s="86">
        <v>97</v>
      </c>
      <c r="D1540" s="69" t="s">
        <v>15</v>
      </c>
      <c r="E1540" s="57"/>
      <c r="F1540" s="86"/>
      <c r="G1540" s="57"/>
      <c r="H1540" s="86"/>
      <c r="I1540" s="86"/>
      <c r="J1540" s="392"/>
      <c r="K1540" s="432"/>
      <c r="L1540" s="121" t="s">
        <v>2930</v>
      </c>
      <c r="M1540" s="121" t="e">
        <f>VLOOKUP($O1540,#REF!,7,FALSE)</f>
        <v>#REF!</v>
      </c>
      <c r="O1540" s="263" t="s">
        <v>2509</v>
      </c>
    </row>
    <row r="1541" spans="1:15" ht="24.6" customHeight="1" outlineLevel="1">
      <c r="A1541" s="64"/>
      <c r="B1541" s="288" t="s">
        <v>521</v>
      </c>
      <c r="C1541" s="86">
        <v>8</v>
      </c>
      <c r="D1541" s="69" t="s">
        <v>15</v>
      </c>
      <c r="E1541" s="57"/>
      <c r="F1541" s="86"/>
      <c r="G1541" s="57"/>
      <c r="H1541" s="86"/>
      <c r="I1541" s="86"/>
      <c r="J1541" s="392"/>
      <c r="K1541" s="432"/>
      <c r="L1541" s="121" t="s">
        <v>2930</v>
      </c>
      <c r="M1541" s="121" t="e">
        <f>VLOOKUP($O1541,#REF!,7,FALSE)</f>
        <v>#REF!</v>
      </c>
      <c r="O1541" s="263" t="s">
        <v>2510</v>
      </c>
    </row>
    <row r="1542" spans="1:15" ht="24.6" customHeight="1" outlineLevel="1">
      <c r="A1542" s="64"/>
      <c r="B1542" s="275" t="s">
        <v>1864</v>
      </c>
      <c r="C1542" s="121">
        <v>1</v>
      </c>
      <c r="D1542" s="69" t="s">
        <v>1792</v>
      </c>
      <c r="E1542" s="353"/>
      <c r="F1542" s="86"/>
      <c r="G1542" s="353"/>
      <c r="H1542" s="86"/>
      <c r="I1542" s="63"/>
      <c r="J1542" s="247"/>
      <c r="L1542" s="87" t="s">
        <v>2890</v>
      </c>
      <c r="M1542" s="87" t="s">
        <v>2889</v>
      </c>
      <c r="O1542" s="263"/>
    </row>
    <row r="1543" spans="1:15" ht="24.6" customHeight="1" outlineLevel="1">
      <c r="A1543" s="64"/>
      <c r="B1543" s="289"/>
      <c r="C1543" s="67"/>
      <c r="D1543" s="71"/>
      <c r="E1543" s="351"/>
      <c r="F1543" s="68"/>
      <c r="G1543" s="351"/>
      <c r="H1543" s="68"/>
      <c r="I1543" s="68"/>
      <c r="J1543" s="247"/>
      <c r="L1543" s="169"/>
      <c r="M1543" s="171"/>
      <c r="O1543" s="227"/>
    </row>
    <row r="1544" spans="1:15" ht="24.6" customHeight="1" outlineLevel="1">
      <c r="A1544" s="255">
        <v>15.6</v>
      </c>
      <c r="B1544" s="290" t="s">
        <v>3134</v>
      </c>
      <c r="C1544" s="133"/>
      <c r="D1544" s="264"/>
      <c r="E1544" s="354"/>
      <c r="F1544" s="129"/>
      <c r="G1544" s="350"/>
      <c r="H1544" s="129"/>
      <c r="I1544" s="129"/>
      <c r="J1544" s="243"/>
      <c r="L1544" s="128"/>
      <c r="M1544" s="254"/>
      <c r="O1544" s="229"/>
    </row>
    <row r="1545" spans="1:15" ht="24.6" customHeight="1" outlineLevel="1">
      <c r="A1545" s="64"/>
      <c r="B1545" s="275" t="s">
        <v>529</v>
      </c>
      <c r="C1545" s="121">
        <v>4</v>
      </c>
      <c r="D1545" s="69" t="s">
        <v>3</v>
      </c>
      <c r="E1545" s="57"/>
      <c r="F1545" s="86"/>
      <c r="G1545" s="57"/>
      <c r="H1545" s="86"/>
      <c r="I1545" s="86"/>
      <c r="J1545" s="392"/>
      <c r="K1545" s="432"/>
      <c r="L1545" s="121" t="s">
        <v>2930</v>
      </c>
      <c r="M1545" s="121" t="s">
        <v>2930</v>
      </c>
      <c r="O1545" s="228" t="s">
        <v>2681</v>
      </c>
    </row>
    <row r="1546" spans="1:15" ht="24.6" customHeight="1" outlineLevel="1">
      <c r="A1546" s="64"/>
      <c r="B1546" s="275" t="s">
        <v>582</v>
      </c>
      <c r="C1546" s="121">
        <v>4</v>
      </c>
      <c r="D1546" s="69" t="s">
        <v>3</v>
      </c>
      <c r="E1546" s="57"/>
      <c r="F1546" s="86"/>
      <c r="G1546" s="57"/>
      <c r="H1546" s="86"/>
      <c r="I1546" s="86"/>
      <c r="J1546" s="392"/>
      <c r="K1546" s="432"/>
      <c r="L1546" s="121" t="s">
        <v>2930</v>
      </c>
      <c r="M1546" s="121" t="s">
        <v>2930</v>
      </c>
      <c r="O1546" s="228" t="s">
        <v>2686</v>
      </c>
    </row>
    <row r="1547" spans="1:15" ht="24.6" customHeight="1" outlineLevel="1">
      <c r="A1547" s="64"/>
      <c r="B1547" s="275" t="s">
        <v>581</v>
      </c>
      <c r="C1547" s="121">
        <v>40</v>
      </c>
      <c r="D1547" s="69" t="s">
        <v>3</v>
      </c>
      <c r="E1547" s="57"/>
      <c r="F1547" s="86"/>
      <c r="G1547" s="57"/>
      <c r="H1547" s="86"/>
      <c r="I1547" s="86"/>
      <c r="J1547" s="392"/>
      <c r="K1547" s="432"/>
      <c r="L1547" s="121" t="s">
        <v>2930</v>
      </c>
      <c r="M1547" s="121" t="s">
        <v>2930</v>
      </c>
      <c r="O1547" s="228" t="s">
        <v>2683</v>
      </c>
    </row>
    <row r="1548" spans="1:15" ht="24.6" customHeight="1" outlineLevel="1">
      <c r="A1548" s="64"/>
      <c r="B1548" s="275" t="s">
        <v>81</v>
      </c>
      <c r="C1548" s="55"/>
      <c r="D1548" s="69"/>
      <c r="E1548" s="353"/>
      <c r="F1548" s="89"/>
      <c r="G1548" s="351"/>
      <c r="H1548" s="68"/>
      <c r="I1548" s="68"/>
      <c r="J1548" s="247"/>
      <c r="L1548" s="169"/>
      <c r="M1548" s="171"/>
      <c r="O1548" s="227"/>
    </row>
    <row r="1549" spans="1:15" ht="24.6" customHeight="1" outlineLevel="1">
      <c r="A1549" s="64"/>
      <c r="B1549" s="289" t="s">
        <v>515</v>
      </c>
      <c r="C1549" s="86">
        <v>33</v>
      </c>
      <c r="D1549" s="71" t="s">
        <v>15</v>
      </c>
      <c r="E1549" s="57"/>
      <c r="F1549" s="86"/>
      <c r="G1549" s="57"/>
      <c r="H1549" s="86"/>
      <c r="I1549" s="86"/>
      <c r="J1549" s="392"/>
      <c r="K1549" s="432"/>
      <c r="L1549" s="121" t="e">
        <f>VLOOKUP($O1549,#REF!,6,FALSE)</f>
        <v>#REF!</v>
      </c>
      <c r="M1549" s="121" t="e">
        <f>VLOOKUP($O1549,#REF!,7,FALSE)</f>
        <v>#REF!</v>
      </c>
      <c r="O1549" s="227" t="s">
        <v>2680</v>
      </c>
    </row>
    <row r="1550" spans="1:15" ht="24.6" customHeight="1" outlineLevel="1">
      <c r="A1550" s="64"/>
      <c r="B1550" s="289" t="s">
        <v>523</v>
      </c>
      <c r="C1550" s="86">
        <v>192</v>
      </c>
      <c r="D1550" s="71" t="s">
        <v>15</v>
      </c>
      <c r="E1550" s="57"/>
      <c r="F1550" s="86"/>
      <c r="G1550" s="57"/>
      <c r="H1550" s="86"/>
      <c r="I1550" s="86"/>
      <c r="J1550" s="392"/>
      <c r="K1550" s="432"/>
      <c r="L1550" s="121" t="e">
        <f>VLOOKUP($O1550,#REF!,6,FALSE)</f>
        <v>#REF!</v>
      </c>
      <c r="M1550" s="121" t="e">
        <f>VLOOKUP($O1550,#REF!,7,FALSE)</f>
        <v>#REF!</v>
      </c>
      <c r="O1550" s="227" t="s">
        <v>2684</v>
      </c>
    </row>
    <row r="1551" spans="1:15" ht="24.6" customHeight="1" outlineLevel="1">
      <c r="A1551" s="64"/>
      <c r="B1551" s="275" t="s">
        <v>1865</v>
      </c>
      <c r="C1551" s="121">
        <v>1</v>
      </c>
      <c r="D1551" s="69" t="s">
        <v>1792</v>
      </c>
      <c r="E1551" s="353"/>
      <c r="F1551" s="86"/>
      <c r="G1551" s="353"/>
      <c r="H1551" s="86"/>
      <c r="I1551" s="63"/>
      <c r="J1551" s="247"/>
      <c r="L1551" s="87" t="s">
        <v>2890</v>
      </c>
      <c r="M1551" s="87" t="s">
        <v>2889</v>
      </c>
      <c r="O1551" s="228"/>
    </row>
    <row r="1552" spans="1:15" ht="24.6" customHeight="1" outlineLevel="1">
      <c r="A1552" s="64"/>
      <c r="B1552" s="275" t="s">
        <v>80</v>
      </c>
      <c r="C1552" s="55"/>
      <c r="D1552" s="69"/>
      <c r="E1552" s="353"/>
      <c r="F1552" s="63"/>
      <c r="G1552" s="353"/>
      <c r="H1552" s="63"/>
      <c r="I1552" s="63"/>
      <c r="J1552" s="286"/>
      <c r="L1552" s="87"/>
      <c r="M1552" s="238"/>
      <c r="O1552" s="228"/>
    </row>
    <row r="1553" spans="1:82" ht="24.6" customHeight="1" outlineLevel="1">
      <c r="A1553" s="64"/>
      <c r="B1553" s="288" t="s">
        <v>522</v>
      </c>
      <c r="C1553" s="86">
        <v>192</v>
      </c>
      <c r="D1553" s="69" t="s">
        <v>15</v>
      </c>
      <c r="E1553" s="57"/>
      <c r="F1553" s="86"/>
      <c r="G1553" s="57"/>
      <c r="H1553" s="86"/>
      <c r="I1553" s="86"/>
      <c r="J1553" s="392"/>
      <c r="K1553" s="432"/>
      <c r="L1553" s="121" t="s">
        <v>2931</v>
      </c>
      <c r="M1553" s="121" t="e">
        <f>VLOOKUP($O1553,#REF!,7,FALSE)</f>
        <v>#REF!</v>
      </c>
      <c r="O1553" s="228" t="s">
        <v>2509</v>
      </c>
    </row>
    <row r="1554" spans="1:82" ht="24.6" customHeight="1" outlineLevel="1">
      <c r="A1554" s="64"/>
      <c r="B1554" s="288" t="s">
        <v>521</v>
      </c>
      <c r="C1554" s="86">
        <v>33</v>
      </c>
      <c r="D1554" s="69" t="s">
        <v>15</v>
      </c>
      <c r="E1554" s="57"/>
      <c r="F1554" s="86"/>
      <c r="G1554" s="57"/>
      <c r="H1554" s="86"/>
      <c r="I1554" s="86"/>
      <c r="J1554" s="392"/>
      <c r="K1554" s="432"/>
      <c r="L1554" s="121" t="s">
        <v>2931</v>
      </c>
      <c r="M1554" s="121" t="e">
        <f>VLOOKUP($O1554,#REF!,7,FALSE)</f>
        <v>#REF!</v>
      </c>
      <c r="O1554" s="228" t="s">
        <v>2510</v>
      </c>
    </row>
    <row r="1555" spans="1:82" ht="24.6" customHeight="1" outlineLevel="1">
      <c r="A1555" s="64"/>
      <c r="B1555" s="275" t="s">
        <v>1864</v>
      </c>
      <c r="C1555" s="121">
        <v>1</v>
      </c>
      <c r="D1555" s="69" t="s">
        <v>1792</v>
      </c>
      <c r="E1555" s="353"/>
      <c r="F1555" s="86"/>
      <c r="G1555" s="353"/>
      <c r="H1555" s="86"/>
      <c r="I1555" s="63"/>
      <c r="J1555" s="247"/>
      <c r="L1555" s="87" t="s">
        <v>2890</v>
      </c>
      <c r="M1555" s="87" t="s">
        <v>2889</v>
      </c>
      <c r="O1555" s="228"/>
    </row>
    <row r="1556" spans="1:82" ht="24.6" customHeight="1" outlineLevel="1">
      <c r="A1556" s="248"/>
      <c r="B1556" s="291"/>
      <c r="C1556" s="131"/>
      <c r="D1556" s="250"/>
      <c r="E1556" s="352"/>
      <c r="F1556" s="132"/>
      <c r="G1556" s="352"/>
      <c r="H1556" s="132"/>
      <c r="I1556" s="132"/>
      <c r="J1556" s="251"/>
      <c r="L1556" s="170"/>
      <c r="M1556" s="252"/>
      <c r="O1556" s="253"/>
    </row>
    <row r="1557" spans="1:82" ht="24.6" customHeight="1">
      <c r="A1557" s="709"/>
      <c r="B1557" s="720" t="s">
        <v>1528</v>
      </c>
      <c r="C1557" s="640"/>
      <c r="D1557" s="711"/>
      <c r="E1557" s="712"/>
      <c r="F1557" s="640"/>
      <c r="G1557" s="712"/>
      <c r="H1557" s="640"/>
      <c r="I1557" s="640"/>
      <c r="J1557" s="714"/>
      <c r="K1557" s="393"/>
      <c r="L1557" s="715"/>
      <c r="M1557" s="715"/>
      <c r="N1557" s="393"/>
      <c r="O1557" s="717"/>
      <c r="P1557" s="393"/>
      <c r="Q1557" s="393"/>
      <c r="R1557" s="393"/>
      <c r="S1557" s="393"/>
      <c r="T1557" s="393"/>
      <c r="U1557" s="393"/>
      <c r="V1557" s="393"/>
      <c r="W1557" s="393"/>
      <c r="X1557" s="393"/>
      <c r="Y1557" s="393"/>
      <c r="Z1557" s="393"/>
      <c r="AA1557" s="393"/>
      <c r="AB1557" s="393"/>
      <c r="AC1557" s="393"/>
      <c r="AD1557" s="393"/>
      <c r="AE1557" s="393"/>
      <c r="AF1557" s="393"/>
      <c r="AG1557" s="393"/>
      <c r="AH1557" s="393"/>
      <c r="AI1557" s="393"/>
      <c r="AJ1557" s="393"/>
      <c r="AK1557" s="393"/>
      <c r="AL1557" s="393"/>
      <c r="AM1557" s="393"/>
      <c r="AN1557" s="393"/>
      <c r="AO1557" s="393"/>
      <c r="AP1557" s="393"/>
      <c r="AQ1557" s="393"/>
      <c r="AR1557" s="393"/>
      <c r="AS1557" s="393"/>
      <c r="AT1557" s="393"/>
      <c r="AU1557" s="393"/>
      <c r="AV1557" s="393"/>
      <c r="AW1557" s="393"/>
      <c r="AX1557" s="393"/>
      <c r="AY1557" s="393"/>
      <c r="AZ1557" s="393"/>
      <c r="BA1557" s="393"/>
      <c r="BB1557" s="393"/>
      <c r="BC1557" s="393"/>
      <c r="BD1557" s="393"/>
      <c r="BE1557" s="393"/>
      <c r="BF1557" s="393"/>
      <c r="BG1557" s="393"/>
      <c r="BH1557" s="393"/>
      <c r="BI1557" s="393"/>
      <c r="BJ1557" s="393"/>
      <c r="BK1557" s="393"/>
      <c r="BL1557" s="393"/>
      <c r="BM1557" s="393"/>
      <c r="BN1557" s="393"/>
      <c r="BO1557" s="393"/>
      <c r="BP1557" s="393"/>
      <c r="BQ1557" s="393"/>
      <c r="BR1557" s="393"/>
      <c r="BS1557" s="393"/>
      <c r="BT1557" s="393"/>
      <c r="BU1557" s="393"/>
      <c r="BV1557" s="393"/>
      <c r="BW1557" s="393"/>
      <c r="BX1557" s="393"/>
      <c r="BY1557" s="393"/>
      <c r="BZ1557" s="393"/>
      <c r="CA1557" s="393"/>
      <c r="CB1557" s="393"/>
      <c r="CC1557" s="393"/>
      <c r="CD1557" s="393"/>
    </row>
    <row r="1558" spans="1:82" ht="24.6" customHeight="1">
      <c r="A1558" s="244">
        <v>16</v>
      </c>
      <c r="B1558" s="292" t="s">
        <v>31</v>
      </c>
      <c r="C1558" s="130"/>
      <c r="D1558" s="264"/>
      <c r="E1558" s="350"/>
      <c r="F1558" s="129"/>
      <c r="G1558" s="350"/>
      <c r="H1558" s="129"/>
      <c r="I1558" s="130"/>
      <c r="J1558" s="260"/>
      <c r="L1558" s="128"/>
      <c r="M1558" s="128"/>
      <c r="O1558" s="229"/>
    </row>
    <row r="1559" spans="1:82" ht="24.6" customHeight="1" outlineLevel="1">
      <c r="A1559" s="64"/>
      <c r="B1559" s="275" t="s">
        <v>526</v>
      </c>
      <c r="C1559" s="121">
        <v>80</v>
      </c>
      <c r="D1559" s="69" t="s">
        <v>3</v>
      </c>
      <c r="E1559" s="57"/>
      <c r="F1559" s="86"/>
      <c r="G1559" s="57"/>
      <c r="H1559" s="86"/>
      <c r="I1559" s="86"/>
      <c r="J1559" s="392"/>
      <c r="K1559" s="432"/>
      <c r="L1559" s="121" t="s">
        <v>2931</v>
      </c>
      <c r="M1559" s="121" t="s">
        <v>2931</v>
      </c>
      <c r="O1559" s="228" t="s">
        <v>2687</v>
      </c>
    </row>
    <row r="1560" spans="1:82" ht="24.6" customHeight="1" outlineLevel="1">
      <c r="A1560" s="64"/>
      <c r="B1560" s="275" t="s">
        <v>527</v>
      </c>
      <c r="C1560" s="121">
        <v>4</v>
      </c>
      <c r="D1560" s="69" t="s">
        <v>3</v>
      </c>
      <c r="E1560" s="57"/>
      <c r="F1560" s="86"/>
      <c r="G1560" s="57"/>
      <c r="H1560" s="86"/>
      <c r="I1560" s="86"/>
      <c r="J1560" s="392"/>
      <c r="K1560" s="432"/>
      <c r="L1560" s="121" t="s">
        <v>2931</v>
      </c>
      <c r="M1560" s="121" t="s">
        <v>2931</v>
      </c>
      <c r="O1560" s="228" t="s">
        <v>2688</v>
      </c>
    </row>
    <row r="1561" spans="1:82" ht="24.6" customHeight="1" outlineLevel="1">
      <c r="A1561" s="64"/>
      <c r="B1561" s="275" t="s">
        <v>528</v>
      </c>
      <c r="C1561" s="121">
        <v>1</v>
      </c>
      <c r="D1561" s="69" t="s">
        <v>1792</v>
      </c>
      <c r="E1561" s="57"/>
      <c r="F1561" s="86"/>
      <c r="G1561" s="57"/>
      <c r="H1561" s="86"/>
      <c r="I1561" s="86"/>
      <c r="J1561" s="392"/>
      <c r="K1561" s="432"/>
      <c r="L1561" s="121" t="s">
        <v>2931</v>
      </c>
      <c r="M1561" s="121" t="s">
        <v>2931</v>
      </c>
      <c r="O1561" s="228" t="s">
        <v>2689</v>
      </c>
    </row>
    <row r="1562" spans="1:82" ht="24.6" customHeight="1" outlineLevel="1">
      <c r="A1562" s="64"/>
      <c r="B1562" s="275"/>
      <c r="C1562" s="55"/>
      <c r="D1562" s="69"/>
      <c r="E1562" s="353"/>
      <c r="F1562" s="68"/>
      <c r="G1562" s="353"/>
      <c r="H1562" s="68"/>
      <c r="I1562" s="68"/>
      <c r="J1562" s="247"/>
      <c r="L1562" s="169"/>
      <c r="M1562" s="171"/>
      <c r="O1562" s="227"/>
    </row>
    <row r="1563" spans="1:82" ht="24.6" customHeight="1" outlineLevel="1">
      <c r="A1563" s="64"/>
      <c r="B1563" s="65" t="s">
        <v>85</v>
      </c>
      <c r="C1563" s="55"/>
      <c r="D1563" s="69"/>
      <c r="E1563" s="353"/>
      <c r="F1563" s="68"/>
      <c r="G1563" s="353"/>
      <c r="H1563" s="68"/>
      <c r="I1563" s="68"/>
      <c r="J1563" s="247"/>
      <c r="L1563" s="169"/>
      <c r="M1563" s="171"/>
      <c r="O1563" s="227"/>
    </row>
    <row r="1564" spans="1:82" ht="24.6" customHeight="1" outlineLevel="1">
      <c r="A1564" s="64"/>
      <c r="B1564" s="65" t="s">
        <v>525</v>
      </c>
      <c r="C1564" s="121">
        <v>1056</v>
      </c>
      <c r="D1564" s="69" t="s">
        <v>15</v>
      </c>
      <c r="E1564" s="57"/>
      <c r="F1564" s="86"/>
      <c r="G1564" s="57"/>
      <c r="H1564" s="86"/>
      <c r="I1564" s="86"/>
      <c r="J1564" s="392"/>
      <c r="K1564" s="432"/>
      <c r="L1564" s="121" t="s">
        <v>2931</v>
      </c>
      <c r="M1564" s="121" t="s">
        <v>2931</v>
      </c>
      <c r="O1564" s="227" t="s">
        <v>2690</v>
      </c>
    </row>
    <row r="1565" spans="1:82" ht="24.6" customHeight="1" outlineLevel="1">
      <c r="A1565" s="279"/>
      <c r="B1565" s="65" t="s">
        <v>465</v>
      </c>
      <c r="C1565" s="86">
        <v>12</v>
      </c>
      <c r="D1565" s="71" t="s">
        <v>15</v>
      </c>
      <c r="E1565" s="57"/>
      <c r="F1565" s="86"/>
      <c r="G1565" s="57"/>
      <c r="H1565" s="86"/>
      <c r="I1565" s="86"/>
      <c r="J1565" s="392"/>
      <c r="K1565" s="432"/>
      <c r="L1565" s="121" t="s">
        <v>2931</v>
      </c>
      <c r="M1565" s="121" t="s">
        <v>2931</v>
      </c>
      <c r="O1565" s="227" t="s">
        <v>2630</v>
      </c>
    </row>
    <row r="1566" spans="1:82" ht="24.6" customHeight="1" outlineLevel="1">
      <c r="A1566" s="64"/>
      <c r="B1566" s="65" t="s">
        <v>612</v>
      </c>
      <c r="C1566" s="86">
        <v>302</v>
      </c>
      <c r="D1566" s="69" t="s">
        <v>15</v>
      </c>
      <c r="E1566" s="57"/>
      <c r="F1566" s="86"/>
      <c r="G1566" s="57"/>
      <c r="H1566" s="86"/>
      <c r="I1566" s="86"/>
      <c r="J1566" s="392"/>
      <c r="K1566" s="432"/>
      <c r="L1566" s="121" t="s">
        <v>2931</v>
      </c>
      <c r="M1566" s="121" t="s">
        <v>2931</v>
      </c>
      <c r="O1566" s="227" t="s">
        <v>2628</v>
      </c>
    </row>
    <row r="1567" spans="1:82" ht="24.6" customHeight="1" outlineLevel="1">
      <c r="A1567" s="64"/>
      <c r="B1567" s="65" t="s">
        <v>1883</v>
      </c>
      <c r="C1567" s="121">
        <v>1</v>
      </c>
      <c r="D1567" s="69" t="s">
        <v>1792</v>
      </c>
      <c r="E1567" s="353"/>
      <c r="F1567" s="86"/>
      <c r="G1567" s="353"/>
      <c r="H1567" s="86"/>
      <c r="I1567" s="63"/>
      <c r="J1567" s="247"/>
      <c r="L1567" s="87" t="s">
        <v>2888</v>
      </c>
      <c r="M1567" s="87" t="s">
        <v>2889</v>
      </c>
      <c r="O1567" s="228"/>
    </row>
    <row r="1568" spans="1:82" ht="24.6" customHeight="1" outlineLevel="1">
      <c r="A1568" s="64"/>
      <c r="B1568" s="65" t="s">
        <v>95</v>
      </c>
      <c r="C1568" s="55"/>
      <c r="D1568" s="69"/>
      <c r="E1568" s="353"/>
      <c r="F1568" s="68"/>
      <c r="G1568" s="353"/>
      <c r="H1568" s="68"/>
      <c r="I1568" s="68"/>
      <c r="J1568" s="247"/>
      <c r="L1568" s="169"/>
      <c r="M1568" s="171"/>
      <c r="O1568" s="227"/>
    </row>
    <row r="1569" spans="1:82" ht="24.6" customHeight="1" outlineLevel="1">
      <c r="A1569" s="64"/>
      <c r="B1569" s="65" t="s">
        <v>368</v>
      </c>
      <c r="C1569" s="121">
        <v>1061</v>
      </c>
      <c r="D1569" s="71" t="s">
        <v>15</v>
      </c>
      <c r="E1569" s="57"/>
      <c r="F1569" s="86"/>
      <c r="G1569" s="57"/>
      <c r="H1569" s="86"/>
      <c r="I1569" s="86"/>
      <c r="J1569" s="392"/>
      <c r="K1569" s="432"/>
      <c r="L1569" s="121" t="s">
        <v>2931</v>
      </c>
      <c r="M1569" s="121" t="e">
        <f>VLOOKUP($O1569,#REF!,7,FALSE)</f>
        <v>#REF!</v>
      </c>
      <c r="O1569" s="228" t="s">
        <v>2508</v>
      </c>
    </row>
    <row r="1570" spans="1:82" ht="24.6" customHeight="1" outlineLevel="1">
      <c r="A1570" s="64"/>
      <c r="B1570" s="65" t="s">
        <v>1884</v>
      </c>
      <c r="C1570" s="121">
        <v>1</v>
      </c>
      <c r="D1570" s="69" t="s">
        <v>1792</v>
      </c>
      <c r="E1570" s="353"/>
      <c r="F1570" s="86"/>
      <c r="G1570" s="353"/>
      <c r="H1570" s="86"/>
      <c r="I1570" s="63"/>
      <c r="J1570" s="247"/>
      <c r="L1570" s="87" t="s">
        <v>2888</v>
      </c>
      <c r="M1570" s="87" t="s">
        <v>2889</v>
      </c>
      <c r="O1570" s="228"/>
    </row>
    <row r="1571" spans="1:82" ht="24.6" customHeight="1" outlineLevel="1">
      <c r="A1571" s="64"/>
      <c r="B1571" s="275"/>
      <c r="C1571" s="55"/>
      <c r="D1571" s="69"/>
      <c r="E1571" s="353"/>
      <c r="F1571" s="68"/>
      <c r="G1571" s="353"/>
      <c r="H1571" s="68"/>
      <c r="I1571" s="68"/>
      <c r="J1571" s="247"/>
      <c r="L1571" s="169"/>
      <c r="M1571" s="171"/>
      <c r="O1571" s="227"/>
    </row>
    <row r="1572" spans="1:82" ht="24.6" customHeight="1">
      <c r="A1572" s="709"/>
      <c r="B1572" s="720" t="s">
        <v>1529</v>
      </c>
      <c r="C1572" s="640"/>
      <c r="D1572" s="711"/>
      <c r="E1572" s="719"/>
      <c r="F1572" s="640"/>
      <c r="G1572" s="712"/>
      <c r="H1572" s="640"/>
      <c r="I1572" s="640"/>
      <c r="J1572" s="714"/>
      <c r="L1572" s="715"/>
      <c r="M1572" s="715"/>
      <c r="O1572" s="717"/>
    </row>
    <row r="1573" spans="1:82" ht="24.6" customHeight="1">
      <c r="A1573" s="244">
        <v>17</v>
      </c>
      <c r="B1573" s="292" t="s">
        <v>114</v>
      </c>
      <c r="C1573" s="130"/>
      <c r="D1573" s="264"/>
      <c r="E1573" s="350"/>
      <c r="F1573" s="129"/>
      <c r="G1573" s="350"/>
      <c r="H1573" s="129"/>
      <c r="I1573" s="130"/>
      <c r="J1573" s="260"/>
      <c r="L1573" s="128"/>
      <c r="M1573" s="128"/>
      <c r="O1573" s="229"/>
    </row>
    <row r="1574" spans="1:82" ht="24.6" customHeight="1" outlineLevel="1">
      <c r="A1574" s="64"/>
      <c r="B1574" s="275" t="s">
        <v>234</v>
      </c>
      <c r="C1574" s="121">
        <v>1</v>
      </c>
      <c r="D1574" s="69" t="s">
        <v>1792</v>
      </c>
      <c r="E1574" s="57"/>
      <c r="F1574" s="86"/>
      <c r="G1574" s="57"/>
      <c r="H1574" s="86"/>
      <c r="I1574" s="86"/>
      <c r="J1574" s="392"/>
      <c r="K1574" s="432"/>
      <c r="L1574" s="121" t="s">
        <v>2931</v>
      </c>
      <c r="M1574" s="121" t="s">
        <v>2931</v>
      </c>
      <c r="O1574" s="228" t="s">
        <v>234</v>
      </c>
    </row>
    <row r="1575" spans="1:82" ht="24.6" customHeight="1" outlineLevel="1">
      <c r="A1575" s="248"/>
      <c r="B1575" s="291"/>
      <c r="C1575" s="131"/>
      <c r="D1575" s="250"/>
      <c r="E1575" s="352"/>
      <c r="F1575" s="132"/>
      <c r="G1575" s="352"/>
      <c r="H1575" s="132"/>
      <c r="I1575" s="132"/>
      <c r="J1575" s="251"/>
      <c r="L1575" s="170"/>
      <c r="M1575" s="252"/>
      <c r="O1575" s="253"/>
    </row>
    <row r="1576" spans="1:82" ht="24.6" customHeight="1">
      <c r="A1576" s="709"/>
      <c r="B1576" s="720" t="s">
        <v>1530</v>
      </c>
      <c r="C1576" s="640"/>
      <c r="D1576" s="711"/>
      <c r="E1576" s="719"/>
      <c r="F1576" s="640"/>
      <c r="G1576" s="712"/>
      <c r="H1576" s="640"/>
      <c r="I1576" s="640"/>
      <c r="J1576" s="714"/>
      <c r="L1576" s="715"/>
      <c r="M1576" s="715"/>
      <c r="O1576" s="717"/>
    </row>
    <row r="1577" spans="1:82" ht="24.6" customHeight="1">
      <c r="A1577" s="293">
        <v>18</v>
      </c>
      <c r="B1577" s="292" t="s">
        <v>33</v>
      </c>
      <c r="C1577" s="130"/>
      <c r="D1577" s="264"/>
      <c r="E1577" s="350"/>
      <c r="F1577" s="129"/>
      <c r="G1577" s="350"/>
      <c r="H1577" s="129"/>
      <c r="I1577" s="130"/>
      <c r="J1577" s="260"/>
      <c r="K1577" s="393"/>
      <c r="L1577" s="128"/>
      <c r="M1577" s="128"/>
      <c r="N1577" s="393"/>
      <c r="O1577" s="229"/>
      <c r="P1577" s="393"/>
      <c r="Q1577" s="393"/>
      <c r="R1577" s="393"/>
      <c r="S1577" s="393"/>
      <c r="T1577" s="393"/>
      <c r="U1577" s="393"/>
      <c r="V1577" s="393"/>
      <c r="W1577" s="393"/>
      <c r="X1577" s="393"/>
      <c r="Y1577" s="393"/>
      <c r="Z1577" s="393"/>
      <c r="AA1577" s="393"/>
      <c r="AB1577" s="393"/>
      <c r="AC1577" s="393"/>
      <c r="AD1577" s="393"/>
      <c r="AE1577" s="393"/>
      <c r="AF1577" s="393"/>
      <c r="AG1577" s="393"/>
      <c r="AH1577" s="393"/>
      <c r="AI1577" s="393"/>
      <c r="AJ1577" s="393"/>
      <c r="AK1577" s="393"/>
      <c r="AL1577" s="393"/>
      <c r="AM1577" s="393"/>
      <c r="AN1577" s="393"/>
      <c r="AO1577" s="393"/>
      <c r="AP1577" s="393"/>
      <c r="AQ1577" s="393"/>
      <c r="AR1577" s="393"/>
      <c r="AS1577" s="393"/>
      <c r="AT1577" s="393"/>
      <c r="AU1577" s="393"/>
      <c r="AV1577" s="393"/>
      <c r="AW1577" s="393"/>
      <c r="AX1577" s="393"/>
      <c r="AY1577" s="393"/>
      <c r="AZ1577" s="393"/>
      <c r="BA1577" s="393"/>
      <c r="BB1577" s="393"/>
      <c r="BC1577" s="393"/>
      <c r="BD1577" s="393"/>
      <c r="BE1577" s="393"/>
      <c r="BF1577" s="393"/>
      <c r="BG1577" s="393"/>
      <c r="BH1577" s="393"/>
      <c r="BI1577" s="393"/>
      <c r="BJ1577" s="393"/>
      <c r="BK1577" s="393"/>
      <c r="BL1577" s="393"/>
      <c r="BM1577" s="393"/>
      <c r="BN1577" s="393"/>
      <c r="BO1577" s="393"/>
      <c r="BP1577" s="393"/>
      <c r="BQ1577" s="393"/>
      <c r="BR1577" s="393"/>
      <c r="BS1577" s="393"/>
      <c r="BT1577" s="393"/>
      <c r="BU1577" s="393"/>
      <c r="BV1577" s="393"/>
      <c r="BW1577" s="393"/>
      <c r="BX1577" s="393"/>
      <c r="BY1577" s="393"/>
      <c r="BZ1577" s="393"/>
      <c r="CA1577" s="393"/>
      <c r="CB1577" s="393"/>
      <c r="CC1577" s="393"/>
      <c r="CD1577" s="393"/>
    </row>
    <row r="1578" spans="1:82" ht="24.6" customHeight="1" outlineLevel="1">
      <c r="A1578" s="255">
        <v>18.100000000000001</v>
      </c>
      <c r="B1578" s="290" t="s">
        <v>457</v>
      </c>
      <c r="C1578" s="130"/>
      <c r="D1578" s="264"/>
      <c r="E1578" s="350"/>
      <c r="F1578" s="129"/>
      <c r="G1578" s="350"/>
      <c r="H1578" s="129"/>
      <c r="I1578" s="130"/>
      <c r="J1578" s="243"/>
      <c r="K1578" s="393"/>
      <c r="L1578" s="128"/>
      <c r="M1578" s="128"/>
      <c r="N1578" s="393"/>
      <c r="O1578" s="229"/>
      <c r="P1578" s="393"/>
      <c r="Q1578" s="393"/>
      <c r="R1578" s="393"/>
      <c r="S1578" s="393"/>
      <c r="T1578" s="393"/>
      <c r="U1578" s="393"/>
      <c r="V1578" s="393"/>
      <c r="W1578" s="393"/>
      <c r="X1578" s="393"/>
      <c r="Y1578" s="393"/>
      <c r="Z1578" s="393"/>
      <c r="AA1578" s="393"/>
      <c r="AB1578" s="393"/>
      <c r="AC1578" s="393"/>
      <c r="AD1578" s="393"/>
      <c r="AE1578" s="393"/>
      <c r="AF1578" s="393"/>
      <c r="AG1578" s="393"/>
      <c r="AH1578" s="393"/>
      <c r="AI1578" s="393"/>
      <c r="AJ1578" s="393"/>
      <c r="AK1578" s="393"/>
      <c r="AL1578" s="393"/>
      <c r="AM1578" s="393"/>
      <c r="AN1578" s="393"/>
      <c r="AO1578" s="393"/>
      <c r="AP1578" s="393"/>
      <c r="AQ1578" s="393"/>
      <c r="AR1578" s="393"/>
      <c r="AS1578" s="393"/>
      <c r="AT1578" s="393"/>
      <c r="AU1578" s="393"/>
      <c r="AV1578" s="393"/>
      <c r="AW1578" s="393"/>
      <c r="AX1578" s="393"/>
      <c r="AY1578" s="393"/>
      <c r="AZ1578" s="393"/>
      <c r="BA1578" s="393"/>
      <c r="BB1578" s="393"/>
      <c r="BC1578" s="393"/>
      <c r="BD1578" s="393"/>
      <c r="BE1578" s="393"/>
      <c r="BF1578" s="393"/>
      <c r="BG1578" s="393"/>
      <c r="BH1578" s="393"/>
      <c r="BI1578" s="393"/>
      <c r="BJ1578" s="393"/>
      <c r="BK1578" s="393"/>
      <c r="BL1578" s="393"/>
      <c r="BM1578" s="393"/>
      <c r="BN1578" s="393"/>
      <c r="BO1578" s="393"/>
      <c r="BP1578" s="393"/>
      <c r="BQ1578" s="393"/>
      <c r="BR1578" s="393"/>
      <c r="BS1578" s="393"/>
      <c r="BT1578" s="393"/>
      <c r="BU1578" s="393"/>
      <c r="BV1578" s="393"/>
      <c r="BW1578" s="393"/>
      <c r="BX1578" s="393"/>
      <c r="BY1578" s="393"/>
      <c r="BZ1578" s="393"/>
      <c r="CA1578" s="393"/>
      <c r="CB1578" s="393"/>
      <c r="CC1578" s="393"/>
      <c r="CD1578" s="393"/>
    </row>
    <row r="1579" spans="1:82" ht="24.6" customHeight="1" outlineLevel="2">
      <c r="A1579" s="258"/>
      <c r="B1579" s="294" t="s">
        <v>96</v>
      </c>
      <c r="C1579" s="67"/>
      <c r="D1579" s="69"/>
      <c r="E1579" s="351"/>
      <c r="F1579" s="68"/>
      <c r="G1579" s="351"/>
      <c r="H1579" s="68"/>
      <c r="I1579" s="55"/>
      <c r="J1579" s="247"/>
      <c r="K1579" s="393"/>
      <c r="L1579" s="87"/>
      <c r="M1579" s="87"/>
      <c r="N1579" s="393"/>
      <c r="O1579" s="228"/>
      <c r="P1579" s="393"/>
      <c r="Q1579" s="393"/>
      <c r="R1579" s="393"/>
      <c r="S1579" s="393"/>
      <c r="T1579" s="393"/>
      <c r="U1579" s="393"/>
      <c r="V1579" s="393"/>
      <c r="W1579" s="393"/>
      <c r="X1579" s="393"/>
      <c r="Y1579" s="393"/>
      <c r="Z1579" s="393"/>
      <c r="AA1579" s="393"/>
      <c r="AB1579" s="393"/>
      <c r="AC1579" s="393"/>
      <c r="AD1579" s="393"/>
      <c r="AE1579" s="393"/>
      <c r="AF1579" s="393"/>
      <c r="AG1579" s="393"/>
      <c r="AH1579" s="393"/>
      <c r="AI1579" s="393"/>
      <c r="AJ1579" s="393"/>
      <c r="AK1579" s="393"/>
      <c r="AL1579" s="393"/>
      <c r="AM1579" s="393"/>
      <c r="AN1579" s="393"/>
      <c r="AO1579" s="393"/>
      <c r="AP1579" s="393"/>
      <c r="AQ1579" s="393"/>
      <c r="AR1579" s="393"/>
      <c r="AS1579" s="393"/>
      <c r="AT1579" s="393"/>
      <c r="AU1579" s="393"/>
      <c r="AV1579" s="393"/>
      <c r="AW1579" s="393"/>
      <c r="AX1579" s="393"/>
      <c r="AY1579" s="393"/>
      <c r="AZ1579" s="393"/>
      <c r="BA1579" s="393"/>
      <c r="BB1579" s="393"/>
      <c r="BC1579" s="393"/>
      <c r="BD1579" s="393"/>
      <c r="BE1579" s="393"/>
      <c r="BF1579" s="393"/>
      <c r="BG1579" s="393"/>
      <c r="BH1579" s="393"/>
      <c r="BI1579" s="393"/>
      <c r="BJ1579" s="393"/>
      <c r="BK1579" s="393"/>
      <c r="BL1579" s="393"/>
      <c r="BM1579" s="393"/>
      <c r="BN1579" s="393"/>
      <c r="BO1579" s="393"/>
      <c r="BP1579" s="393"/>
      <c r="BQ1579" s="393"/>
      <c r="BR1579" s="393"/>
      <c r="BS1579" s="393"/>
      <c r="BT1579" s="393"/>
      <c r="BU1579" s="393"/>
      <c r="BV1579" s="393"/>
      <c r="BW1579" s="393"/>
      <c r="BX1579" s="393"/>
      <c r="BY1579" s="393"/>
      <c r="BZ1579" s="393"/>
      <c r="CA1579" s="393"/>
      <c r="CB1579" s="393"/>
      <c r="CC1579" s="393"/>
      <c r="CD1579" s="393"/>
    </row>
    <row r="1580" spans="1:82" ht="24.6" customHeight="1" outlineLevel="2">
      <c r="A1580" s="64"/>
      <c r="B1580" s="65" t="s">
        <v>462</v>
      </c>
      <c r="C1580" s="121">
        <v>17</v>
      </c>
      <c r="D1580" s="69" t="s">
        <v>3</v>
      </c>
      <c r="E1580" s="57"/>
      <c r="F1580" s="86"/>
      <c r="G1580" s="57"/>
      <c r="H1580" s="86"/>
      <c r="I1580" s="86"/>
      <c r="J1580" s="392"/>
      <c r="K1580" s="432"/>
      <c r="L1580" s="121" t="s">
        <v>2931</v>
      </c>
      <c r="M1580" s="121" t="s">
        <v>2931</v>
      </c>
      <c r="N1580" s="393"/>
      <c r="O1580" s="228" t="s">
        <v>2691</v>
      </c>
      <c r="P1580" s="393"/>
      <c r="Q1580" s="393"/>
      <c r="R1580" s="393"/>
      <c r="S1580" s="393"/>
      <c r="T1580" s="393"/>
      <c r="U1580" s="393"/>
      <c r="V1580" s="393"/>
      <c r="W1580" s="393"/>
      <c r="X1580" s="393"/>
      <c r="Y1580" s="393"/>
      <c r="Z1580" s="393"/>
      <c r="AA1580" s="393"/>
      <c r="AB1580" s="393"/>
      <c r="AC1580" s="393"/>
      <c r="AD1580" s="393"/>
      <c r="AE1580" s="393"/>
      <c r="AF1580" s="393"/>
      <c r="AG1580" s="393"/>
      <c r="AH1580" s="393"/>
      <c r="AI1580" s="393"/>
      <c r="AJ1580" s="393"/>
      <c r="AK1580" s="393"/>
      <c r="AL1580" s="393"/>
      <c r="AM1580" s="393"/>
      <c r="AN1580" s="393"/>
      <c r="AO1580" s="393"/>
      <c r="AP1580" s="393"/>
      <c r="AQ1580" s="393"/>
      <c r="AR1580" s="393"/>
      <c r="AS1580" s="393"/>
      <c r="AT1580" s="393"/>
      <c r="AU1580" s="393"/>
      <c r="AV1580" s="393"/>
      <c r="AW1580" s="393"/>
      <c r="AX1580" s="393"/>
      <c r="AY1580" s="393"/>
      <c r="AZ1580" s="393"/>
      <c r="BA1580" s="393"/>
      <c r="BB1580" s="393"/>
      <c r="BC1580" s="393"/>
      <c r="BD1580" s="393"/>
      <c r="BE1580" s="393"/>
      <c r="BF1580" s="393"/>
      <c r="BG1580" s="393"/>
      <c r="BH1580" s="393"/>
      <c r="BI1580" s="393"/>
      <c r="BJ1580" s="393"/>
      <c r="BK1580" s="393"/>
      <c r="BL1580" s="393"/>
      <c r="BM1580" s="393"/>
      <c r="BN1580" s="393"/>
      <c r="BO1580" s="393"/>
      <c r="BP1580" s="393"/>
      <c r="BQ1580" s="393"/>
      <c r="BR1580" s="393"/>
      <c r="BS1580" s="393"/>
      <c r="BT1580" s="393"/>
      <c r="BU1580" s="393"/>
      <c r="BV1580" s="393"/>
      <c r="BW1580" s="393"/>
      <c r="BX1580" s="393"/>
      <c r="BY1580" s="393"/>
      <c r="BZ1580" s="393"/>
      <c r="CA1580" s="393"/>
      <c r="CB1580" s="393"/>
      <c r="CC1580" s="393"/>
      <c r="CD1580" s="393"/>
    </row>
    <row r="1581" spans="1:82" ht="24.6" customHeight="1" outlineLevel="2">
      <c r="A1581" s="64"/>
      <c r="B1581" s="65" t="s">
        <v>3062</v>
      </c>
      <c r="C1581" s="121"/>
      <c r="D1581" s="69" t="s">
        <v>3</v>
      </c>
      <c r="E1581" s="57"/>
      <c r="F1581" s="86"/>
      <c r="G1581" s="57"/>
      <c r="H1581" s="86"/>
      <c r="I1581" s="86"/>
      <c r="J1581" s="392"/>
      <c r="K1581" s="432"/>
      <c r="L1581" s="121" t="e">
        <f>VLOOKUP($O1581,#REF!,6,FALSE)</f>
        <v>#REF!</v>
      </c>
      <c r="M1581" s="121" t="e">
        <f>VLOOKUP($O1581,#REF!,7,FALSE)</f>
        <v>#REF!</v>
      </c>
      <c r="N1581" s="393"/>
      <c r="O1581" s="228" t="s">
        <v>2692</v>
      </c>
      <c r="P1581" s="393"/>
      <c r="Q1581" s="393"/>
      <c r="R1581" s="393"/>
      <c r="S1581" s="393"/>
      <c r="T1581" s="393"/>
      <c r="U1581" s="393"/>
      <c r="V1581" s="393"/>
      <c r="W1581" s="393"/>
      <c r="X1581" s="393"/>
      <c r="Y1581" s="393"/>
      <c r="Z1581" s="393"/>
      <c r="AA1581" s="393"/>
      <c r="AB1581" s="393"/>
      <c r="AC1581" s="393"/>
      <c r="AD1581" s="393"/>
      <c r="AE1581" s="393"/>
      <c r="AF1581" s="393"/>
      <c r="AG1581" s="393"/>
      <c r="AH1581" s="393"/>
      <c r="AI1581" s="393"/>
      <c r="AJ1581" s="393"/>
      <c r="AK1581" s="393"/>
      <c r="AL1581" s="393"/>
      <c r="AM1581" s="393"/>
      <c r="AN1581" s="393"/>
      <c r="AO1581" s="393"/>
      <c r="AP1581" s="393"/>
      <c r="AQ1581" s="393"/>
      <c r="AR1581" s="393"/>
      <c r="AS1581" s="393"/>
      <c r="AT1581" s="393"/>
      <c r="AU1581" s="393"/>
      <c r="AV1581" s="393"/>
      <c r="AW1581" s="393"/>
      <c r="AX1581" s="393"/>
      <c r="AY1581" s="393"/>
      <c r="AZ1581" s="393"/>
      <c r="BA1581" s="393"/>
      <c r="BB1581" s="393"/>
      <c r="BC1581" s="393"/>
      <c r="BD1581" s="393"/>
      <c r="BE1581" s="393"/>
      <c r="BF1581" s="393"/>
      <c r="BG1581" s="393"/>
      <c r="BH1581" s="393"/>
      <c r="BI1581" s="393"/>
      <c r="BJ1581" s="393"/>
      <c r="BK1581" s="393"/>
      <c r="BL1581" s="393"/>
      <c r="BM1581" s="393"/>
      <c r="BN1581" s="393"/>
      <c r="BO1581" s="393"/>
      <c r="BP1581" s="393"/>
      <c r="BQ1581" s="393"/>
      <c r="BR1581" s="393"/>
      <c r="BS1581" s="393"/>
      <c r="BT1581" s="393"/>
      <c r="BU1581" s="393"/>
      <c r="BV1581" s="393"/>
      <c r="BW1581" s="393"/>
      <c r="BX1581" s="393"/>
      <c r="BY1581" s="393"/>
      <c r="BZ1581" s="393"/>
      <c r="CA1581" s="393"/>
      <c r="CB1581" s="393"/>
      <c r="CC1581" s="393"/>
      <c r="CD1581" s="393"/>
    </row>
    <row r="1582" spans="1:82" ht="24.6" customHeight="1" outlineLevel="2">
      <c r="A1582" s="64"/>
      <c r="B1582" s="65" t="s">
        <v>3063</v>
      </c>
      <c r="C1582" s="121"/>
      <c r="D1582" s="69" t="s">
        <v>3</v>
      </c>
      <c r="E1582" s="57"/>
      <c r="F1582" s="86"/>
      <c r="G1582" s="57"/>
      <c r="H1582" s="86"/>
      <c r="I1582" s="86"/>
      <c r="J1582" s="392"/>
      <c r="K1582" s="432"/>
      <c r="L1582" s="121" t="e">
        <f>VLOOKUP($O1582,#REF!,6,FALSE)</f>
        <v>#REF!</v>
      </c>
      <c r="M1582" s="121" t="e">
        <f>VLOOKUP($O1582,#REF!,7,FALSE)</f>
        <v>#REF!</v>
      </c>
      <c r="N1582" s="393"/>
      <c r="O1582" s="228" t="s">
        <v>2693</v>
      </c>
      <c r="P1582" s="393"/>
      <c r="Q1582" s="393"/>
      <c r="R1582" s="393"/>
      <c r="S1582" s="393"/>
      <c r="T1582" s="393"/>
      <c r="U1582" s="393"/>
      <c r="V1582" s="393"/>
      <c r="W1582" s="393"/>
      <c r="X1582" s="393"/>
      <c r="Y1582" s="393"/>
      <c r="Z1582" s="393"/>
      <c r="AA1582" s="393"/>
      <c r="AB1582" s="393"/>
      <c r="AC1582" s="393"/>
      <c r="AD1582" s="393"/>
      <c r="AE1582" s="393"/>
      <c r="AF1582" s="393"/>
      <c r="AG1582" s="393"/>
      <c r="AH1582" s="393"/>
      <c r="AI1582" s="393"/>
      <c r="AJ1582" s="393"/>
      <c r="AK1582" s="393"/>
      <c r="AL1582" s="393"/>
      <c r="AM1582" s="393"/>
      <c r="AN1582" s="393"/>
      <c r="AO1582" s="393"/>
      <c r="AP1582" s="393"/>
      <c r="AQ1582" s="393"/>
      <c r="AR1582" s="393"/>
      <c r="AS1582" s="393"/>
      <c r="AT1582" s="393"/>
      <c r="AU1582" s="393"/>
      <c r="AV1582" s="393"/>
      <c r="AW1582" s="393"/>
      <c r="AX1582" s="393"/>
      <c r="AY1582" s="393"/>
      <c r="AZ1582" s="393"/>
      <c r="BA1582" s="393"/>
      <c r="BB1582" s="393"/>
      <c r="BC1582" s="393"/>
      <c r="BD1582" s="393"/>
      <c r="BE1582" s="393"/>
      <c r="BF1582" s="393"/>
      <c r="BG1582" s="393"/>
      <c r="BH1582" s="393"/>
      <c r="BI1582" s="393"/>
      <c r="BJ1582" s="393"/>
      <c r="BK1582" s="393"/>
      <c r="BL1582" s="393"/>
      <c r="BM1582" s="393"/>
      <c r="BN1582" s="393"/>
      <c r="BO1582" s="393"/>
      <c r="BP1582" s="393"/>
      <c r="BQ1582" s="393"/>
      <c r="BR1582" s="393"/>
      <c r="BS1582" s="393"/>
      <c r="BT1582" s="393"/>
      <c r="BU1582" s="393"/>
      <c r="BV1582" s="393"/>
      <c r="BW1582" s="393"/>
      <c r="BX1582" s="393"/>
      <c r="BY1582" s="393"/>
      <c r="BZ1582" s="393"/>
      <c r="CA1582" s="393"/>
      <c r="CB1582" s="393"/>
      <c r="CC1582" s="393"/>
      <c r="CD1582" s="393"/>
    </row>
    <row r="1583" spans="1:82" ht="24.6" customHeight="1" outlineLevel="2">
      <c r="A1583" s="64"/>
      <c r="B1583" s="65" t="s">
        <v>3064</v>
      </c>
      <c r="C1583" s="121"/>
      <c r="D1583" s="69" t="s">
        <v>3</v>
      </c>
      <c r="E1583" s="57"/>
      <c r="F1583" s="86"/>
      <c r="G1583" s="57"/>
      <c r="H1583" s="86"/>
      <c r="I1583" s="86"/>
      <c r="J1583" s="392"/>
      <c r="K1583" s="432"/>
      <c r="L1583" s="121" t="e">
        <f>VLOOKUP($O1583,#REF!,6,FALSE)</f>
        <v>#REF!</v>
      </c>
      <c r="M1583" s="121" t="e">
        <f>VLOOKUP($O1583,#REF!,7,FALSE)</f>
        <v>#REF!</v>
      </c>
      <c r="N1583" s="393"/>
      <c r="O1583" s="228" t="s">
        <v>2694</v>
      </c>
      <c r="P1583" s="393"/>
      <c r="Q1583" s="393"/>
      <c r="R1583" s="393"/>
      <c r="S1583" s="393"/>
      <c r="T1583" s="393"/>
      <c r="U1583" s="393"/>
      <c r="V1583" s="393"/>
      <c r="W1583" s="393"/>
      <c r="X1583" s="393"/>
      <c r="Y1583" s="393"/>
      <c r="Z1583" s="393"/>
      <c r="AA1583" s="393"/>
      <c r="AB1583" s="393"/>
      <c r="AC1583" s="393"/>
      <c r="AD1583" s="393"/>
      <c r="AE1583" s="393"/>
      <c r="AF1583" s="393"/>
      <c r="AG1583" s="393"/>
      <c r="AH1583" s="393"/>
      <c r="AI1583" s="393"/>
      <c r="AJ1583" s="393"/>
      <c r="AK1583" s="393"/>
      <c r="AL1583" s="393"/>
      <c r="AM1583" s="393"/>
      <c r="AN1583" s="393"/>
      <c r="AO1583" s="393"/>
      <c r="AP1583" s="393"/>
      <c r="AQ1583" s="393"/>
      <c r="AR1583" s="393"/>
      <c r="AS1583" s="393"/>
      <c r="AT1583" s="393"/>
      <c r="AU1583" s="393"/>
      <c r="AV1583" s="393"/>
      <c r="AW1583" s="393"/>
      <c r="AX1583" s="393"/>
      <c r="AY1583" s="393"/>
      <c r="AZ1583" s="393"/>
      <c r="BA1583" s="393"/>
      <c r="BB1583" s="393"/>
      <c r="BC1583" s="393"/>
      <c r="BD1583" s="393"/>
      <c r="BE1583" s="393"/>
      <c r="BF1583" s="393"/>
      <c r="BG1583" s="393"/>
      <c r="BH1583" s="393"/>
      <c r="BI1583" s="393"/>
      <c r="BJ1583" s="393"/>
      <c r="BK1583" s="393"/>
      <c r="BL1583" s="393"/>
      <c r="BM1583" s="393"/>
      <c r="BN1583" s="393"/>
      <c r="BO1583" s="393"/>
      <c r="BP1583" s="393"/>
      <c r="BQ1583" s="393"/>
      <c r="BR1583" s="393"/>
      <c r="BS1583" s="393"/>
      <c r="BT1583" s="393"/>
      <c r="BU1583" s="393"/>
      <c r="BV1583" s="393"/>
      <c r="BW1583" s="393"/>
      <c r="BX1583" s="393"/>
      <c r="BY1583" s="393"/>
      <c r="BZ1583" s="393"/>
      <c r="CA1583" s="393"/>
      <c r="CB1583" s="393"/>
      <c r="CC1583" s="393"/>
      <c r="CD1583" s="393"/>
    </row>
    <row r="1584" spans="1:82" ht="24.6" customHeight="1" outlineLevel="2">
      <c r="A1584" s="64"/>
      <c r="B1584" s="65" t="s">
        <v>3065</v>
      </c>
      <c r="C1584" s="121"/>
      <c r="D1584" s="69" t="s">
        <v>3</v>
      </c>
      <c r="E1584" s="57"/>
      <c r="F1584" s="86"/>
      <c r="G1584" s="57"/>
      <c r="H1584" s="86"/>
      <c r="I1584" s="86"/>
      <c r="J1584" s="392"/>
      <c r="K1584" s="432"/>
      <c r="L1584" s="121" t="e">
        <f>VLOOKUP($O1584,#REF!,6,FALSE)</f>
        <v>#REF!</v>
      </c>
      <c r="M1584" s="121" t="e">
        <f>VLOOKUP($O1584,#REF!,7,FALSE)</f>
        <v>#REF!</v>
      </c>
      <c r="N1584" s="393"/>
      <c r="O1584" s="228" t="s">
        <v>2453</v>
      </c>
      <c r="P1584" s="393"/>
      <c r="Q1584" s="393"/>
      <c r="R1584" s="393"/>
      <c r="S1584" s="393"/>
      <c r="T1584" s="393"/>
      <c r="U1584" s="393"/>
      <c r="V1584" s="393"/>
      <c r="W1584" s="393"/>
      <c r="X1584" s="393"/>
      <c r="Y1584" s="393"/>
      <c r="Z1584" s="393"/>
      <c r="AA1584" s="393"/>
      <c r="AB1584" s="393"/>
      <c r="AC1584" s="393"/>
      <c r="AD1584" s="393"/>
      <c r="AE1584" s="393"/>
      <c r="AF1584" s="393"/>
      <c r="AG1584" s="393"/>
      <c r="AH1584" s="393"/>
      <c r="AI1584" s="393"/>
      <c r="AJ1584" s="393"/>
      <c r="AK1584" s="393"/>
      <c r="AL1584" s="393"/>
      <c r="AM1584" s="393"/>
      <c r="AN1584" s="393"/>
      <c r="AO1584" s="393"/>
      <c r="AP1584" s="393"/>
      <c r="AQ1584" s="393"/>
      <c r="AR1584" s="393"/>
      <c r="AS1584" s="393"/>
      <c r="AT1584" s="393"/>
      <c r="AU1584" s="393"/>
      <c r="AV1584" s="393"/>
      <c r="AW1584" s="393"/>
      <c r="AX1584" s="393"/>
      <c r="AY1584" s="393"/>
      <c r="AZ1584" s="393"/>
      <c r="BA1584" s="393"/>
      <c r="BB1584" s="393"/>
      <c r="BC1584" s="393"/>
      <c r="BD1584" s="393"/>
      <c r="BE1584" s="393"/>
      <c r="BF1584" s="393"/>
      <c r="BG1584" s="393"/>
      <c r="BH1584" s="393"/>
      <c r="BI1584" s="393"/>
      <c r="BJ1584" s="393"/>
      <c r="BK1584" s="393"/>
      <c r="BL1584" s="393"/>
      <c r="BM1584" s="393"/>
      <c r="BN1584" s="393"/>
      <c r="BO1584" s="393"/>
      <c r="BP1584" s="393"/>
      <c r="BQ1584" s="393"/>
      <c r="BR1584" s="393"/>
      <c r="BS1584" s="393"/>
      <c r="BT1584" s="393"/>
      <c r="BU1584" s="393"/>
      <c r="BV1584" s="393"/>
      <c r="BW1584" s="393"/>
      <c r="BX1584" s="393"/>
      <c r="BY1584" s="393"/>
      <c r="BZ1584" s="393"/>
      <c r="CA1584" s="393"/>
      <c r="CB1584" s="393"/>
      <c r="CC1584" s="393"/>
      <c r="CD1584" s="393"/>
    </row>
    <row r="1585" spans="1:82" ht="24.6" customHeight="1" outlineLevel="2">
      <c r="A1585" s="64"/>
      <c r="B1585" s="65" t="s">
        <v>3066</v>
      </c>
      <c r="C1585" s="121"/>
      <c r="D1585" s="69"/>
      <c r="E1585" s="57"/>
      <c r="F1585" s="86"/>
      <c r="G1585" s="57"/>
      <c r="H1585" s="86"/>
      <c r="I1585" s="86"/>
      <c r="J1585" s="392"/>
      <c r="K1585" s="432"/>
      <c r="L1585" s="121" t="e">
        <f>VLOOKUP($O1585,#REF!,6,FALSE)</f>
        <v>#REF!</v>
      </c>
      <c r="M1585" s="121" t="e">
        <f>VLOOKUP($O1585,#REF!,7,FALSE)</f>
        <v>#REF!</v>
      </c>
      <c r="N1585" s="393"/>
      <c r="O1585" s="228" t="s">
        <v>2448</v>
      </c>
      <c r="P1585" s="393"/>
      <c r="Q1585" s="393"/>
      <c r="R1585" s="393"/>
      <c r="S1585" s="393"/>
      <c r="T1585" s="393"/>
      <c r="U1585" s="393"/>
      <c r="V1585" s="393"/>
      <c r="W1585" s="393"/>
      <c r="X1585" s="393"/>
      <c r="Y1585" s="393"/>
      <c r="Z1585" s="393"/>
      <c r="AA1585" s="393"/>
      <c r="AB1585" s="393"/>
      <c r="AC1585" s="393"/>
      <c r="AD1585" s="393"/>
      <c r="AE1585" s="393"/>
      <c r="AF1585" s="393"/>
      <c r="AG1585" s="393"/>
      <c r="AH1585" s="393"/>
      <c r="AI1585" s="393"/>
      <c r="AJ1585" s="393"/>
      <c r="AK1585" s="393"/>
      <c r="AL1585" s="393"/>
      <c r="AM1585" s="393"/>
      <c r="AN1585" s="393"/>
      <c r="AO1585" s="393"/>
      <c r="AP1585" s="393"/>
      <c r="AQ1585" s="393"/>
      <c r="AR1585" s="393"/>
      <c r="AS1585" s="393"/>
      <c r="AT1585" s="393"/>
      <c r="AU1585" s="393"/>
      <c r="AV1585" s="393"/>
      <c r="AW1585" s="393"/>
      <c r="AX1585" s="393"/>
      <c r="AY1585" s="393"/>
      <c r="AZ1585" s="393"/>
      <c r="BA1585" s="393"/>
      <c r="BB1585" s="393"/>
      <c r="BC1585" s="393"/>
      <c r="BD1585" s="393"/>
      <c r="BE1585" s="393"/>
      <c r="BF1585" s="393"/>
      <c r="BG1585" s="393"/>
      <c r="BH1585" s="393"/>
      <c r="BI1585" s="393"/>
      <c r="BJ1585" s="393"/>
      <c r="BK1585" s="393"/>
      <c r="BL1585" s="393"/>
      <c r="BM1585" s="393"/>
      <c r="BN1585" s="393"/>
      <c r="BO1585" s="393"/>
      <c r="BP1585" s="393"/>
      <c r="BQ1585" s="393"/>
      <c r="BR1585" s="393"/>
      <c r="BS1585" s="393"/>
      <c r="BT1585" s="393"/>
      <c r="BU1585" s="393"/>
      <c r="BV1585" s="393"/>
      <c r="BW1585" s="393"/>
      <c r="BX1585" s="393"/>
      <c r="BY1585" s="393"/>
      <c r="BZ1585" s="393"/>
      <c r="CA1585" s="393"/>
      <c r="CB1585" s="393"/>
      <c r="CC1585" s="393"/>
      <c r="CD1585" s="393"/>
    </row>
    <row r="1586" spans="1:82" ht="24.6" customHeight="1" outlineLevel="2">
      <c r="A1586" s="64"/>
      <c r="B1586" s="275" t="s">
        <v>115</v>
      </c>
      <c r="C1586" s="65"/>
      <c r="D1586" s="69"/>
      <c r="E1586" s="353"/>
      <c r="F1586" s="63"/>
      <c r="G1586" s="353"/>
      <c r="H1586" s="63"/>
      <c r="I1586" s="55"/>
      <c r="J1586" s="247"/>
      <c r="L1586" s="87"/>
      <c r="M1586" s="87"/>
      <c r="O1586" s="228"/>
    </row>
    <row r="1587" spans="1:82" ht="24.6" customHeight="1" outlineLevel="2">
      <c r="A1587" s="64"/>
      <c r="B1587" s="275" t="s">
        <v>61</v>
      </c>
      <c r="C1587" s="121">
        <v>17</v>
      </c>
      <c r="D1587" s="69" t="s">
        <v>3</v>
      </c>
      <c r="E1587" s="57"/>
      <c r="F1587" s="86"/>
      <c r="G1587" s="57"/>
      <c r="H1587" s="86"/>
      <c r="I1587" s="86"/>
      <c r="J1587" s="392"/>
      <c r="K1587" s="432"/>
      <c r="L1587" s="121" t="s">
        <v>2844</v>
      </c>
      <c r="M1587" s="121" t="s">
        <v>2844</v>
      </c>
      <c r="O1587" s="228" t="s">
        <v>2560</v>
      </c>
    </row>
    <row r="1588" spans="1:82" ht="24.6" customHeight="1" outlineLevel="2">
      <c r="A1588" s="64"/>
      <c r="B1588" s="275" t="s">
        <v>66</v>
      </c>
      <c r="C1588" s="121">
        <v>34</v>
      </c>
      <c r="D1588" s="69" t="s">
        <v>3</v>
      </c>
      <c r="E1588" s="57"/>
      <c r="F1588" s="86"/>
      <c r="G1588" s="57"/>
      <c r="H1588" s="86"/>
      <c r="I1588" s="86"/>
      <c r="J1588" s="392"/>
      <c r="K1588" s="432"/>
      <c r="L1588" s="121" t="s">
        <v>2931</v>
      </c>
      <c r="M1588" s="121" t="e">
        <f>VLOOKUP($O1588,#REF!,7,FALSE)</f>
        <v>#REF!</v>
      </c>
      <c r="O1588" s="228" t="s">
        <v>2563</v>
      </c>
    </row>
    <row r="1589" spans="1:82" ht="24.6" customHeight="1" outlineLevel="2">
      <c r="A1589" s="64"/>
      <c r="B1589" s="275" t="s">
        <v>64</v>
      </c>
      <c r="C1589" s="121">
        <v>17</v>
      </c>
      <c r="D1589" s="69" t="s">
        <v>3</v>
      </c>
      <c r="E1589" s="57"/>
      <c r="F1589" s="86"/>
      <c r="G1589" s="57"/>
      <c r="H1589" s="86"/>
      <c r="I1589" s="86"/>
      <c r="J1589" s="392"/>
      <c r="K1589" s="432"/>
      <c r="L1589" s="121" t="e">
        <f>VLOOKUP($O1589,#REF!,6,FALSE)</f>
        <v>#REF!</v>
      </c>
      <c r="M1589" s="121" t="e">
        <f>VLOOKUP($O1589,#REF!,7,FALSE)</f>
        <v>#REF!</v>
      </c>
      <c r="O1589" s="228" t="s">
        <v>2564</v>
      </c>
    </row>
    <row r="1590" spans="1:82" ht="24.6" customHeight="1" outlineLevel="2">
      <c r="A1590" s="64"/>
      <c r="B1590" s="275" t="s">
        <v>65</v>
      </c>
      <c r="C1590" s="121">
        <v>68</v>
      </c>
      <c r="D1590" s="69" t="s">
        <v>3</v>
      </c>
      <c r="E1590" s="57"/>
      <c r="F1590" s="86"/>
      <c r="G1590" s="57"/>
      <c r="H1590" s="86"/>
      <c r="I1590" s="86"/>
      <c r="J1590" s="392"/>
      <c r="K1590" s="432"/>
      <c r="L1590" s="121" t="e">
        <f>VLOOKUP($O1590,#REF!,6,FALSE)</f>
        <v>#REF!</v>
      </c>
      <c r="M1590" s="121" t="e">
        <f>VLOOKUP($O1590,#REF!,7,FALSE)</f>
        <v>#REF!</v>
      </c>
      <c r="O1590" s="228" t="s">
        <v>2565</v>
      </c>
    </row>
    <row r="1591" spans="1:82" ht="24.6" customHeight="1" outlineLevel="2">
      <c r="A1591" s="64"/>
      <c r="B1591" s="275" t="s">
        <v>427</v>
      </c>
      <c r="C1591" s="121">
        <v>17</v>
      </c>
      <c r="D1591" s="69" t="s">
        <v>3</v>
      </c>
      <c r="E1591" s="57"/>
      <c r="F1591" s="86"/>
      <c r="G1591" s="57"/>
      <c r="H1591" s="86"/>
      <c r="I1591" s="86"/>
      <c r="J1591" s="392"/>
      <c r="K1591" s="432"/>
      <c r="L1591" s="121" t="s">
        <v>2931</v>
      </c>
      <c r="M1591" s="121" t="e">
        <f>VLOOKUP($O1591,#REF!,7,FALSE)</f>
        <v>#REF!</v>
      </c>
      <c r="O1591" s="228" t="s">
        <v>2566</v>
      </c>
    </row>
    <row r="1592" spans="1:82" ht="24.6" customHeight="1" outlineLevel="2">
      <c r="A1592" s="64"/>
      <c r="B1592" s="275"/>
      <c r="C1592" s="121"/>
      <c r="D1592" s="69"/>
      <c r="E1592" s="57"/>
      <c r="F1592" s="86"/>
      <c r="G1592" s="57"/>
      <c r="H1592" s="86"/>
      <c r="I1592" s="86"/>
      <c r="J1592" s="392"/>
      <c r="K1592" s="432"/>
      <c r="L1592" s="121" t="s">
        <v>2844</v>
      </c>
      <c r="M1592" s="121" t="s">
        <v>2844</v>
      </c>
      <c r="O1592" s="228" t="s">
        <v>2568</v>
      </c>
    </row>
    <row r="1593" spans="1:82" ht="24.6" customHeight="1" outlineLevel="2">
      <c r="A1593" s="64"/>
      <c r="B1593" s="275" t="s">
        <v>431</v>
      </c>
      <c r="C1593" s="121">
        <v>17</v>
      </c>
      <c r="D1593" s="71" t="s">
        <v>3</v>
      </c>
      <c r="E1593" s="57"/>
      <c r="F1593" s="86"/>
      <c r="G1593" s="57"/>
      <c r="H1593" s="86"/>
      <c r="I1593" s="86"/>
      <c r="J1593" s="392"/>
      <c r="K1593" s="432"/>
      <c r="L1593" s="121" t="s">
        <v>2931</v>
      </c>
      <c r="M1593" s="121" t="s">
        <v>2931</v>
      </c>
      <c r="O1593" s="227" t="s">
        <v>2569</v>
      </c>
    </row>
    <row r="1594" spans="1:82" ht="24.6" customHeight="1" outlineLevel="2">
      <c r="A1594" s="64"/>
      <c r="B1594" s="275"/>
      <c r="C1594" s="121"/>
      <c r="D1594" s="71"/>
      <c r="E1594" s="57"/>
      <c r="F1594" s="86"/>
      <c r="G1594" s="57"/>
      <c r="H1594" s="86"/>
      <c r="I1594" s="86"/>
      <c r="J1594" s="392"/>
      <c r="K1594" s="432"/>
      <c r="L1594" s="121" t="s">
        <v>2931</v>
      </c>
      <c r="M1594" s="121" t="s">
        <v>2931</v>
      </c>
      <c r="O1594" s="227" t="s">
        <v>2570</v>
      </c>
    </row>
    <row r="1595" spans="1:82" ht="24.6" customHeight="1" outlineLevel="2">
      <c r="A1595" s="64"/>
      <c r="B1595" s="289" t="s">
        <v>97</v>
      </c>
      <c r="C1595" s="66"/>
      <c r="D1595" s="71"/>
      <c r="E1595" s="357"/>
      <c r="F1595" s="67"/>
      <c r="G1595" s="357"/>
      <c r="H1595" s="67"/>
      <c r="I1595" s="68"/>
      <c r="J1595" s="247"/>
      <c r="K1595" s="393"/>
      <c r="L1595" s="169"/>
      <c r="M1595" s="171"/>
      <c r="N1595" s="393"/>
      <c r="O1595" s="227"/>
      <c r="P1595" s="393"/>
      <c r="Q1595" s="393"/>
      <c r="R1595" s="393"/>
      <c r="S1595" s="393"/>
      <c r="T1595" s="393"/>
      <c r="U1595" s="393"/>
      <c r="V1595" s="393"/>
      <c r="W1595" s="393"/>
      <c r="X1595" s="393"/>
      <c r="Y1595" s="393"/>
      <c r="Z1595" s="393"/>
      <c r="AA1595" s="393"/>
      <c r="AB1595" s="393"/>
      <c r="AC1595" s="393"/>
      <c r="AD1595" s="393"/>
      <c r="AE1595" s="393"/>
      <c r="AF1595" s="393"/>
      <c r="AG1595" s="393"/>
      <c r="AH1595" s="393"/>
      <c r="AI1595" s="393"/>
      <c r="AJ1595" s="393"/>
      <c r="AK1595" s="393"/>
      <c r="AL1595" s="393"/>
      <c r="AM1595" s="393"/>
      <c r="AN1595" s="393"/>
      <c r="AO1595" s="393"/>
      <c r="AP1595" s="393"/>
      <c r="AQ1595" s="393"/>
      <c r="AR1595" s="393"/>
      <c r="AS1595" s="393"/>
      <c r="AT1595" s="393"/>
      <c r="AU1595" s="393"/>
      <c r="AV1595" s="393"/>
      <c r="AW1595" s="393"/>
      <c r="AX1595" s="393"/>
      <c r="AY1595" s="393"/>
      <c r="AZ1595" s="393"/>
      <c r="BA1595" s="393"/>
      <c r="BB1595" s="393"/>
      <c r="BC1595" s="393"/>
      <c r="BD1595" s="393"/>
      <c r="BE1595" s="393"/>
      <c r="BF1595" s="393"/>
      <c r="BG1595" s="393"/>
      <c r="BH1595" s="393"/>
      <c r="BI1595" s="393"/>
      <c r="BJ1595" s="393"/>
      <c r="BK1595" s="393"/>
      <c r="BL1595" s="393"/>
      <c r="BM1595" s="393"/>
      <c r="BN1595" s="393"/>
      <c r="BO1595" s="393"/>
      <c r="BP1595" s="393"/>
      <c r="BQ1595" s="393"/>
      <c r="BR1595" s="393"/>
      <c r="BS1595" s="393"/>
      <c r="BT1595" s="393"/>
      <c r="BU1595" s="393"/>
      <c r="BV1595" s="393"/>
      <c r="BW1595" s="393"/>
      <c r="BX1595" s="393"/>
      <c r="BY1595" s="393"/>
      <c r="BZ1595" s="393"/>
      <c r="CA1595" s="393"/>
      <c r="CB1595" s="393"/>
      <c r="CC1595" s="393"/>
      <c r="CD1595" s="393"/>
    </row>
    <row r="1596" spans="1:82" ht="24.6" customHeight="1" outlineLevel="2">
      <c r="A1596" s="64"/>
      <c r="B1596" s="275" t="s">
        <v>387</v>
      </c>
      <c r="C1596" s="121">
        <v>119</v>
      </c>
      <c r="D1596" s="69" t="s">
        <v>3</v>
      </c>
      <c r="E1596" s="57"/>
      <c r="F1596" s="86"/>
      <c r="G1596" s="57"/>
      <c r="H1596" s="86"/>
      <c r="I1596" s="86"/>
      <c r="J1596" s="392"/>
      <c r="K1596" s="432"/>
      <c r="L1596" s="121" t="e">
        <f>VLOOKUP($O1596,#REF!,6,FALSE)</f>
        <v>#REF!</v>
      </c>
      <c r="M1596" s="121" t="e">
        <f>VLOOKUP($O1596,#REF!,7,FALSE)</f>
        <v>#REF!</v>
      </c>
      <c r="O1596" s="228" t="s">
        <v>2551</v>
      </c>
    </row>
    <row r="1597" spans="1:82" ht="24.6" customHeight="1" outlineLevel="2">
      <c r="A1597" s="64"/>
      <c r="B1597" s="275" t="s">
        <v>388</v>
      </c>
      <c r="C1597" s="121">
        <v>17</v>
      </c>
      <c r="D1597" s="69" t="s">
        <v>3</v>
      </c>
      <c r="E1597" s="57"/>
      <c r="F1597" s="86"/>
      <c r="G1597" s="57"/>
      <c r="H1597" s="86"/>
      <c r="I1597" s="86"/>
      <c r="J1597" s="392"/>
      <c r="K1597" s="432"/>
      <c r="L1597" s="121" t="e">
        <f>VLOOKUP($O1597,#REF!,6,FALSE)</f>
        <v>#REF!</v>
      </c>
      <c r="M1597" s="121" t="e">
        <f>VLOOKUP($O1597,#REF!,7,FALSE)</f>
        <v>#REF!</v>
      </c>
      <c r="O1597" s="228" t="s">
        <v>2552</v>
      </c>
    </row>
    <row r="1598" spans="1:82" ht="24.6" customHeight="1" outlineLevel="2">
      <c r="A1598" s="64"/>
      <c r="B1598" s="275" t="s">
        <v>389</v>
      </c>
      <c r="C1598" s="121">
        <v>17</v>
      </c>
      <c r="D1598" s="69" t="s">
        <v>3</v>
      </c>
      <c r="E1598" s="57"/>
      <c r="F1598" s="86"/>
      <c r="G1598" s="57"/>
      <c r="H1598" s="86"/>
      <c r="I1598" s="86"/>
      <c r="J1598" s="392"/>
      <c r="K1598" s="432"/>
      <c r="L1598" s="121" t="e">
        <f>VLOOKUP($O1598,#REF!,6,FALSE)</f>
        <v>#REF!</v>
      </c>
      <c r="M1598" s="121" t="e">
        <f>VLOOKUP($O1598,#REF!,7,FALSE)</f>
        <v>#REF!</v>
      </c>
      <c r="O1598" s="228" t="s">
        <v>2553</v>
      </c>
    </row>
    <row r="1599" spans="1:82" ht="24.6" customHeight="1" outlineLevel="2">
      <c r="A1599" s="64"/>
      <c r="B1599" s="275" t="s">
        <v>390</v>
      </c>
      <c r="C1599" s="121">
        <v>17</v>
      </c>
      <c r="D1599" s="69" t="s">
        <v>3</v>
      </c>
      <c r="E1599" s="57"/>
      <c r="F1599" s="86"/>
      <c r="G1599" s="57"/>
      <c r="H1599" s="86"/>
      <c r="I1599" s="86"/>
      <c r="J1599" s="392"/>
      <c r="K1599" s="432"/>
      <c r="L1599" s="121" t="e">
        <f>VLOOKUP($O1599,#REF!,6,FALSE)</f>
        <v>#REF!</v>
      </c>
      <c r="M1599" s="121" t="e">
        <f>VLOOKUP($O1599,#REF!,7,FALSE)</f>
        <v>#REF!</v>
      </c>
      <c r="O1599" s="228" t="s">
        <v>2554</v>
      </c>
    </row>
    <row r="1600" spans="1:82" ht="24.6" customHeight="1" outlineLevel="2">
      <c r="A1600" s="64"/>
      <c r="B1600" s="275" t="s">
        <v>411</v>
      </c>
      <c r="C1600" s="121">
        <v>51</v>
      </c>
      <c r="D1600" s="69" t="s">
        <v>3</v>
      </c>
      <c r="E1600" s="57"/>
      <c r="F1600" s="86"/>
      <c r="G1600" s="57"/>
      <c r="H1600" s="86"/>
      <c r="I1600" s="86"/>
      <c r="J1600" s="392"/>
      <c r="K1600" s="432"/>
      <c r="L1600" s="121" t="s">
        <v>2931</v>
      </c>
      <c r="M1600" s="121" t="s">
        <v>2931</v>
      </c>
      <c r="O1600" s="228" t="s">
        <v>2543</v>
      </c>
    </row>
    <row r="1601" spans="1:82" ht="24.6" customHeight="1" outlineLevel="2">
      <c r="A1601" s="64"/>
      <c r="B1601" s="275" t="s">
        <v>98</v>
      </c>
      <c r="C1601" s="65"/>
      <c r="D1601" s="69"/>
      <c r="E1601" s="359"/>
      <c r="F1601" s="55"/>
      <c r="G1601" s="359"/>
      <c r="H1601" s="55"/>
      <c r="I1601" s="55"/>
      <c r="J1601" s="247"/>
      <c r="L1601" s="87"/>
      <c r="M1601" s="87"/>
      <c r="O1601" s="228"/>
    </row>
    <row r="1602" spans="1:82" ht="24.6" customHeight="1" outlineLevel="2">
      <c r="A1602" s="64"/>
      <c r="B1602" s="275" t="s">
        <v>463</v>
      </c>
      <c r="C1602" s="121">
        <v>17</v>
      </c>
      <c r="D1602" s="69" t="s">
        <v>3</v>
      </c>
      <c r="E1602" s="57"/>
      <c r="F1602" s="86"/>
      <c r="G1602" s="57"/>
      <c r="H1602" s="86"/>
      <c r="I1602" s="86"/>
      <c r="J1602" s="392"/>
      <c r="K1602" s="432"/>
      <c r="L1602" s="121" t="s">
        <v>2931</v>
      </c>
      <c r="M1602" s="121" t="e">
        <f>VLOOKUP($O1602,#REF!,7,FALSE)</f>
        <v>#REF!</v>
      </c>
      <c r="N1602" s="393"/>
      <c r="O1602" s="228" t="s">
        <v>2667</v>
      </c>
      <c r="P1602" s="393"/>
      <c r="Q1602" s="393"/>
      <c r="R1602" s="393"/>
      <c r="S1602" s="393"/>
      <c r="T1602" s="393"/>
      <c r="U1602" s="393"/>
      <c r="V1602" s="393"/>
      <c r="W1602" s="393"/>
      <c r="X1602" s="393"/>
      <c r="Y1602" s="393"/>
      <c r="Z1602" s="393"/>
      <c r="AA1602" s="393"/>
      <c r="AB1602" s="393"/>
      <c r="AC1602" s="393"/>
      <c r="AD1602" s="393"/>
      <c r="AE1602" s="393"/>
      <c r="AF1602" s="393"/>
      <c r="AG1602" s="393"/>
      <c r="AH1602" s="393"/>
      <c r="AI1602" s="393"/>
      <c r="AJ1602" s="393"/>
      <c r="AK1602" s="393"/>
      <c r="AL1602" s="393"/>
      <c r="AM1602" s="393"/>
      <c r="AN1602" s="393"/>
      <c r="AO1602" s="393"/>
      <c r="AP1602" s="393"/>
      <c r="AQ1602" s="393"/>
      <c r="AR1602" s="393"/>
      <c r="AS1602" s="393"/>
      <c r="AT1602" s="393"/>
      <c r="AU1602" s="393"/>
      <c r="AV1602" s="393"/>
      <c r="AW1602" s="393"/>
      <c r="AX1602" s="393"/>
      <c r="AY1602" s="393"/>
      <c r="AZ1602" s="393"/>
      <c r="BA1602" s="393"/>
      <c r="BB1602" s="393"/>
      <c r="BC1602" s="393"/>
      <c r="BD1602" s="393"/>
      <c r="BE1602" s="393"/>
      <c r="BF1602" s="393"/>
      <c r="BG1602" s="393"/>
      <c r="BH1602" s="393"/>
      <c r="BI1602" s="393"/>
      <c r="BJ1602" s="393"/>
      <c r="BK1602" s="393"/>
      <c r="BL1602" s="393"/>
      <c r="BM1602" s="393"/>
      <c r="BN1602" s="393"/>
      <c r="BO1602" s="393"/>
      <c r="BP1602" s="393"/>
      <c r="BQ1602" s="393"/>
      <c r="BR1602" s="393"/>
      <c r="BS1602" s="393"/>
      <c r="BT1602" s="393"/>
      <c r="BU1602" s="393"/>
      <c r="BV1602" s="393"/>
      <c r="BW1602" s="393"/>
      <c r="BX1602" s="393"/>
      <c r="BY1602" s="393"/>
      <c r="BZ1602" s="393"/>
      <c r="CA1602" s="393"/>
      <c r="CB1602" s="393"/>
      <c r="CC1602" s="393"/>
      <c r="CD1602" s="393"/>
    </row>
    <row r="1603" spans="1:82" ht="24.6" customHeight="1" outlineLevel="2">
      <c r="A1603" s="64"/>
      <c r="B1603" s="275" t="s">
        <v>464</v>
      </c>
      <c r="C1603" s="121">
        <v>17</v>
      </c>
      <c r="D1603" s="69" t="s">
        <v>3</v>
      </c>
      <c r="E1603" s="57"/>
      <c r="F1603" s="86"/>
      <c r="G1603" s="57"/>
      <c r="H1603" s="86"/>
      <c r="I1603" s="86"/>
      <c r="J1603" s="392"/>
      <c r="K1603" s="432"/>
      <c r="L1603" s="121" t="s">
        <v>2931</v>
      </c>
      <c r="M1603" s="121" t="e">
        <f>VLOOKUP($O1603,#REF!,7,FALSE)</f>
        <v>#REF!</v>
      </c>
      <c r="N1603" s="393"/>
      <c r="O1603" s="228" t="s">
        <v>2668</v>
      </c>
      <c r="P1603" s="393"/>
      <c r="Q1603" s="393"/>
      <c r="R1603" s="393"/>
      <c r="S1603" s="393"/>
      <c r="T1603" s="393"/>
      <c r="U1603" s="393"/>
      <c r="V1603" s="393"/>
      <c r="W1603" s="393"/>
      <c r="X1603" s="393"/>
      <c r="Y1603" s="393"/>
      <c r="Z1603" s="393"/>
      <c r="AA1603" s="393"/>
      <c r="AB1603" s="393"/>
      <c r="AC1603" s="393"/>
      <c r="AD1603" s="393"/>
      <c r="AE1603" s="393"/>
      <c r="AF1603" s="393"/>
      <c r="AG1603" s="393"/>
      <c r="AH1603" s="393"/>
      <c r="AI1603" s="393"/>
      <c r="AJ1603" s="393"/>
      <c r="AK1603" s="393"/>
      <c r="AL1603" s="393"/>
      <c r="AM1603" s="393"/>
      <c r="AN1603" s="393"/>
      <c r="AO1603" s="393"/>
      <c r="AP1603" s="393"/>
      <c r="AQ1603" s="393"/>
      <c r="AR1603" s="393"/>
      <c r="AS1603" s="393"/>
      <c r="AT1603" s="393"/>
      <c r="AU1603" s="393"/>
      <c r="AV1603" s="393"/>
      <c r="AW1603" s="393"/>
      <c r="AX1603" s="393"/>
      <c r="AY1603" s="393"/>
      <c r="AZ1603" s="393"/>
      <c r="BA1603" s="393"/>
      <c r="BB1603" s="393"/>
      <c r="BC1603" s="393"/>
      <c r="BD1603" s="393"/>
      <c r="BE1603" s="393"/>
      <c r="BF1603" s="393"/>
      <c r="BG1603" s="393"/>
      <c r="BH1603" s="393"/>
      <c r="BI1603" s="393"/>
      <c r="BJ1603" s="393"/>
      <c r="BK1603" s="393"/>
      <c r="BL1603" s="393"/>
      <c r="BM1603" s="393"/>
      <c r="BN1603" s="393"/>
      <c r="BO1603" s="393"/>
      <c r="BP1603" s="393"/>
      <c r="BQ1603" s="393"/>
      <c r="BR1603" s="393"/>
      <c r="BS1603" s="393"/>
      <c r="BT1603" s="393"/>
      <c r="BU1603" s="393"/>
      <c r="BV1603" s="393"/>
      <c r="BW1603" s="393"/>
      <c r="BX1603" s="393"/>
      <c r="BY1603" s="393"/>
      <c r="BZ1603" s="393"/>
      <c r="CA1603" s="393"/>
      <c r="CB1603" s="393"/>
      <c r="CC1603" s="393"/>
      <c r="CD1603" s="393"/>
    </row>
    <row r="1604" spans="1:82" ht="24.6" customHeight="1" outlineLevel="2">
      <c r="A1604" s="64"/>
      <c r="B1604" s="275" t="s">
        <v>235</v>
      </c>
      <c r="C1604" s="121">
        <v>17</v>
      </c>
      <c r="D1604" s="69" t="s">
        <v>3</v>
      </c>
      <c r="E1604" s="57"/>
      <c r="F1604" s="86"/>
      <c r="G1604" s="57"/>
      <c r="H1604" s="86"/>
      <c r="I1604" s="86"/>
      <c r="J1604" s="392"/>
      <c r="K1604" s="432"/>
      <c r="L1604" s="121" t="s">
        <v>2931</v>
      </c>
      <c r="M1604" s="121" t="e">
        <f>VLOOKUP($O1604,#REF!,7,FALSE)</f>
        <v>#REF!</v>
      </c>
      <c r="N1604" s="393"/>
      <c r="O1604" s="228" t="s">
        <v>2602</v>
      </c>
      <c r="P1604" s="393"/>
      <c r="Q1604" s="393"/>
      <c r="R1604" s="393"/>
      <c r="S1604" s="393"/>
      <c r="T1604" s="393"/>
      <c r="U1604" s="393"/>
      <c r="V1604" s="393"/>
      <c r="W1604" s="393"/>
      <c r="X1604" s="393"/>
      <c r="Y1604" s="393"/>
      <c r="Z1604" s="393"/>
      <c r="AA1604" s="393"/>
      <c r="AB1604" s="393"/>
      <c r="AC1604" s="393"/>
      <c r="AD1604" s="393"/>
      <c r="AE1604" s="393"/>
      <c r="AF1604" s="393"/>
      <c r="AG1604" s="393"/>
      <c r="AH1604" s="393"/>
      <c r="AI1604" s="393"/>
      <c r="AJ1604" s="393"/>
      <c r="AK1604" s="393"/>
      <c r="AL1604" s="393"/>
      <c r="AM1604" s="393"/>
      <c r="AN1604" s="393"/>
      <c r="AO1604" s="393"/>
      <c r="AP1604" s="393"/>
      <c r="AQ1604" s="393"/>
      <c r="AR1604" s="393"/>
      <c r="AS1604" s="393"/>
      <c r="AT1604" s="393"/>
      <c r="AU1604" s="393"/>
      <c r="AV1604" s="393"/>
      <c r="AW1604" s="393"/>
      <c r="AX1604" s="393"/>
      <c r="AY1604" s="393"/>
      <c r="AZ1604" s="393"/>
      <c r="BA1604" s="393"/>
      <c r="BB1604" s="393"/>
      <c r="BC1604" s="393"/>
      <c r="BD1604" s="393"/>
      <c r="BE1604" s="393"/>
      <c r="BF1604" s="393"/>
      <c r="BG1604" s="393"/>
      <c r="BH1604" s="393"/>
      <c r="BI1604" s="393"/>
      <c r="BJ1604" s="393"/>
      <c r="BK1604" s="393"/>
      <c r="BL1604" s="393"/>
      <c r="BM1604" s="393"/>
      <c r="BN1604" s="393"/>
      <c r="BO1604" s="393"/>
      <c r="BP1604" s="393"/>
      <c r="BQ1604" s="393"/>
      <c r="BR1604" s="393"/>
      <c r="BS1604" s="393"/>
      <c r="BT1604" s="393"/>
      <c r="BU1604" s="393"/>
      <c r="BV1604" s="393"/>
      <c r="BW1604" s="393"/>
      <c r="BX1604" s="393"/>
      <c r="BY1604" s="393"/>
      <c r="BZ1604" s="393"/>
      <c r="CA1604" s="393"/>
      <c r="CB1604" s="393"/>
      <c r="CC1604" s="393"/>
      <c r="CD1604" s="393"/>
    </row>
    <row r="1605" spans="1:82" ht="24.6" customHeight="1" outlineLevel="2">
      <c r="A1605" s="64"/>
      <c r="B1605" s="275" t="s">
        <v>76</v>
      </c>
      <c r="C1605" s="65"/>
      <c r="D1605" s="71"/>
      <c r="E1605" s="357"/>
      <c r="F1605" s="67"/>
      <c r="G1605" s="357"/>
      <c r="H1605" s="67"/>
      <c r="I1605" s="68"/>
      <c r="J1605" s="247"/>
      <c r="K1605" s="393"/>
      <c r="L1605" s="169"/>
      <c r="M1605" s="171"/>
      <c r="N1605" s="393"/>
      <c r="O1605" s="227"/>
      <c r="P1605" s="393"/>
      <c r="Q1605" s="393"/>
      <c r="R1605" s="393"/>
      <c r="S1605" s="393"/>
      <c r="T1605" s="393"/>
      <c r="U1605" s="393"/>
      <c r="V1605" s="393"/>
      <c r="W1605" s="393"/>
      <c r="X1605" s="393"/>
      <c r="Y1605" s="393"/>
      <c r="Z1605" s="393"/>
      <c r="AA1605" s="393"/>
      <c r="AB1605" s="393"/>
      <c r="AC1605" s="393"/>
      <c r="AD1605" s="393"/>
      <c r="AE1605" s="393"/>
      <c r="AF1605" s="393"/>
      <c r="AG1605" s="393"/>
      <c r="AH1605" s="393"/>
      <c r="AI1605" s="393"/>
      <c r="AJ1605" s="393"/>
      <c r="AK1605" s="393"/>
      <c r="AL1605" s="393"/>
      <c r="AM1605" s="393"/>
      <c r="AN1605" s="393"/>
      <c r="AO1605" s="393"/>
      <c r="AP1605" s="393"/>
      <c r="AQ1605" s="393"/>
      <c r="AR1605" s="393"/>
      <c r="AS1605" s="393"/>
      <c r="AT1605" s="393"/>
      <c r="AU1605" s="393"/>
      <c r="AV1605" s="393"/>
      <c r="AW1605" s="393"/>
      <c r="AX1605" s="393"/>
      <c r="AY1605" s="393"/>
      <c r="AZ1605" s="393"/>
      <c r="BA1605" s="393"/>
      <c r="BB1605" s="393"/>
      <c r="BC1605" s="393"/>
      <c r="BD1605" s="393"/>
      <c r="BE1605" s="393"/>
      <c r="BF1605" s="393"/>
      <c r="BG1605" s="393"/>
      <c r="BH1605" s="393"/>
      <c r="BI1605" s="393"/>
      <c r="BJ1605" s="393"/>
      <c r="BK1605" s="393"/>
      <c r="BL1605" s="393"/>
      <c r="BM1605" s="393"/>
      <c r="BN1605" s="393"/>
      <c r="BO1605" s="393"/>
      <c r="BP1605" s="393"/>
      <c r="BQ1605" s="393"/>
      <c r="BR1605" s="393"/>
      <c r="BS1605" s="393"/>
      <c r="BT1605" s="393"/>
      <c r="BU1605" s="393"/>
      <c r="BV1605" s="393"/>
      <c r="BW1605" s="393"/>
      <c r="BX1605" s="393"/>
      <c r="BY1605" s="393"/>
      <c r="BZ1605" s="393"/>
      <c r="CA1605" s="393"/>
      <c r="CB1605" s="393"/>
      <c r="CC1605" s="393"/>
      <c r="CD1605" s="393"/>
    </row>
    <row r="1606" spans="1:82" ht="24.6" customHeight="1" outlineLevel="2">
      <c r="A1606" s="64"/>
      <c r="B1606" s="289" t="s">
        <v>365</v>
      </c>
      <c r="C1606" s="121">
        <v>6664</v>
      </c>
      <c r="D1606" s="71" t="s">
        <v>15</v>
      </c>
      <c r="E1606" s="57"/>
      <c r="F1606" s="86"/>
      <c r="G1606" s="57"/>
      <c r="H1606" s="86"/>
      <c r="I1606" s="86"/>
      <c r="J1606" s="392"/>
      <c r="K1606" s="432"/>
      <c r="L1606" s="121" t="e">
        <f>VLOOKUP($O1606,#REF!,6,FALSE)</f>
        <v>#REF!</v>
      </c>
      <c r="M1606" s="121" t="e">
        <f>VLOOKUP($O1606,#REF!,7,FALSE)</f>
        <v>#REF!</v>
      </c>
      <c r="O1606" s="227" t="s">
        <v>2497</v>
      </c>
    </row>
    <row r="1607" spans="1:82" ht="24.6" customHeight="1" outlineLevel="2">
      <c r="A1607" s="64"/>
      <c r="B1607" s="289" t="s">
        <v>44</v>
      </c>
      <c r="C1607" s="121">
        <v>731</v>
      </c>
      <c r="D1607" s="71" t="s">
        <v>15</v>
      </c>
      <c r="E1607" s="57"/>
      <c r="F1607" s="86"/>
      <c r="G1607" s="57"/>
      <c r="H1607" s="86"/>
      <c r="I1607" s="86"/>
      <c r="J1607" s="392"/>
      <c r="K1607" s="432"/>
      <c r="L1607" s="121" t="e">
        <f>VLOOKUP($O1607,#REF!,6,FALSE)</f>
        <v>#REF!</v>
      </c>
      <c r="M1607" s="121" t="e">
        <f>VLOOKUP($O1607,#REF!,7,FALSE)</f>
        <v>#REF!</v>
      </c>
      <c r="O1607" s="227" t="s">
        <v>2498</v>
      </c>
    </row>
    <row r="1608" spans="1:82" ht="24.6" customHeight="1" outlineLevel="2">
      <c r="A1608" s="279"/>
      <c r="B1608" s="275" t="s">
        <v>465</v>
      </c>
      <c r="C1608" s="86">
        <v>442</v>
      </c>
      <c r="D1608" s="71" t="s">
        <v>15</v>
      </c>
      <c r="E1608" s="57"/>
      <c r="F1608" s="86"/>
      <c r="G1608" s="57"/>
      <c r="H1608" s="86"/>
      <c r="I1608" s="86"/>
      <c r="J1608" s="392"/>
      <c r="K1608" s="432"/>
      <c r="L1608" s="121" t="s">
        <v>2931</v>
      </c>
      <c r="M1608" s="121" t="s">
        <v>2931</v>
      </c>
      <c r="O1608" s="227" t="s">
        <v>2630</v>
      </c>
    </row>
    <row r="1609" spans="1:82" ht="24.6" customHeight="1" outlineLevel="2">
      <c r="A1609" s="64"/>
      <c r="B1609" s="275" t="s">
        <v>83</v>
      </c>
      <c r="C1609" s="86">
        <v>170</v>
      </c>
      <c r="D1609" s="69" t="s">
        <v>15</v>
      </c>
      <c r="E1609" s="57"/>
      <c r="F1609" s="86"/>
      <c r="G1609" s="57"/>
      <c r="H1609" s="86"/>
      <c r="I1609" s="86"/>
      <c r="J1609" s="392"/>
      <c r="K1609" s="432"/>
      <c r="L1609" s="121" t="s">
        <v>2931</v>
      </c>
      <c r="M1609" s="121" t="s">
        <v>2931</v>
      </c>
      <c r="O1609" s="227" t="s">
        <v>2606</v>
      </c>
    </row>
    <row r="1610" spans="1:82" ht="24.6" customHeight="1" outlineLevel="2">
      <c r="A1610" s="64"/>
      <c r="B1610" s="275" t="s">
        <v>1883</v>
      </c>
      <c r="C1610" s="121">
        <v>1</v>
      </c>
      <c r="D1610" s="69" t="s">
        <v>1792</v>
      </c>
      <c r="E1610" s="359"/>
      <c r="F1610" s="86"/>
      <c r="G1610" s="359"/>
      <c r="H1610" s="86"/>
      <c r="I1610" s="63"/>
      <c r="J1610" s="247"/>
      <c r="K1610" s="393"/>
      <c r="L1610" s="87" t="s">
        <v>2888</v>
      </c>
      <c r="M1610" s="87" t="s">
        <v>2889</v>
      </c>
      <c r="N1610" s="393"/>
      <c r="O1610" s="228"/>
      <c r="P1610" s="393"/>
      <c r="Q1610" s="393"/>
      <c r="R1610" s="393"/>
      <c r="S1610" s="393"/>
      <c r="T1610" s="393"/>
      <c r="U1610" s="393"/>
      <c r="V1610" s="393"/>
      <c r="W1610" s="393"/>
      <c r="X1610" s="393"/>
      <c r="Y1610" s="393"/>
      <c r="Z1610" s="393"/>
      <c r="AA1610" s="393"/>
      <c r="AB1610" s="393"/>
      <c r="AC1610" s="393"/>
      <c r="AD1610" s="393"/>
      <c r="AE1610" s="393"/>
      <c r="AF1610" s="393"/>
      <c r="AG1610" s="393"/>
      <c r="AH1610" s="393"/>
      <c r="AI1610" s="393"/>
      <c r="AJ1610" s="393"/>
      <c r="AK1610" s="393"/>
      <c r="AL1610" s="393"/>
      <c r="AM1610" s="393"/>
      <c r="AN1610" s="393"/>
      <c r="AO1610" s="393"/>
      <c r="AP1610" s="393"/>
      <c r="AQ1610" s="393"/>
      <c r="AR1610" s="393"/>
      <c r="AS1610" s="393"/>
      <c r="AT1610" s="393"/>
      <c r="AU1610" s="393"/>
      <c r="AV1610" s="393"/>
      <c r="AW1610" s="393"/>
      <c r="AX1610" s="393"/>
      <c r="AY1610" s="393"/>
      <c r="AZ1610" s="393"/>
      <c r="BA1610" s="393"/>
      <c r="BB1610" s="393"/>
      <c r="BC1610" s="393"/>
      <c r="BD1610" s="393"/>
      <c r="BE1610" s="393"/>
      <c r="BF1610" s="393"/>
      <c r="BG1610" s="393"/>
      <c r="BH1610" s="393"/>
      <c r="BI1610" s="393"/>
      <c r="BJ1610" s="393"/>
      <c r="BK1610" s="393"/>
      <c r="BL1610" s="393"/>
      <c r="BM1610" s="393"/>
      <c r="BN1610" s="393"/>
      <c r="BO1610" s="393"/>
      <c r="BP1610" s="393"/>
      <c r="BQ1610" s="393"/>
      <c r="BR1610" s="393"/>
      <c r="BS1610" s="393"/>
      <c r="BT1610" s="393"/>
      <c r="BU1610" s="393"/>
      <c r="BV1610" s="393"/>
      <c r="BW1610" s="393"/>
      <c r="BX1610" s="393"/>
      <c r="BY1610" s="393"/>
      <c r="BZ1610" s="393"/>
      <c r="CA1610" s="393"/>
      <c r="CB1610" s="393"/>
      <c r="CC1610" s="393"/>
      <c r="CD1610" s="393"/>
    </row>
    <row r="1611" spans="1:82" ht="24.6" customHeight="1" outlineLevel="2">
      <c r="A1611" s="64"/>
      <c r="B1611" s="275" t="s">
        <v>79</v>
      </c>
      <c r="C1611" s="65"/>
      <c r="D1611" s="69"/>
      <c r="E1611" s="359"/>
      <c r="F1611" s="55"/>
      <c r="G1611" s="359"/>
      <c r="H1611" s="55"/>
      <c r="I1611" s="63"/>
      <c r="J1611" s="247"/>
      <c r="K1611" s="393"/>
      <c r="L1611" s="87"/>
      <c r="M1611" s="238"/>
      <c r="N1611" s="393"/>
      <c r="O1611" s="228"/>
      <c r="P1611" s="393"/>
      <c r="Q1611" s="393"/>
      <c r="R1611" s="393"/>
      <c r="S1611" s="393"/>
      <c r="T1611" s="393"/>
      <c r="U1611" s="393"/>
      <c r="V1611" s="393"/>
      <c r="W1611" s="393"/>
      <c r="X1611" s="393"/>
      <c r="Y1611" s="393"/>
      <c r="Z1611" s="393"/>
      <c r="AA1611" s="393"/>
      <c r="AB1611" s="393"/>
      <c r="AC1611" s="393"/>
      <c r="AD1611" s="393"/>
      <c r="AE1611" s="393"/>
      <c r="AF1611" s="393"/>
      <c r="AG1611" s="393"/>
      <c r="AH1611" s="393"/>
      <c r="AI1611" s="393"/>
      <c r="AJ1611" s="393"/>
      <c r="AK1611" s="393"/>
      <c r="AL1611" s="393"/>
      <c r="AM1611" s="393"/>
      <c r="AN1611" s="393"/>
      <c r="AO1611" s="393"/>
      <c r="AP1611" s="393"/>
      <c r="AQ1611" s="393"/>
      <c r="AR1611" s="393"/>
      <c r="AS1611" s="393"/>
      <c r="AT1611" s="393"/>
      <c r="AU1611" s="393"/>
      <c r="AV1611" s="393"/>
      <c r="AW1611" s="393"/>
      <c r="AX1611" s="393"/>
      <c r="AY1611" s="393"/>
      <c r="AZ1611" s="393"/>
      <c r="BA1611" s="393"/>
      <c r="BB1611" s="393"/>
      <c r="BC1611" s="393"/>
      <c r="BD1611" s="393"/>
      <c r="BE1611" s="393"/>
      <c r="BF1611" s="393"/>
      <c r="BG1611" s="393"/>
      <c r="BH1611" s="393"/>
      <c r="BI1611" s="393"/>
      <c r="BJ1611" s="393"/>
      <c r="BK1611" s="393"/>
      <c r="BL1611" s="393"/>
      <c r="BM1611" s="393"/>
      <c r="BN1611" s="393"/>
      <c r="BO1611" s="393"/>
      <c r="BP1611" s="393"/>
      <c r="BQ1611" s="393"/>
      <c r="BR1611" s="393"/>
      <c r="BS1611" s="393"/>
      <c r="BT1611" s="393"/>
      <c r="BU1611" s="393"/>
      <c r="BV1611" s="393"/>
      <c r="BW1611" s="393"/>
      <c r="BX1611" s="393"/>
      <c r="BY1611" s="393"/>
      <c r="BZ1611" s="393"/>
      <c r="CA1611" s="393"/>
      <c r="CB1611" s="393"/>
      <c r="CC1611" s="393"/>
      <c r="CD1611" s="393"/>
    </row>
    <row r="1612" spans="1:82" ht="24.6" customHeight="1" outlineLevel="2">
      <c r="A1612" s="279"/>
      <c r="B1612" s="295" t="s">
        <v>368</v>
      </c>
      <c r="C1612" s="121">
        <v>3077</v>
      </c>
      <c r="D1612" s="71" t="s">
        <v>15</v>
      </c>
      <c r="E1612" s="57"/>
      <c r="F1612" s="86"/>
      <c r="G1612" s="57"/>
      <c r="H1612" s="86"/>
      <c r="I1612" s="86"/>
      <c r="J1612" s="392"/>
      <c r="K1612" s="432"/>
      <c r="L1612" s="121" t="s">
        <v>2931</v>
      </c>
      <c r="M1612" s="121" t="e">
        <f>VLOOKUP($O1612,#REF!,7,FALSE)</f>
        <v>#REF!</v>
      </c>
      <c r="N1612" s="393"/>
      <c r="O1612" s="228" t="s">
        <v>2508</v>
      </c>
      <c r="P1612" s="393"/>
      <c r="Q1612" s="393"/>
      <c r="R1612" s="393"/>
      <c r="S1612" s="393"/>
      <c r="T1612" s="393"/>
      <c r="U1612" s="393"/>
      <c r="V1612" s="393"/>
      <c r="W1612" s="393"/>
      <c r="X1612" s="393"/>
      <c r="Y1612" s="393"/>
      <c r="Z1612" s="393"/>
      <c r="AA1612" s="393"/>
      <c r="AB1612" s="393"/>
      <c r="AC1612" s="393"/>
      <c r="AD1612" s="393"/>
      <c r="AE1612" s="393"/>
      <c r="AF1612" s="393"/>
      <c r="AG1612" s="393"/>
      <c r="AH1612" s="393"/>
      <c r="AI1612" s="393"/>
      <c r="AJ1612" s="393"/>
      <c r="AK1612" s="393"/>
      <c r="AL1612" s="393"/>
      <c r="AM1612" s="393"/>
      <c r="AN1612" s="393"/>
      <c r="AO1612" s="393"/>
      <c r="AP1612" s="393"/>
      <c r="AQ1612" s="393"/>
      <c r="AR1612" s="393"/>
      <c r="AS1612" s="393"/>
      <c r="AT1612" s="393"/>
      <c r="AU1612" s="393"/>
      <c r="AV1612" s="393"/>
      <c r="AW1612" s="393"/>
      <c r="AX1612" s="393"/>
      <c r="AY1612" s="393"/>
      <c r="AZ1612" s="393"/>
      <c r="BA1612" s="393"/>
      <c r="BB1612" s="393"/>
      <c r="BC1612" s="393"/>
      <c r="BD1612" s="393"/>
      <c r="BE1612" s="393"/>
      <c r="BF1612" s="393"/>
      <c r="BG1612" s="393"/>
      <c r="BH1612" s="393"/>
      <c r="BI1612" s="393"/>
      <c r="BJ1612" s="393"/>
      <c r="BK1612" s="393"/>
      <c r="BL1612" s="393"/>
      <c r="BM1612" s="393"/>
      <c r="BN1612" s="393"/>
      <c r="BO1612" s="393"/>
      <c r="BP1612" s="393"/>
      <c r="BQ1612" s="393"/>
      <c r="BR1612" s="393"/>
      <c r="BS1612" s="393"/>
      <c r="BT1612" s="393"/>
      <c r="BU1612" s="393"/>
      <c r="BV1612" s="393"/>
      <c r="BW1612" s="393"/>
      <c r="BX1612" s="393"/>
      <c r="BY1612" s="393"/>
      <c r="BZ1612" s="393"/>
      <c r="CA1612" s="393"/>
      <c r="CB1612" s="393"/>
      <c r="CC1612" s="393"/>
      <c r="CD1612" s="393"/>
    </row>
    <row r="1613" spans="1:82" ht="24.6" customHeight="1" outlineLevel="2">
      <c r="A1613" s="64"/>
      <c r="B1613" s="275" t="s">
        <v>1996</v>
      </c>
      <c r="C1613" s="65"/>
      <c r="D1613" s="71"/>
      <c r="E1613" s="359"/>
      <c r="F1613" s="67"/>
      <c r="G1613" s="359"/>
      <c r="H1613" s="67"/>
      <c r="I1613" s="68"/>
      <c r="J1613" s="247"/>
      <c r="K1613" s="393"/>
      <c r="L1613" s="169"/>
      <c r="M1613" s="171"/>
      <c r="N1613" s="393"/>
      <c r="O1613" s="227"/>
      <c r="P1613" s="393"/>
      <c r="Q1613" s="393"/>
      <c r="R1613" s="393"/>
      <c r="S1613" s="393"/>
      <c r="T1613" s="393"/>
      <c r="U1613" s="393"/>
      <c r="V1613" s="393"/>
      <c r="W1613" s="393"/>
      <c r="X1613" s="393"/>
      <c r="Y1613" s="393"/>
      <c r="Z1613" s="393"/>
      <c r="AA1613" s="393"/>
      <c r="AB1613" s="393"/>
      <c r="AC1613" s="393"/>
      <c r="AD1613" s="393"/>
      <c r="AE1613" s="393"/>
      <c r="AF1613" s="393"/>
      <c r="AG1613" s="393"/>
      <c r="AH1613" s="393"/>
      <c r="AI1613" s="393"/>
      <c r="AJ1613" s="393"/>
      <c r="AK1613" s="393"/>
      <c r="AL1613" s="393"/>
      <c r="AM1613" s="393"/>
      <c r="AN1613" s="393"/>
      <c r="AO1613" s="393"/>
      <c r="AP1613" s="393"/>
      <c r="AQ1613" s="393"/>
      <c r="AR1613" s="393"/>
      <c r="AS1613" s="393"/>
      <c r="AT1613" s="393"/>
      <c r="AU1613" s="393"/>
      <c r="AV1613" s="393"/>
      <c r="AW1613" s="393"/>
      <c r="AX1613" s="393"/>
      <c r="AY1613" s="393"/>
      <c r="AZ1613" s="393"/>
      <c r="BA1613" s="393"/>
      <c r="BB1613" s="393"/>
      <c r="BC1613" s="393"/>
      <c r="BD1613" s="393"/>
      <c r="BE1613" s="393"/>
      <c r="BF1613" s="393"/>
      <c r="BG1613" s="393"/>
      <c r="BH1613" s="393"/>
      <c r="BI1613" s="393"/>
      <c r="BJ1613" s="393"/>
      <c r="BK1613" s="393"/>
      <c r="BL1613" s="393"/>
      <c r="BM1613" s="393"/>
      <c r="BN1613" s="393"/>
      <c r="BO1613" s="393"/>
      <c r="BP1613" s="393"/>
      <c r="BQ1613" s="393"/>
      <c r="BR1613" s="393"/>
      <c r="BS1613" s="393"/>
      <c r="BT1613" s="393"/>
      <c r="BU1613" s="393"/>
      <c r="BV1613" s="393"/>
      <c r="BW1613" s="393"/>
      <c r="BX1613" s="393"/>
      <c r="BY1613" s="393"/>
      <c r="BZ1613" s="393"/>
      <c r="CA1613" s="393"/>
      <c r="CB1613" s="393"/>
      <c r="CC1613" s="393"/>
      <c r="CD1613" s="393"/>
    </row>
    <row r="1614" spans="1:82" ht="24.6" customHeight="1" outlineLevel="2">
      <c r="A1614" s="64"/>
      <c r="B1614" s="295"/>
      <c r="C1614" s="86"/>
      <c r="D1614" s="71"/>
      <c r="E1614" s="57"/>
      <c r="F1614" s="86"/>
      <c r="G1614" s="57"/>
      <c r="H1614" s="86"/>
      <c r="I1614" s="86"/>
      <c r="J1614" s="392"/>
      <c r="K1614" s="432"/>
      <c r="L1614" s="121" t="s">
        <v>2931</v>
      </c>
      <c r="M1614" s="121" t="e">
        <f>VLOOKUP($O1614,#REF!,7,FALSE)</f>
        <v>#REF!</v>
      </c>
      <c r="N1614" s="393"/>
      <c r="O1614" s="228" t="s">
        <v>2527</v>
      </c>
      <c r="P1614" s="393"/>
      <c r="Q1614" s="393"/>
      <c r="R1614" s="393"/>
      <c r="S1614" s="393"/>
      <c r="T1614" s="393"/>
      <c r="U1614" s="393"/>
      <c r="V1614" s="393"/>
      <c r="W1614" s="393"/>
      <c r="X1614" s="393"/>
      <c r="Y1614" s="393"/>
      <c r="Z1614" s="393"/>
      <c r="AA1614" s="393"/>
      <c r="AB1614" s="393"/>
      <c r="AC1614" s="393"/>
      <c r="AD1614" s="393"/>
      <c r="AE1614" s="393"/>
      <c r="AF1614" s="393"/>
      <c r="AG1614" s="393"/>
      <c r="AH1614" s="393"/>
      <c r="AI1614" s="393"/>
      <c r="AJ1614" s="393"/>
      <c r="AK1614" s="393"/>
      <c r="AL1614" s="393"/>
      <c r="AM1614" s="393"/>
      <c r="AN1614" s="393"/>
      <c r="AO1614" s="393"/>
      <c r="AP1614" s="393"/>
      <c r="AQ1614" s="393"/>
      <c r="AR1614" s="393"/>
      <c r="AS1614" s="393"/>
      <c r="AT1614" s="393"/>
      <c r="AU1614" s="393"/>
      <c r="AV1614" s="393"/>
      <c r="AW1614" s="393"/>
      <c r="AX1614" s="393"/>
      <c r="AY1614" s="393"/>
      <c r="AZ1614" s="393"/>
      <c r="BA1614" s="393"/>
      <c r="BB1614" s="393"/>
      <c r="BC1614" s="393"/>
      <c r="BD1614" s="393"/>
      <c r="BE1614" s="393"/>
      <c r="BF1614" s="393"/>
      <c r="BG1614" s="393"/>
      <c r="BH1614" s="393"/>
      <c r="BI1614" s="393"/>
      <c r="BJ1614" s="393"/>
      <c r="BK1614" s="393"/>
      <c r="BL1614" s="393"/>
      <c r="BM1614" s="393"/>
      <c r="BN1614" s="393"/>
      <c r="BO1614" s="393"/>
      <c r="BP1614" s="393"/>
      <c r="BQ1614" s="393"/>
      <c r="BR1614" s="393"/>
      <c r="BS1614" s="393"/>
      <c r="BT1614" s="393"/>
      <c r="BU1614" s="393"/>
      <c r="BV1614" s="393"/>
      <c r="BW1614" s="393"/>
      <c r="BX1614" s="393"/>
      <c r="BY1614" s="393"/>
      <c r="BZ1614" s="393"/>
      <c r="CA1614" s="393"/>
      <c r="CB1614" s="393"/>
      <c r="CC1614" s="393"/>
      <c r="CD1614" s="393"/>
    </row>
    <row r="1615" spans="1:82" ht="24.6" customHeight="1" outlineLevel="2">
      <c r="A1615" s="64"/>
      <c r="B1615" s="275" t="s">
        <v>1884</v>
      </c>
      <c r="C1615" s="121">
        <v>1</v>
      </c>
      <c r="D1615" s="69" t="s">
        <v>1792</v>
      </c>
      <c r="E1615" s="359"/>
      <c r="F1615" s="86"/>
      <c r="G1615" s="359"/>
      <c r="H1615" s="86"/>
      <c r="I1615" s="68"/>
      <c r="J1615" s="247"/>
      <c r="K1615" s="393"/>
      <c r="L1615" s="87" t="s">
        <v>2888</v>
      </c>
      <c r="M1615" s="87" t="s">
        <v>2889</v>
      </c>
      <c r="N1615" s="393"/>
      <c r="O1615" s="228"/>
      <c r="P1615" s="393"/>
      <c r="Q1615" s="393"/>
      <c r="R1615" s="393"/>
      <c r="S1615" s="393"/>
      <c r="T1615" s="393"/>
      <c r="U1615" s="393"/>
      <c r="V1615" s="393"/>
      <c r="W1615" s="393"/>
      <c r="X1615" s="393"/>
      <c r="Y1615" s="393"/>
      <c r="Z1615" s="393"/>
      <c r="AA1615" s="393"/>
      <c r="AB1615" s="393"/>
      <c r="AC1615" s="393"/>
      <c r="AD1615" s="393"/>
      <c r="AE1615" s="393"/>
      <c r="AF1615" s="393"/>
      <c r="AG1615" s="393"/>
      <c r="AH1615" s="393"/>
      <c r="AI1615" s="393"/>
      <c r="AJ1615" s="393"/>
      <c r="AK1615" s="393"/>
      <c r="AL1615" s="393"/>
      <c r="AM1615" s="393"/>
      <c r="AN1615" s="393"/>
      <c r="AO1615" s="393"/>
      <c r="AP1615" s="393"/>
      <c r="AQ1615" s="393"/>
      <c r="AR1615" s="393"/>
      <c r="AS1615" s="393"/>
      <c r="AT1615" s="393"/>
      <c r="AU1615" s="393"/>
      <c r="AV1615" s="393"/>
      <c r="AW1615" s="393"/>
      <c r="AX1615" s="393"/>
      <c r="AY1615" s="393"/>
      <c r="AZ1615" s="393"/>
      <c r="BA1615" s="393"/>
      <c r="BB1615" s="393"/>
      <c r="BC1615" s="393"/>
      <c r="BD1615" s="393"/>
      <c r="BE1615" s="393"/>
      <c r="BF1615" s="393"/>
      <c r="BG1615" s="393"/>
      <c r="BH1615" s="393"/>
      <c r="BI1615" s="393"/>
      <c r="BJ1615" s="393"/>
      <c r="BK1615" s="393"/>
      <c r="BL1615" s="393"/>
      <c r="BM1615" s="393"/>
      <c r="BN1615" s="393"/>
      <c r="BO1615" s="393"/>
      <c r="BP1615" s="393"/>
      <c r="BQ1615" s="393"/>
      <c r="BR1615" s="393"/>
      <c r="BS1615" s="393"/>
      <c r="BT1615" s="393"/>
      <c r="BU1615" s="393"/>
      <c r="BV1615" s="393"/>
      <c r="BW1615" s="393"/>
      <c r="BX1615" s="393"/>
      <c r="BY1615" s="393"/>
      <c r="BZ1615" s="393"/>
      <c r="CA1615" s="393"/>
      <c r="CB1615" s="393"/>
      <c r="CC1615" s="393"/>
      <c r="CD1615" s="393"/>
    </row>
    <row r="1616" spans="1:82" ht="24.6" customHeight="1" outlineLevel="2">
      <c r="A1616" s="258"/>
      <c r="B1616" s="294"/>
      <c r="C1616" s="66"/>
      <c r="D1616" s="71"/>
      <c r="E1616" s="357"/>
      <c r="F1616" s="67"/>
      <c r="G1616" s="357"/>
      <c r="H1616" s="67"/>
      <c r="I1616" s="55"/>
      <c r="J1616" s="247"/>
      <c r="K1616" s="393"/>
      <c r="L1616" s="87"/>
      <c r="M1616" s="87"/>
      <c r="N1616" s="393"/>
      <c r="O1616" s="228"/>
      <c r="P1616" s="393"/>
      <c r="Q1616" s="393"/>
      <c r="R1616" s="393"/>
      <c r="S1616" s="393"/>
      <c r="T1616" s="393"/>
      <c r="U1616" s="393"/>
      <c r="V1616" s="393"/>
      <c r="W1616" s="393"/>
      <c r="X1616" s="393"/>
      <c r="Y1616" s="393"/>
      <c r="Z1616" s="393"/>
      <c r="AA1616" s="393"/>
      <c r="AB1616" s="393"/>
      <c r="AC1616" s="393"/>
      <c r="AD1616" s="393"/>
      <c r="AE1616" s="393"/>
      <c r="AF1616" s="393"/>
      <c r="AG1616" s="393"/>
      <c r="AH1616" s="393"/>
      <c r="AI1616" s="393"/>
      <c r="AJ1616" s="393"/>
      <c r="AK1616" s="393"/>
      <c r="AL1616" s="393"/>
      <c r="AM1616" s="393"/>
      <c r="AN1616" s="393"/>
      <c r="AO1616" s="393"/>
      <c r="AP1616" s="393"/>
      <c r="AQ1616" s="393"/>
      <c r="AR1616" s="393"/>
      <c r="AS1616" s="393"/>
      <c r="AT1616" s="393"/>
      <c r="AU1616" s="393"/>
      <c r="AV1616" s="393"/>
      <c r="AW1616" s="393"/>
      <c r="AX1616" s="393"/>
      <c r="AY1616" s="393"/>
      <c r="AZ1616" s="393"/>
      <c r="BA1616" s="393"/>
      <c r="BB1616" s="393"/>
      <c r="BC1616" s="393"/>
      <c r="BD1616" s="393"/>
      <c r="BE1616" s="393"/>
      <c r="BF1616" s="393"/>
      <c r="BG1616" s="393"/>
      <c r="BH1616" s="393"/>
      <c r="BI1616" s="393"/>
      <c r="BJ1616" s="393"/>
      <c r="BK1616" s="393"/>
      <c r="BL1616" s="393"/>
      <c r="BM1616" s="393"/>
      <c r="BN1616" s="393"/>
      <c r="BO1616" s="393"/>
      <c r="BP1616" s="393"/>
      <c r="BQ1616" s="393"/>
      <c r="BR1616" s="393"/>
      <c r="BS1616" s="393"/>
      <c r="BT1616" s="393"/>
      <c r="BU1616" s="393"/>
      <c r="BV1616" s="393"/>
      <c r="BW1616" s="393"/>
      <c r="BX1616" s="393"/>
      <c r="BY1616" s="393"/>
      <c r="BZ1616" s="393"/>
      <c r="CA1616" s="393"/>
      <c r="CB1616" s="393"/>
      <c r="CC1616" s="393"/>
      <c r="CD1616" s="393"/>
    </row>
    <row r="1617" spans="1:82" ht="24.6" customHeight="1" outlineLevel="2">
      <c r="A1617" s="258"/>
      <c r="B1617" s="294" t="s">
        <v>96</v>
      </c>
      <c r="C1617" s="66"/>
      <c r="D1617" s="69"/>
      <c r="E1617" s="357"/>
      <c r="F1617" s="67"/>
      <c r="G1617" s="357"/>
      <c r="H1617" s="67"/>
      <c r="I1617" s="55"/>
      <c r="J1617" s="247"/>
      <c r="K1617" s="393"/>
      <c r="L1617" s="87"/>
      <c r="M1617" s="87"/>
      <c r="N1617" s="393"/>
      <c r="O1617" s="228"/>
      <c r="P1617" s="393"/>
      <c r="Q1617" s="393"/>
      <c r="R1617" s="393"/>
      <c r="S1617" s="393"/>
      <c r="T1617" s="393"/>
      <c r="U1617" s="393"/>
      <c r="V1617" s="393"/>
      <c r="W1617" s="393"/>
      <c r="X1617" s="393"/>
      <c r="Y1617" s="393"/>
      <c r="Z1617" s="393"/>
      <c r="AA1617" s="393"/>
      <c r="AB1617" s="393"/>
      <c r="AC1617" s="393"/>
      <c r="AD1617" s="393"/>
      <c r="AE1617" s="393"/>
      <c r="AF1617" s="393"/>
      <c r="AG1617" s="393"/>
      <c r="AH1617" s="393"/>
      <c r="AI1617" s="393"/>
      <c r="AJ1617" s="393"/>
      <c r="AK1617" s="393"/>
      <c r="AL1617" s="393"/>
      <c r="AM1617" s="393"/>
      <c r="AN1617" s="393"/>
      <c r="AO1617" s="393"/>
      <c r="AP1617" s="393"/>
      <c r="AQ1617" s="393"/>
      <c r="AR1617" s="393"/>
      <c r="AS1617" s="393"/>
      <c r="AT1617" s="393"/>
      <c r="AU1617" s="393"/>
      <c r="AV1617" s="393"/>
      <c r="AW1617" s="393"/>
      <c r="AX1617" s="393"/>
      <c r="AY1617" s="393"/>
      <c r="AZ1617" s="393"/>
      <c r="BA1617" s="393"/>
      <c r="BB1617" s="393"/>
      <c r="BC1617" s="393"/>
      <c r="BD1617" s="393"/>
      <c r="BE1617" s="393"/>
      <c r="BF1617" s="393"/>
      <c r="BG1617" s="393"/>
      <c r="BH1617" s="393"/>
      <c r="BI1617" s="393"/>
      <c r="BJ1617" s="393"/>
      <c r="BK1617" s="393"/>
      <c r="BL1617" s="393"/>
      <c r="BM1617" s="393"/>
      <c r="BN1617" s="393"/>
      <c r="BO1617" s="393"/>
      <c r="BP1617" s="393"/>
      <c r="BQ1617" s="393"/>
      <c r="BR1617" s="393"/>
      <c r="BS1617" s="393"/>
      <c r="BT1617" s="393"/>
      <c r="BU1617" s="393"/>
      <c r="BV1617" s="393"/>
      <c r="BW1617" s="393"/>
      <c r="BX1617" s="393"/>
      <c r="BY1617" s="393"/>
      <c r="BZ1617" s="393"/>
      <c r="CA1617" s="393"/>
      <c r="CB1617" s="393"/>
      <c r="CC1617" s="393"/>
      <c r="CD1617" s="393"/>
    </row>
    <row r="1618" spans="1:82" ht="24.6" customHeight="1" outlineLevel="2">
      <c r="A1618" s="64"/>
      <c r="B1618" s="65" t="s">
        <v>467</v>
      </c>
      <c r="C1618" s="121">
        <v>1</v>
      </c>
      <c r="D1618" s="69" t="s">
        <v>3</v>
      </c>
      <c r="E1618" s="57"/>
      <c r="F1618" s="86"/>
      <c r="G1618" s="57"/>
      <c r="H1618" s="86"/>
      <c r="I1618" s="86"/>
      <c r="J1618" s="392"/>
      <c r="K1618" s="432"/>
      <c r="L1618" s="121" t="s">
        <v>2931</v>
      </c>
      <c r="M1618" s="121" t="s">
        <v>2931</v>
      </c>
      <c r="N1618" s="393"/>
      <c r="O1618" s="228" t="s">
        <v>2695</v>
      </c>
      <c r="P1618" s="393"/>
      <c r="Q1618" s="393"/>
      <c r="R1618" s="393"/>
      <c r="S1618" s="393"/>
      <c r="T1618" s="393"/>
      <c r="U1618" s="393"/>
      <c r="V1618" s="393"/>
      <c r="W1618" s="393"/>
      <c r="X1618" s="393"/>
      <c r="Y1618" s="393"/>
      <c r="Z1618" s="393"/>
      <c r="AA1618" s="393"/>
      <c r="AB1618" s="393"/>
      <c r="AC1618" s="393"/>
      <c r="AD1618" s="393"/>
      <c r="AE1618" s="393"/>
      <c r="AF1618" s="393"/>
      <c r="AG1618" s="393"/>
      <c r="AH1618" s="393"/>
      <c r="AI1618" s="393"/>
      <c r="AJ1618" s="393"/>
      <c r="AK1618" s="393"/>
      <c r="AL1618" s="393"/>
      <c r="AM1618" s="393"/>
      <c r="AN1618" s="393"/>
      <c r="AO1618" s="393"/>
      <c r="AP1618" s="393"/>
      <c r="AQ1618" s="393"/>
      <c r="AR1618" s="393"/>
      <c r="AS1618" s="393"/>
      <c r="AT1618" s="393"/>
      <c r="AU1618" s="393"/>
      <c r="AV1618" s="393"/>
      <c r="AW1618" s="393"/>
      <c r="AX1618" s="393"/>
      <c r="AY1618" s="393"/>
      <c r="AZ1618" s="393"/>
      <c r="BA1618" s="393"/>
      <c r="BB1618" s="393"/>
      <c r="BC1618" s="393"/>
      <c r="BD1618" s="393"/>
      <c r="BE1618" s="393"/>
      <c r="BF1618" s="393"/>
      <c r="BG1618" s="393"/>
      <c r="BH1618" s="393"/>
      <c r="BI1618" s="393"/>
      <c r="BJ1618" s="393"/>
      <c r="BK1618" s="393"/>
      <c r="BL1618" s="393"/>
      <c r="BM1618" s="393"/>
      <c r="BN1618" s="393"/>
      <c r="BO1618" s="393"/>
      <c r="BP1618" s="393"/>
      <c r="BQ1618" s="393"/>
      <c r="BR1618" s="393"/>
      <c r="BS1618" s="393"/>
      <c r="BT1618" s="393"/>
      <c r="BU1618" s="393"/>
      <c r="BV1618" s="393"/>
      <c r="BW1618" s="393"/>
      <c r="BX1618" s="393"/>
      <c r="BY1618" s="393"/>
      <c r="BZ1618" s="393"/>
      <c r="CA1618" s="393"/>
      <c r="CB1618" s="393"/>
      <c r="CC1618" s="393"/>
      <c r="CD1618" s="393"/>
    </row>
    <row r="1619" spans="1:82" ht="24.6" customHeight="1" outlineLevel="2">
      <c r="A1619" s="64"/>
      <c r="B1619" s="65" t="s">
        <v>3067</v>
      </c>
      <c r="C1619" s="121"/>
      <c r="D1619" s="69"/>
      <c r="E1619" s="57"/>
      <c r="F1619" s="86"/>
      <c r="G1619" s="57"/>
      <c r="H1619" s="86"/>
      <c r="I1619" s="86"/>
      <c r="J1619" s="392"/>
      <c r="K1619" s="432"/>
      <c r="L1619" s="121" t="e">
        <f>VLOOKUP($O1619,#REF!,6,FALSE)</f>
        <v>#REF!</v>
      </c>
      <c r="M1619" s="121" t="e">
        <f>VLOOKUP($O1619,#REF!,7,FALSE)</f>
        <v>#REF!</v>
      </c>
      <c r="N1619" s="393"/>
      <c r="O1619" s="228" t="s">
        <v>2696</v>
      </c>
      <c r="P1619" s="393"/>
      <c r="Q1619" s="393"/>
      <c r="R1619" s="393"/>
      <c r="S1619" s="393"/>
      <c r="T1619" s="393"/>
      <c r="U1619" s="393"/>
      <c r="V1619" s="393"/>
      <c r="W1619" s="393"/>
      <c r="X1619" s="393"/>
      <c r="Y1619" s="393"/>
      <c r="Z1619" s="393"/>
      <c r="AA1619" s="393"/>
      <c r="AB1619" s="393"/>
      <c r="AC1619" s="393"/>
      <c r="AD1619" s="393"/>
      <c r="AE1619" s="393"/>
      <c r="AF1619" s="393"/>
      <c r="AG1619" s="393"/>
      <c r="AH1619" s="393"/>
      <c r="AI1619" s="393"/>
      <c r="AJ1619" s="393"/>
      <c r="AK1619" s="393"/>
      <c r="AL1619" s="393"/>
      <c r="AM1619" s="393"/>
      <c r="AN1619" s="393"/>
      <c r="AO1619" s="393"/>
      <c r="AP1619" s="393"/>
      <c r="AQ1619" s="393"/>
      <c r="AR1619" s="393"/>
      <c r="AS1619" s="393"/>
      <c r="AT1619" s="393"/>
      <c r="AU1619" s="393"/>
      <c r="AV1619" s="393"/>
      <c r="AW1619" s="393"/>
      <c r="AX1619" s="393"/>
      <c r="AY1619" s="393"/>
      <c r="AZ1619" s="393"/>
      <c r="BA1619" s="393"/>
      <c r="BB1619" s="393"/>
      <c r="BC1619" s="393"/>
      <c r="BD1619" s="393"/>
      <c r="BE1619" s="393"/>
      <c r="BF1619" s="393"/>
      <c r="BG1619" s="393"/>
      <c r="BH1619" s="393"/>
      <c r="BI1619" s="393"/>
      <c r="BJ1619" s="393"/>
      <c r="BK1619" s="393"/>
      <c r="BL1619" s="393"/>
      <c r="BM1619" s="393"/>
      <c r="BN1619" s="393"/>
      <c r="BO1619" s="393"/>
      <c r="BP1619" s="393"/>
      <c r="BQ1619" s="393"/>
      <c r="BR1619" s="393"/>
      <c r="BS1619" s="393"/>
      <c r="BT1619" s="393"/>
      <c r="BU1619" s="393"/>
      <c r="BV1619" s="393"/>
      <c r="BW1619" s="393"/>
      <c r="BX1619" s="393"/>
      <c r="BY1619" s="393"/>
      <c r="BZ1619" s="393"/>
      <c r="CA1619" s="393"/>
      <c r="CB1619" s="393"/>
      <c r="CC1619" s="393"/>
      <c r="CD1619" s="393"/>
    </row>
    <row r="1620" spans="1:82" ht="24.6" customHeight="1" outlineLevel="2">
      <c r="A1620" s="64"/>
      <c r="B1620" s="65" t="s">
        <v>3068</v>
      </c>
      <c r="C1620" s="121"/>
      <c r="D1620" s="69"/>
      <c r="E1620" s="57"/>
      <c r="F1620" s="86"/>
      <c r="G1620" s="57"/>
      <c r="H1620" s="86"/>
      <c r="I1620" s="86"/>
      <c r="J1620" s="392"/>
      <c r="K1620" s="432"/>
      <c r="L1620" s="121" t="e">
        <f>VLOOKUP($O1620,#REF!,6,FALSE)</f>
        <v>#REF!</v>
      </c>
      <c r="M1620" s="121" t="e">
        <f>VLOOKUP($O1620,#REF!,7,FALSE)</f>
        <v>#REF!</v>
      </c>
      <c r="N1620" s="393"/>
      <c r="O1620" s="228" t="s">
        <v>2693</v>
      </c>
      <c r="P1620" s="393"/>
      <c r="Q1620" s="393"/>
      <c r="R1620" s="393"/>
      <c r="S1620" s="393"/>
      <c r="T1620" s="393"/>
      <c r="U1620" s="393"/>
      <c r="V1620" s="393"/>
      <c r="W1620" s="393"/>
      <c r="X1620" s="393"/>
      <c r="Y1620" s="393"/>
      <c r="Z1620" s="393"/>
      <c r="AA1620" s="393"/>
      <c r="AB1620" s="393"/>
      <c r="AC1620" s="393"/>
      <c r="AD1620" s="393"/>
      <c r="AE1620" s="393"/>
      <c r="AF1620" s="393"/>
      <c r="AG1620" s="393"/>
      <c r="AH1620" s="393"/>
      <c r="AI1620" s="393"/>
      <c r="AJ1620" s="393"/>
      <c r="AK1620" s="393"/>
      <c r="AL1620" s="393"/>
      <c r="AM1620" s="393"/>
      <c r="AN1620" s="393"/>
      <c r="AO1620" s="393"/>
      <c r="AP1620" s="393"/>
      <c r="AQ1620" s="393"/>
      <c r="AR1620" s="393"/>
      <c r="AS1620" s="393"/>
      <c r="AT1620" s="393"/>
      <c r="AU1620" s="393"/>
      <c r="AV1620" s="393"/>
      <c r="AW1620" s="393"/>
      <c r="AX1620" s="393"/>
      <c r="AY1620" s="393"/>
      <c r="AZ1620" s="393"/>
      <c r="BA1620" s="393"/>
      <c r="BB1620" s="393"/>
      <c r="BC1620" s="393"/>
      <c r="BD1620" s="393"/>
      <c r="BE1620" s="393"/>
      <c r="BF1620" s="393"/>
      <c r="BG1620" s="393"/>
      <c r="BH1620" s="393"/>
      <c r="BI1620" s="393"/>
      <c r="BJ1620" s="393"/>
      <c r="BK1620" s="393"/>
      <c r="BL1620" s="393"/>
      <c r="BM1620" s="393"/>
      <c r="BN1620" s="393"/>
      <c r="BO1620" s="393"/>
      <c r="BP1620" s="393"/>
      <c r="BQ1620" s="393"/>
      <c r="BR1620" s="393"/>
      <c r="BS1620" s="393"/>
      <c r="BT1620" s="393"/>
      <c r="BU1620" s="393"/>
      <c r="BV1620" s="393"/>
      <c r="BW1620" s="393"/>
      <c r="BX1620" s="393"/>
      <c r="BY1620" s="393"/>
      <c r="BZ1620" s="393"/>
      <c r="CA1620" s="393"/>
      <c r="CB1620" s="393"/>
      <c r="CC1620" s="393"/>
      <c r="CD1620" s="393"/>
    </row>
    <row r="1621" spans="1:82" ht="24.6" customHeight="1" outlineLevel="2">
      <c r="A1621" s="64"/>
      <c r="B1621" s="65" t="s">
        <v>3069</v>
      </c>
      <c r="C1621" s="121"/>
      <c r="D1621" s="69"/>
      <c r="E1621" s="57"/>
      <c r="F1621" s="86"/>
      <c r="G1621" s="57"/>
      <c r="H1621" s="86"/>
      <c r="I1621" s="86"/>
      <c r="J1621" s="392"/>
      <c r="K1621" s="432"/>
      <c r="L1621" s="121" t="e">
        <f>VLOOKUP($O1621,#REF!,6,FALSE)</f>
        <v>#REF!</v>
      </c>
      <c r="M1621" s="121" t="e">
        <f>VLOOKUP($O1621,#REF!,7,FALSE)</f>
        <v>#REF!</v>
      </c>
      <c r="N1621" s="393"/>
      <c r="O1621" s="228" t="s">
        <v>2697</v>
      </c>
      <c r="P1621" s="393"/>
      <c r="Q1621" s="393"/>
      <c r="R1621" s="393"/>
      <c r="S1621" s="393"/>
      <c r="T1621" s="393"/>
      <c r="U1621" s="393"/>
      <c r="V1621" s="393"/>
      <c r="W1621" s="393"/>
      <c r="X1621" s="393"/>
      <c r="Y1621" s="393"/>
      <c r="Z1621" s="393"/>
      <c r="AA1621" s="393"/>
      <c r="AB1621" s="393"/>
      <c r="AC1621" s="393"/>
      <c r="AD1621" s="393"/>
      <c r="AE1621" s="393"/>
      <c r="AF1621" s="393"/>
      <c r="AG1621" s="393"/>
      <c r="AH1621" s="393"/>
      <c r="AI1621" s="393"/>
      <c r="AJ1621" s="393"/>
      <c r="AK1621" s="393"/>
      <c r="AL1621" s="393"/>
      <c r="AM1621" s="393"/>
      <c r="AN1621" s="393"/>
      <c r="AO1621" s="393"/>
      <c r="AP1621" s="393"/>
      <c r="AQ1621" s="393"/>
      <c r="AR1621" s="393"/>
      <c r="AS1621" s="393"/>
      <c r="AT1621" s="393"/>
      <c r="AU1621" s="393"/>
      <c r="AV1621" s="393"/>
      <c r="AW1621" s="393"/>
      <c r="AX1621" s="393"/>
      <c r="AY1621" s="393"/>
      <c r="AZ1621" s="393"/>
      <c r="BA1621" s="393"/>
      <c r="BB1621" s="393"/>
      <c r="BC1621" s="393"/>
      <c r="BD1621" s="393"/>
      <c r="BE1621" s="393"/>
      <c r="BF1621" s="393"/>
      <c r="BG1621" s="393"/>
      <c r="BH1621" s="393"/>
      <c r="BI1621" s="393"/>
      <c r="BJ1621" s="393"/>
      <c r="BK1621" s="393"/>
      <c r="BL1621" s="393"/>
      <c r="BM1621" s="393"/>
      <c r="BN1621" s="393"/>
      <c r="BO1621" s="393"/>
      <c r="BP1621" s="393"/>
      <c r="BQ1621" s="393"/>
      <c r="BR1621" s="393"/>
      <c r="BS1621" s="393"/>
      <c r="BT1621" s="393"/>
      <c r="BU1621" s="393"/>
      <c r="BV1621" s="393"/>
      <c r="BW1621" s="393"/>
      <c r="BX1621" s="393"/>
      <c r="BY1621" s="393"/>
      <c r="BZ1621" s="393"/>
      <c r="CA1621" s="393"/>
      <c r="CB1621" s="393"/>
      <c r="CC1621" s="393"/>
      <c r="CD1621" s="393"/>
    </row>
    <row r="1622" spans="1:82" ht="24.6" customHeight="1" outlineLevel="2">
      <c r="A1622" s="64"/>
      <c r="B1622" s="65" t="s">
        <v>3070</v>
      </c>
      <c r="C1622" s="121"/>
      <c r="D1622" s="69"/>
      <c r="E1622" s="57"/>
      <c r="F1622" s="86"/>
      <c r="G1622" s="57"/>
      <c r="H1622" s="86"/>
      <c r="I1622" s="86"/>
      <c r="J1622" s="392"/>
      <c r="K1622" s="432"/>
      <c r="L1622" s="121" t="e">
        <f>VLOOKUP($O1622,#REF!,6,FALSE)</f>
        <v>#REF!</v>
      </c>
      <c r="M1622" s="121" t="e">
        <f>VLOOKUP($O1622,#REF!,7,FALSE)</f>
        <v>#REF!</v>
      </c>
      <c r="N1622" s="393"/>
      <c r="O1622" s="228" t="s">
        <v>2448</v>
      </c>
      <c r="P1622" s="393"/>
      <c r="Q1622" s="393"/>
      <c r="R1622" s="393"/>
      <c r="S1622" s="393"/>
      <c r="T1622" s="393"/>
      <c r="U1622" s="393"/>
      <c r="V1622" s="393"/>
      <c r="W1622" s="393"/>
      <c r="X1622" s="393"/>
      <c r="Y1622" s="393"/>
      <c r="Z1622" s="393"/>
      <c r="AA1622" s="393"/>
      <c r="AB1622" s="393"/>
      <c r="AC1622" s="393"/>
      <c r="AD1622" s="393"/>
      <c r="AE1622" s="393"/>
      <c r="AF1622" s="393"/>
      <c r="AG1622" s="393"/>
      <c r="AH1622" s="393"/>
      <c r="AI1622" s="393"/>
      <c r="AJ1622" s="393"/>
      <c r="AK1622" s="393"/>
      <c r="AL1622" s="393"/>
      <c r="AM1622" s="393"/>
      <c r="AN1622" s="393"/>
      <c r="AO1622" s="393"/>
      <c r="AP1622" s="393"/>
      <c r="AQ1622" s="393"/>
      <c r="AR1622" s="393"/>
      <c r="AS1622" s="393"/>
      <c r="AT1622" s="393"/>
      <c r="AU1622" s="393"/>
      <c r="AV1622" s="393"/>
      <c r="AW1622" s="393"/>
      <c r="AX1622" s="393"/>
      <c r="AY1622" s="393"/>
      <c r="AZ1622" s="393"/>
      <c r="BA1622" s="393"/>
      <c r="BB1622" s="393"/>
      <c r="BC1622" s="393"/>
      <c r="BD1622" s="393"/>
      <c r="BE1622" s="393"/>
      <c r="BF1622" s="393"/>
      <c r="BG1622" s="393"/>
      <c r="BH1622" s="393"/>
      <c r="BI1622" s="393"/>
      <c r="BJ1622" s="393"/>
      <c r="BK1622" s="393"/>
      <c r="BL1622" s="393"/>
      <c r="BM1622" s="393"/>
      <c r="BN1622" s="393"/>
      <c r="BO1622" s="393"/>
      <c r="BP1622" s="393"/>
      <c r="BQ1622" s="393"/>
      <c r="BR1622" s="393"/>
      <c r="BS1622" s="393"/>
      <c r="BT1622" s="393"/>
      <c r="BU1622" s="393"/>
      <c r="BV1622" s="393"/>
      <c r="BW1622" s="393"/>
      <c r="BX1622" s="393"/>
      <c r="BY1622" s="393"/>
      <c r="BZ1622" s="393"/>
      <c r="CA1622" s="393"/>
      <c r="CB1622" s="393"/>
      <c r="CC1622" s="393"/>
      <c r="CD1622" s="393"/>
    </row>
    <row r="1623" spans="1:82" ht="24.6" customHeight="1" outlineLevel="2">
      <c r="A1623" s="64"/>
      <c r="B1623" s="65" t="s">
        <v>3071</v>
      </c>
      <c r="C1623" s="121"/>
      <c r="D1623" s="69"/>
      <c r="E1623" s="57"/>
      <c r="F1623" s="86"/>
      <c r="G1623" s="57"/>
      <c r="H1623" s="86"/>
      <c r="I1623" s="86"/>
      <c r="J1623" s="392"/>
      <c r="K1623" s="432"/>
      <c r="L1623" s="121" t="e">
        <f>VLOOKUP($O1623,#REF!,6,FALSE)</f>
        <v>#REF!</v>
      </c>
      <c r="M1623" s="121" t="e">
        <f>VLOOKUP($O1623,#REF!,7,FALSE)</f>
        <v>#REF!</v>
      </c>
      <c r="N1623" s="393"/>
      <c r="O1623" s="228" t="s">
        <v>2453</v>
      </c>
      <c r="P1623" s="393"/>
      <c r="Q1623" s="393"/>
      <c r="R1623" s="393"/>
      <c r="S1623" s="393"/>
      <c r="T1623" s="393"/>
      <c r="U1623" s="393"/>
      <c r="V1623" s="393"/>
      <c r="W1623" s="393"/>
      <c r="X1623" s="393"/>
      <c r="Y1623" s="393"/>
      <c r="Z1623" s="393"/>
      <c r="AA1623" s="393"/>
      <c r="AB1623" s="393"/>
      <c r="AC1623" s="393"/>
      <c r="AD1623" s="393"/>
      <c r="AE1623" s="393"/>
      <c r="AF1623" s="393"/>
      <c r="AG1623" s="393"/>
      <c r="AH1623" s="393"/>
      <c r="AI1623" s="393"/>
      <c r="AJ1623" s="393"/>
      <c r="AK1623" s="393"/>
      <c r="AL1623" s="393"/>
      <c r="AM1623" s="393"/>
      <c r="AN1623" s="393"/>
      <c r="AO1623" s="393"/>
      <c r="AP1623" s="393"/>
      <c r="AQ1623" s="393"/>
      <c r="AR1623" s="393"/>
      <c r="AS1623" s="393"/>
      <c r="AT1623" s="393"/>
      <c r="AU1623" s="393"/>
      <c r="AV1623" s="393"/>
      <c r="AW1623" s="393"/>
      <c r="AX1623" s="393"/>
      <c r="AY1623" s="393"/>
      <c r="AZ1623" s="393"/>
      <c r="BA1623" s="393"/>
      <c r="BB1623" s="393"/>
      <c r="BC1623" s="393"/>
      <c r="BD1623" s="393"/>
      <c r="BE1623" s="393"/>
      <c r="BF1623" s="393"/>
      <c r="BG1623" s="393"/>
      <c r="BH1623" s="393"/>
      <c r="BI1623" s="393"/>
      <c r="BJ1623" s="393"/>
      <c r="BK1623" s="393"/>
      <c r="BL1623" s="393"/>
      <c r="BM1623" s="393"/>
      <c r="BN1623" s="393"/>
      <c r="BO1623" s="393"/>
      <c r="BP1623" s="393"/>
      <c r="BQ1623" s="393"/>
      <c r="BR1623" s="393"/>
      <c r="BS1623" s="393"/>
      <c r="BT1623" s="393"/>
      <c r="BU1623" s="393"/>
      <c r="BV1623" s="393"/>
      <c r="BW1623" s="393"/>
      <c r="BX1623" s="393"/>
      <c r="BY1623" s="393"/>
      <c r="BZ1623" s="393"/>
      <c r="CA1623" s="393"/>
      <c r="CB1623" s="393"/>
      <c r="CC1623" s="393"/>
      <c r="CD1623" s="393"/>
    </row>
    <row r="1624" spans="1:82" ht="24.6" customHeight="1" outlineLevel="2">
      <c r="A1624" s="64"/>
      <c r="B1624" s="65" t="s">
        <v>115</v>
      </c>
      <c r="C1624" s="65"/>
      <c r="D1624" s="69"/>
      <c r="E1624" s="359"/>
      <c r="F1624" s="55"/>
      <c r="G1624" s="359"/>
      <c r="H1624" s="55"/>
      <c r="I1624" s="55"/>
      <c r="J1624" s="247"/>
      <c r="L1624" s="87"/>
      <c r="M1624" s="87"/>
      <c r="O1624" s="228"/>
    </row>
    <row r="1625" spans="1:82" ht="24.6" customHeight="1" outlineLevel="2">
      <c r="A1625" s="64"/>
      <c r="B1625" s="65" t="s">
        <v>61</v>
      </c>
      <c r="C1625" s="121">
        <v>1</v>
      </c>
      <c r="D1625" s="69" t="s">
        <v>3</v>
      </c>
      <c r="E1625" s="57"/>
      <c r="F1625" s="86"/>
      <c r="G1625" s="57"/>
      <c r="H1625" s="86"/>
      <c r="I1625" s="86"/>
      <c r="J1625" s="392"/>
      <c r="K1625" s="432"/>
      <c r="L1625" s="121" t="e">
        <f>VLOOKUP($O1625,#REF!,6,FALSE)</f>
        <v>#REF!</v>
      </c>
      <c r="M1625" s="121" t="e">
        <f>VLOOKUP($O1625,#REF!,7,FALSE)</f>
        <v>#REF!</v>
      </c>
      <c r="O1625" s="228" t="s">
        <v>2560</v>
      </c>
    </row>
    <row r="1626" spans="1:82" ht="24.6" customHeight="1" outlineLevel="2">
      <c r="A1626" s="64"/>
      <c r="B1626" s="275" t="s">
        <v>62</v>
      </c>
      <c r="C1626" s="121">
        <v>2</v>
      </c>
      <c r="D1626" s="69" t="s">
        <v>3</v>
      </c>
      <c r="E1626" s="57"/>
      <c r="F1626" s="86"/>
      <c r="G1626" s="57"/>
      <c r="H1626" s="86"/>
      <c r="I1626" s="86"/>
      <c r="J1626" s="392"/>
      <c r="K1626" s="432"/>
      <c r="L1626" s="121" t="s">
        <v>2931</v>
      </c>
      <c r="M1626" s="121" t="e">
        <f>VLOOKUP($O1626,#REF!,7,FALSE)</f>
        <v>#REF!</v>
      </c>
      <c r="O1626" s="228" t="s">
        <v>2561</v>
      </c>
    </row>
    <row r="1627" spans="1:82" ht="24.6" customHeight="1" outlineLevel="2">
      <c r="A1627" s="64"/>
      <c r="B1627" s="275" t="s">
        <v>66</v>
      </c>
      <c r="C1627" s="121">
        <v>1</v>
      </c>
      <c r="D1627" s="69" t="s">
        <v>3</v>
      </c>
      <c r="E1627" s="57"/>
      <c r="F1627" s="86"/>
      <c r="G1627" s="57"/>
      <c r="H1627" s="86"/>
      <c r="I1627" s="86"/>
      <c r="J1627" s="392"/>
      <c r="K1627" s="432"/>
      <c r="L1627" s="121" t="s">
        <v>2931</v>
      </c>
      <c r="M1627" s="121" t="e">
        <f>VLOOKUP($O1627,#REF!,7,FALSE)</f>
        <v>#REF!</v>
      </c>
      <c r="O1627" s="228" t="s">
        <v>2563</v>
      </c>
    </row>
    <row r="1628" spans="1:82" ht="24.6" customHeight="1" outlineLevel="2">
      <c r="A1628" s="64"/>
      <c r="B1628" s="275" t="s">
        <v>64</v>
      </c>
      <c r="C1628" s="121">
        <v>3</v>
      </c>
      <c r="D1628" s="69" t="s">
        <v>3</v>
      </c>
      <c r="E1628" s="57"/>
      <c r="F1628" s="86"/>
      <c r="G1628" s="57"/>
      <c r="H1628" s="86"/>
      <c r="I1628" s="86"/>
      <c r="J1628" s="392"/>
      <c r="K1628" s="432"/>
      <c r="L1628" s="121" t="e">
        <f>VLOOKUP($O1628,#REF!,6,FALSE)</f>
        <v>#REF!</v>
      </c>
      <c r="M1628" s="121" t="e">
        <f>VLOOKUP($O1628,#REF!,7,FALSE)</f>
        <v>#REF!</v>
      </c>
      <c r="O1628" s="228" t="s">
        <v>2564</v>
      </c>
    </row>
    <row r="1629" spans="1:82" ht="24.6" customHeight="1" outlineLevel="2">
      <c r="A1629" s="64"/>
      <c r="B1629" s="275" t="s">
        <v>65</v>
      </c>
      <c r="C1629" s="121">
        <v>7</v>
      </c>
      <c r="D1629" s="69" t="s">
        <v>3</v>
      </c>
      <c r="E1629" s="57"/>
      <c r="F1629" s="86"/>
      <c r="G1629" s="57"/>
      <c r="H1629" s="86"/>
      <c r="I1629" s="86"/>
      <c r="J1629" s="392"/>
      <c r="K1629" s="432"/>
      <c r="L1629" s="121" t="e">
        <f>VLOOKUP($O1629,#REF!,6,FALSE)</f>
        <v>#REF!</v>
      </c>
      <c r="M1629" s="121" t="e">
        <f>VLOOKUP($O1629,#REF!,7,FALSE)</f>
        <v>#REF!</v>
      </c>
      <c r="O1629" s="228" t="s">
        <v>2565</v>
      </c>
    </row>
    <row r="1630" spans="1:82" ht="24.6" customHeight="1" outlineLevel="2">
      <c r="A1630" s="64"/>
      <c r="B1630" s="275" t="s">
        <v>427</v>
      </c>
      <c r="C1630" s="121">
        <v>1</v>
      </c>
      <c r="D1630" s="69" t="s">
        <v>3</v>
      </c>
      <c r="E1630" s="57"/>
      <c r="F1630" s="86"/>
      <c r="G1630" s="57"/>
      <c r="H1630" s="86"/>
      <c r="I1630" s="86"/>
      <c r="J1630" s="392"/>
      <c r="K1630" s="432"/>
      <c r="L1630" s="121" t="s">
        <v>2931</v>
      </c>
      <c r="M1630" s="121" t="e">
        <f>VLOOKUP($O1630,#REF!,7,FALSE)</f>
        <v>#REF!</v>
      </c>
      <c r="O1630" s="228" t="s">
        <v>2566</v>
      </c>
    </row>
    <row r="1631" spans="1:82" ht="24.6" customHeight="1" outlineLevel="2">
      <c r="A1631" s="64"/>
      <c r="B1631" s="275"/>
      <c r="C1631" s="121"/>
      <c r="D1631" s="69"/>
      <c r="E1631" s="57"/>
      <c r="F1631" s="86"/>
      <c r="G1631" s="57"/>
      <c r="H1631" s="86"/>
      <c r="I1631" s="86"/>
      <c r="J1631" s="392"/>
      <c r="K1631" s="432"/>
      <c r="L1631" s="121" t="s">
        <v>2844</v>
      </c>
      <c r="M1631" s="121" t="s">
        <v>2844</v>
      </c>
      <c r="O1631" s="228" t="s">
        <v>2572</v>
      </c>
    </row>
    <row r="1632" spans="1:82" ht="24.6" customHeight="1" outlineLevel="2">
      <c r="A1632" s="64"/>
      <c r="B1632" s="275" t="s">
        <v>468</v>
      </c>
      <c r="C1632" s="121">
        <v>1</v>
      </c>
      <c r="D1632" s="71" t="s">
        <v>3</v>
      </c>
      <c r="E1632" s="57"/>
      <c r="F1632" s="86"/>
      <c r="G1632" s="57"/>
      <c r="H1632" s="86"/>
      <c r="I1632" s="86"/>
      <c r="J1632" s="392"/>
      <c r="K1632" s="432"/>
      <c r="L1632" s="121" t="s">
        <v>2931</v>
      </c>
      <c r="M1632" s="121" t="s">
        <v>2931</v>
      </c>
      <c r="O1632" s="227" t="s">
        <v>2573</v>
      </c>
    </row>
    <row r="1633" spans="1:82" ht="24.6" customHeight="1" outlineLevel="2">
      <c r="A1633" s="64"/>
      <c r="B1633" s="275"/>
      <c r="C1633" s="121"/>
      <c r="D1633" s="71"/>
      <c r="E1633" s="57"/>
      <c r="F1633" s="86"/>
      <c r="G1633" s="57"/>
      <c r="H1633" s="86"/>
      <c r="I1633" s="86"/>
      <c r="J1633" s="392"/>
      <c r="K1633" s="432"/>
      <c r="L1633" s="121" t="s">
        <v>2931</v>
      </c>
      <c r="M1633" s="121" t="s">
        <v>2931</v>
      </c>
      <c r="O1633" s="227" t="s">
        <v>2570</v>
      </c>
    </row>
    <row r="1634" spans="1:82" ht="24.6" customHeight="1" outlineLevel="2">
      <c r="A1634" s="64"/>
      <c r="B1634" s="289" t="s">
        <v>97</v>
      </c>
      <c r="C1634" s="66"/>
      <c r="D1634" s="71"/>
      <c r="E1634" s="357"/>
      <c r="F1634" s="67"/>
      <c r="G1634" s="357"/>
      <c r="H1634" s="67"/>
      <c r="I1634" s="68"/>
      <c r="J1634" s="247"/>
      <c r="K1634" s="393"/>
      <c r="L1634" s="169"/>
      <c r="M1634" s="171"/>
      <c r="N1634" s="393"/>
      <c r="O1634" s="227"/>
      <c r="P1634" s="393"/>
      <c r="Q1634" s="393"/>
      <c r="R1634" s="393"/>
      <c r="S1634" s="393"/>
      <c r="T1634" s="393"/>
      <c r="U1634" s="393"/>
      <c r="V1634" s="393"/>
      <c r="W1634" s="393"/>
      <c r="X1634" s="393"/>
      <c r="Y1634" s="393"/>
      <c r="Z1634" s="393"/>
      <c r="AA1634" s="393"/>
      <c r="AB1634" s="393"/>
      <c r="AC1634" s="393"/>
      <c r="AD1634" s="393"/>
      <c r="AE1634" s="393"/>
      <c r="AF1634" s="393"/>
      <c r="AG1634" s="393"/>
      <c r="AH1634" s="393"/>
      <c r="AI1634" s="393"/>
      <c r="AJ1634" s="393"/>
      <c r="AK1634" s="393"/>
      <c r="AL1634" s="393"/>
      <c r="AM1634" s="393"/>
      <c r="AN1634" s="393"/>
      <c r="AO1634" s="393"/>
      <c r="AP1634" s="393"/>
      <c r="AQ1634" s="393"/>
      <c r="AR1634" s="393"/>
      <c r="AS1634" s="393"/>
      <c r="AT1634" s="393"/>
      <c r="AU1634" s="393"/>
      <c r="AV1634" s="393"/>
      <c r="AW1634" s="393"/>
      <c r="AX1634" s="393"/>
      <c r="AY1634" s="393"/>
      <c r="AZ1634" s="393"/>
      <c r="BA1634" s="393"/>
      <c r="BB1634" s="393"/>
      <c r="BC1634" s="393"/>
      <c r="BD1634" s="393"/>
      <c r="BE1634" s="393"/>
      <c r="BF1634" s="393"/>
      <c r="BG1634" s="393"/>
      <c r="BH1634" s="393"/>
      <c r="BI1634" s="393"/>
      <c r="BJ1634" s="393"/>
      <c r="BK1634" s="393"/>
      <c r="BL1634" s="393"/>
      <c r="BM1634" s="393"/>
      <c r="BN1634" s="393"/>
      <c r="BO1634" s="393"/>
      <c r="BP1634" s="393"/>
      <c r="BQ1634" s="393"/>
      <c r="BR1634" s="393"/>
      <c r="BS1634" s="393"/>
      <c r="BT1634" s="393"/>
      <c r="BU1634" s="393"/>
      <c r="BV1634" s="393"/>
      <c r="BW1634" s="393"/>
      <c r="BX1634" s="393"/>
      <c r="BY1634" s="393"/>
      <c r="BZ1634" s="393"/>
      <c r="CA1634" s="393"/>
      <c r="CB1634" s="393"/>
      <c r="CC1634" s="393"/>
      <c r="CD1634" s="393"/>
    </row>
    <row r="1635" spans="1:82" ht="24.6" customHeight="1" outlineLevel="2">
      <c r="A1635" s="64"/>
      <c r="B1635" s="275" t="s">
        <v>387</v>
      </c>
      <c r="C1635" s="121">
        <v>11</v>
      </c>
      <c r="D1635" s="69" t="s">
        <v>3</v>
      </c>
      <c r="E1635" s="57"/>
      <c r="F1635" s="86"/>
      <c r="G1635" s="57"/>
      <c r="H1635" s="86"/>
      <c r="I1635" s="86"/>
      <c r="J1635" s="392"/>
      <c r="K1635" s="432"/>
      <c r="L1635" s="121" t="e">
        <f>VLOOKUP($O1635,#REF!,6,FALSE)</f>
        <v>#REF!</v>
      </c>
      <c r="M1635" s="121" t="e">
        <f>VLOOKUP($O1635,#REF!,7,FALSE)</f>
        <v>#REF!</v>
      </c>
      <c r="O1635" s="228" t="s">
        <v>2551</v>
      </c>
    </row>
    <row r="1636" spans="1:82" ht="24.6" customHeight="1" outlineLevel="2">
      <c r="A1636" s="64"/>
      <c r="B1636" s="275" t="s">
        <v>388</v>
      </c>
      <c r="C1636" s="121">
        <v>1</v>
      </c>
      <c r="D1636" s="69" t="s">
        <v>3</v>
      </c>
      <c r="E1636" s="57"/>
      <c r="F1636" s="86"/>
      <c r="G1636" s="57"/>
      <c r="H1636" s="86"/>
      <c r="I1636" s="86"/>
      <c r="J1636" s="392"/>
      <c r="K1636" s="432"/>
      <c r="L1636" s="121" t="e">
        <f>VLOOKUP($O1636,#REF!,6,FALSE)</f>
        <v>#REF!</v>
      </c>
      <c r="M1636" s="121" t="e">
        <f>VLOOKUP($O1636,#REF!,7,FALSE)</f>
        <v>#REF!</v>
      </c>
      <c r="O1636" s="228" t="s">
        <v>2552</v>
      </c>
    </row>
    <row r="1637" spans="1:82" ht="24.6" customHeight="1" outlineLevel="2">
      <c r="A1637" s="64"/>
      <c r="B1637" s="275" t="s">
        <v>389</v>
      </c>
      <c r="C1637" s="121">
        <v>1</v>
      </c>
      <c r="D1637" s="69" t="s">
        <v>3</v>
      </c>
      <c r="E1637" s="57"/>
      <c r="F1637" s="86"/>
      <c r="G1637" s="57"/>
      <c r="H1637" s="86"/>
      <c r="I1637" s="86"/>
      <c r="J1637" s="392"/>
      <c r="K1637" s="432"/>
      <c r="L1637" s="121" t="e">
        <f>VLOOKUP($O1637,#REF!,6,FALSE)</f>
        <v>#REF!</v>
      </c>
      <c r="M1637" s="121" t="e">
        <f>VLOOKUP($O1637,#REF!,7,FALSE)</f>
        <v>#REF!</v>
      </c>
      <c r="O1637" s="228" t="s">
        <v>2553</v>
      </c>
    </row>
    <row r="1638" spans="1:82" ht="24.6" customHeight="1" outlineLevel="2">
      <c r="A1638" s="64"/>
      <c r="B1638" s="275" t="s">
        <v>411</v>
      </c>
      <c r="C1638" s="121">
        <v>3</v>
      </c>
      <c r="D1638" s="69" t="s">
        <v>3</v>
      </c>
      <c r="E1638" s="57"/>
      <c r="F1638" s="86"/>
      <c r="G1638" s="57"/>
      <c r="H1638" s="86"/>
      <c r="I1638" s="86"/>
      <c r="J1638" s="392"/>
      <c r="K1638" s="432"/>
      <c r="L1638" s="121" t="s">
        <v>2931</v>
      </c>
      <c r="M1638" s="121" t="s">
        <v>2931</v>
      </c>
      <c r="O1638" s="228" t="s">
        <v>2543</v>
      </c>
    </row>
    <row r="1639" spans="1:82" ht="24.6" customHeight="1" outlineLevel="2">
      <c r="A1639" s="64"/>
      <c r="B1639" s="275" t="s">
        <v>98</v>
      </c>
      <c r="C1639" s="65"/>
      <c r="D1639" s="69"/>
      <c r="E1639" s="359"/>
      <c r="F1639" s="55"/>
      <c r="G1639" s="359"/>
      <c r="H1639" s="55"/>
      <c r="I1639" s="55"/>
      <c r="J1639" s="247"/>
      <c r="L1639" s="87"/>
      <c r="M1639" s="87"/>
      <c r="O1639" s="228"/>
    </row>
    <row r="1640" spans="1:82" ht="24.6" customHeight="1" outlineLevel="2">
      <c r="A1640" s="64"/>
      <c r="B1640" s="275" t="s">
        <v>463</v>
      </c>
      <c r="C1640" s="121">
        <v>1</v>
      </c>
      <c r="D1640" s="69" t="s">
        <v>3</v>
      </c>
      <c r="E1640" s="57"/>
      <c r="F1640" s="86"/>
      <c r="G1640" s="57"/>
      <c r="H1640" s="86"/>
      <c r="I1640" s="86"/>
      <c r="J1640" s="392"/>
      <c r="K1640" s="432"/>
      <c r="L1640" s="121" t="s">
        <v>2931</v>
      </c>
      <c r="M1640" s="121" t="e">
        <f>VLOOKUP($O1640,#REF!,7,FALSE)</f>
        <v>#REF!</v>
      </c>
      <c r="N1640" s="393"/>
      <c r="O1640" s="228" t="s">
        <v>2667</v>
      </c>
      <c r="P1640" s="393"/>
      <c r="Q1640" s="393"/>
      <c r="R1640" s="393"/>
      <c r="S1640" s="393"/>
      <c r="T1640" s="393"/>
      <c r="U1640" s="393"/>
      <c r="V1640" s="393"/>
      <c r="W1640" s="393"/>
      <c r="X1640" s="393"/>
      <c r="Y1640" s="393"/>
      <c r="Z1640" s="393"/>
      <c r="AA1640" s="393"/>
      <c r="AB1640" s="393"/>
      <c r="AC1640" s="393"/>
      <c r="AD1640" s="393"/>
      <c r="AE1640" s="393"/>
      <c r="AF1640" s="393"/>
      <c r="AG1640" s="393"/>
      <c r="AH1640" s="393"/>
      <c r="AI1640" s="393"/>
      <c r="AJ1640" s="393"/>
      <c r="AK1640" s="393"/>
      <c r="AL1640" s="393"/>
      <c r="AM1640" s="393"/>
      <c r="AN1640" s="393"/>
      <c r="AO1640" s="393"/>
      <c r="AP1640" s="393"/>
      <c r="AQ1640" s="393"/>
      <c r="AR1640" s="393"/>
      <c r="AS1640" s="393"/>
      <c r="AT1640" s="393"/>
      <c r="AU1640" s="393"/>
      <c r="AV1640" s="393"/>
      <c r="AW1640" s="393"/>
      <c r="AX1640" s="393"/>
      <c r="AY1640" s="393"/>
      <c r="AZ1640" s="393"/>
      <c r="BA1640" s="393"/>
      <c r="BB1640" s="393"/>
      <c r="BC1640" s="393"/>
      <c r="BD1640" s="393"/>
      <c r="BE1640" s="393"/>
      <c r="BF1640" s="393"/>
      <c r="BG1640" s="393"/>
      <c r="BH1640" s="393"/>
      <c r="BI1640" s="393"/>
      <c r="BJ1640" s="393"/>
      <c r="BK1640" s="393"/>
      <c r="BL1640" s="393"/>
      <c r="BM1640" s="393"/>
      <c r="BN1640" s="393"/>
      <c r="BO1640" s="393"/>
      <c r="BP1640" s="393"/>
      <c r="BQ1640" s="393"/>
      <c r="BR1640" s="393"/>
      <c r="BS1640" s="393"/>
      <c r="BT1640" s="393"/>
      <c r="BU1640" s="393"/>
      <c r="BV1640" s="393"/>
      <c r="BW1640" s="393"/>
      <c r="BX1640" s="393"/>
      <c r="BY1640" s="393"/>
      <c r="BZ1640" s="393"/>
      <c r="CA1640" s="393"/>
      <c r="CB1640" s="393"/>
      <c r="CC1640" s="393"/>
      <c r="CD1640" s="393"/>
    </row>
    <row r="1641" spans="1:82" ht="24.6" customHeight="1" outlineLevel="2">
      <c r="A1641" s="64"/>
      <c r="B1641" s="275" t="s">
        <v>464</v>
      </c>
      <c r="C1641" s="121">
        <v>1</v>
      </c>
      <c r="D1641" s="69" t="s">
        <v>3</v>
      </c>
      <c r="E1641" s="57"/>
      <c r="F1641" s="86"/>
      <c r="G1641" s="57"/>
      <c r="H1641" s="86"/>
      <c r="I1641" s="86"/>
      <c r="J1641" s="392"/>
      <c r="K1641" s="432"/>
      <c r="L1641" s="121" t="s">
        <v>2932</v>
      </c>
      <c r="M1641" s="121" t="e">
        <f>VLOOKUP($O1641,#REF!,7,FALSE)</f>
        <v>#REF!</v>
      </c>
      <c r="N1641" s="393"/>
      <c r="O1641" s="228" t="s">
        <v>2668</v>
      </c>
      <c r="P1641" s="393"/>
      <c r="Q1641" s="393"/>
      <c r="R1641" s="393"/>
      <c r="S1641" s="393"/>
      <c r="T1641" s="393"/>
      <c r="U1641" s="393"/>
      <c r="V1641" s="393"/>
      <c r="W1641" s="393"/>
      <c r="X1641" s="393"/>
      <c r="Y1641" s="393"/>
      <c r="Z1641" s="393"/>
      <c r="AA1641" s="393"/>
      <c r="AB1641" s="393"/>
      <c r="AC1641" s="393"/>
      <c r="AD1641" s="393"/>
      <c r="AE1641" s="393"/>
      <c r="AF1641" s="393"/>
      <c r="AG1641" s="393"/>
      <c r="AH1641" s="393"/>
      <c r="AI1641" s="393"/>
      <c r="AJ1641" s="393"/>
      <c r="AK1641" s="393"/>
      <c r="AL1641" s="393"/>
      <c r="AM1641" s="393"/>
      <c r="AN1641" s="393"/>
      <c r="AO1641" s="393"/>
      <c r="AP1641" s="393"/>
      <c r="AQ1641" s="393"/>
      <c r="AR1641" s="393"/>
      <c r="AS1641" s="393"/>
      <c r="AT1641" s="393"/>
      <c r="AU1641" s="393"/>
      <c r="AV1641" s="393"/>
      <c r="AW1641" s="393"/>
      <c r="AX1641" s="393"/>
      <c r="AY1641" s="393"/>
      <c r="AZ1641" s="393"/>
      <c r="BA1641" s="393"/>
      <c r="BB1641" s="393"/>
      <c r="BC1641" s="393"/>
      <c r="BD1641" s="393"/>
      <c r="BE1641" s="393"/>
      <c r="BF1641" s="393"/>
      <c r="BG1641" s="393"/>
      <c r="BH1641" s="393"/>
      <c r="BI1641" s="393"/>
      <c r="BJ1641" s="393"/>
      <c r="BK1641" s="393"/>
      <c r="BL1641" s="393"/>
      <c r="BM1641" s="393"/>
      <c r="BN1641" s="393"/>
      <c r="BO1641" s="393"/>
      <c r="BP1641" s="393"/>
      <c r="BQ1641" s="393"/>
      <c r="BR1641" s="393"/>
      <c r="BS1641" s="393"/>
      <c r="BT1641" s="393"/>
      <c r="BU1641" s="393"/>
      <c r="BV1641" s="393"/>
      <c r="BW1641" s="393"/>
      <c r="BX1641" s="393"/>
      <c r="BY1641" s="393"/>
      <c r="BZ1641" s="393"/>
      <c r="CA1641" s="393"/>
      <c r="CB1641" s="393"/>
      <c r="CC1641" s="393"/>
      <c r="CD1641" s="393"/>
    </row>
    <row r="1642" spans="1:82" ht="24.6" customHeight="1" outlineLevel="2">
      <c r="A1642" s="64"/>
      <c r="B1642" s="275" t="s">
        <v>235</v>
      </c>
      <c r="C1642" s="121">
        <v>1</v>
      </c>
      <c r="D1642" s="69" t="s">
        <v>3</v>
      </c>
      <c r="E1642" s="57"/>
      <c r="F1642" s="86"/>
      <c r="G1642" s="57"/>
      <c r="H1642" s="86"/>
      <c r="I1642" s="86"/>
      <c r="J1642" s="392"/>
      <c r="K1642" s="432"/>
      <c r="L1642" s="121" t="s">
        <v>2932</v>
      </c>
      <c r="M1642" s="121" t="e">
        <f>VLOOKUP($O1642,#REF!,7,FALSE)</f>
        <v>#REF!</v>
      </c>
      <c r="N1642" s="393"/>
      <c r="O1642" s="228" t="s">
        <v>2602</v>
      </c>
      <c r="P1642" s="393"/>
      <c r="Q1642" s="393"/>
      <c r="R1642" s="393"/>
      <c r="S1642" s="393"/>
      <c r="T1642" s="393"/>
      <c r="U1642" s="393"/>
      <c r="V1642" s="393"/>
      <c r="W1642" s="393"/>
      <c r="X1642" s="393"/>
      <c r="Y1642" s="393"/>
      <c r="Z1642" s="393"/>
      <c r="AA1642" s="393"/>
      <c r="AB1642" s="393"/>
      <c r="AC1642" s="393"/>
      <c r="AD1642" s="393"/>
      <c r="AE1642" s="393"/>
      <c r="AF1642" s="393"/>
      <c r="AG1642" s="393"/>
      <c r="AH1642" s="393"/>
      <c r="AI1642" s="393"/>
      <c r="AJ1642" s="393"/>
      <c r="AK1642" s="393"/>
      <c r="AL1642" s="393"/>
      <c r="AM1642" s="393"/>
      <c r="AN1642" s="393"/>
      <c r="AO1642" s="393"/>
      <c r="AP1642" s="393"/>
      <c r="AQ1642" s="393"/>
      <c r="AR1642" s="393"/>
      <c r="AS1642" s="393"/>
      <c r="AT1642" s="393"/>
      <c r="AU1642" s="393"/>
      <c r="AV1642" s="393"/>
      <c r="AW1642" s="393"/>
      <c r="AX1642" s="393"/>
      <c r="AY1642" s="393"/>
      <c r="AZ1642" s="393"/>
      <c r="BA1642" s="393"/>
      <c r="BB1642" s="393"/>
      <c r="BC1642" s="393"/>
      <c r="BD1642" s="393"/>
      <c r="BE1642" s="393"/>
      <c r="BF1642" s="393"/>
      <c r="BG1642" s="393"/>
      <c r="BH1642" s="393"/>
      <c r="BI1642" s="393"/>
      <c r="BJ1642" s="393"/>
      <c r="BK1642" s="393"/>
      <c r="BL1642" s="393"/>
      <c r="BM1642" s="393"/>
      <c r="BN1642" s="393"/>
      <c r="BO1642" s="393"/>
      <c r="BP1642" s="393"/>
      <c r="BQ1642" s="393"/>
      <c r="BR1642" s="393"/>
      <c r="BS1642" s="393"/>
      <c r="BT1642" s="393"/>
      <c r="BU1642" s="393"/>
      <c r="BV1642" s="393"/>
      <c r="BW1642" s="393"/>
      <c r="BX1642" s="393"/>
      <c r="BY1642" s="393"/>
      <c r="BZ1642" s="393"/>
      <c r="CA1642" s="393"/>
      <c r="CB1642" s="393"/>
      <c r="CC1642" s="393"/>
      <c r="CD1642" s="393"/>
    </row>
    <row r="1643" spans="1:82" ht="24.6" customHeight="1" outlineLevel="2">
      <c r="A1643" s="64"/>
      <c r="B1643" s="275" t="s">
        <v>76</v>
      </c>
      <c r="C1643" s="65"/>
      <c r="D1643" s="71"/>
      <c r="E1643" s="357"/>
      <c r="F1643" s="67"/>
      <c r="G1643" s="357"/>
      <c r="H1643" s="67"/>
      <c r="I1643" s="68"/>
      <c r="J1643" s="247"/>
      <c r="K1643" s="393"/>
      <c r="L1643" s="169"/>
      <c r="M1643" s="171"/>
      <c r="N1643" s="393"/>
      <c r="O1643" s="227"/>
      <c r="P1643" s="393"/>
      <c r="Q1643" s="393"/>
      <c r="R1643" s="393"/>
      <c r="S1643" s="393"/>
      <c r="T1643" s="393"/>
      <c r="U1643" s="393"/>
      <c r="V1643" s="393"/>
      <c r="W1643" s="393"/>
      <c r="X1643" s="393"/>
      <c r="Y1643" s="393"/>
      <c r="Z1643" s="393"/>
      <c r="AA1643" s="393"/>
      <c r="AB1643" s="393"/>
      <c r="AC1643" s="393"/>
      <c r="AD1643" s="393"/>
      <c r="AE1643" s="393"/>
      <c r="AF1643" s="393"/>
      <c r="AG1643" s="393"/>
      <c r="AH1643" s="393"/>
      <c r="AI1643" s="393"/>
      <c r="AJ1643" s="393"/>
      <c r="AK1643" s="393"/>
      <c r="AL1643" s="393"/>
      <c r="AM1643" s="393"/>
      <c r="AN1643" s="393"/>
      <c r="AO1643" s="393"/>
      <c r="AP1643" s="393"/>
      <c r="AQ1643" s="393"/>
      <c r="AR1643" s="393"/>
      <c r="AS1643" s="393"/>
      <c r="AT1643" s="393"/>
      <c r="AU1643" s="393"/>
      <c r="AV1643" s="393"/>
      <c r="AW1643" s="393"/>
      <c r="AX1643" s="393"/>
      <c r="AY1643" s="393"/>
      <c r="AZ1643" s="393"/>
      <c r="BA1643" s="393"/>
      <c r="BB1643" s="393"/>
      <c r="BC1643" s="393"/>
      <c r="BD1643" s="393"/>
      <c r="BE1643" s="393"/>
      <c r="BF1643" s="393"/>
      <c r="BG1643" s="393"/>
      <c r="BH1643" s="393"/>
      <c r="BI1643" s="393"/>
      <c r="BJ1643" s="393"/>
      <c r="BK1643" s="393"/>
      <c r="BL1643" s="393"/>
      <c r="BM1643" s="393"/>
      <c r="BN1643" s="393"/>
      <c r="BO1643" s="393"/>
      <c r="BP1643" s="393"/>
      <c r="BQ1643" s="393"/>
      <c r="BR1643" s="393"/>
      <c r="BS1643" s="393"/>
      <c r="BT1643" s="393"/>
      <c r="BU1643" s="393"/>
      <c r="BV1643" s="393"/>
      <c r="BW1643" s="393"/>
      <c r="BX1643" s="393"/>
      <c r="BY1643" s="393"/>
      <c r="BZ1643" s="393"/>
      <c r="CA1643" s="393"/>
      <c r="CB1643" s="393"/>
      <c r="CC1643" s="393"/>
      <c r="CD1643" s="393"/>
    </row>
    <row r="1644" spans="1:82" ht="24.6" customHeight="1" outlineLevel="2">
      <c r="A1644" s="64"/>
      <c r="B1644" s="289" t="s">
        <v>365</v>
      </c>
      <c r="C1644" s="121">
        <v>541</v>
      </c>
      <c r="D1644" s="71" t="s">
        <v>15</v>
      </c>
      <c r="E1644" s="57"/>
      <c r="F1644" s="86"/>
      <c r="G1644" s="57"/>
      <c r="H1644" s="86"/>
      <c r="I1644" s="86"/>
      <c r="J1644" s="392"/>
      <c r="K1644" s="432"/>
      <c r="L1644" s="121" t="e">
        <f>VLOOKUP($O1644,#REF!,6,FALSE)</f>
        <v>#REF!</v>
      </c>
      <c r="M1644" s="121" t="e">
        <f>VLOOKUP($O1644,#REF!,7,FALSE)</f>
        <v>#REF!</v>
      </c>
      <c r="O1644" s="227" t="s">
        <v>2497</v>
      </c>
    </row>
    <row r="1645" spans="1:82" ht="24.6" customHeight="1" outlineLevel="2">
      <c r="A1645" s="64"/>
      <c r="B1645" s="289" t="s">
        <v>44</v>
      </c>
      <c r="C1645" s="121">
        <v>36</v>
      </c>
      <c r="D1645" s="71" t="s">
        <v>15</v>
      </c>
      <c r="E1645" s="57"/>
      <c r="F1645" s="86"/>
      <c r="G1645" s="57"/>
      <c r="H1645" s="86"/>
      <c r="I1645" s="86"/>
      <c r="J1645" s="392"/>
      <c r="K1645" s="432"/>
      <c r="L1645" s="121" t="e">
        <f>VLOOKUP($O1645,#REF!,6,FALSE)</f>
        <v>#REF!</v>
      </c>
      <c r="M1645" s="121" t="e">
        <f>VLOOKUP($O1645,#REF!,7,FALSE)</f>
        <v>#REF!</v>
      </c>
      <c r="O1645" s="227" t="s">
        <v>2498</v>
      </c>
    </row>
    <row r="1646" spans="1:82" ht="24.6" customHeight="1" outlineLevel="2">
      <c r="A1646" s="64"/>
      <c r="B1646" s="289" t="s">
        <v>46</v>
      </c>
      <c r="C1646" s="86">
        <v>24</v>
      </c>
      <c r="D1646" s="71" t="s">
        <v>15</v>
      </c>
      <c r="E1646" s="57"/>
      <c r="F1646" s="86"/>
      <c r="G1646" s="57"/>
      <c r="H1646" s="86"/>
      <c r="I1646" s="86"/>
      <c r="J1646" s="392"/>
      <c r="K1646" s="432"/>
      <c r="L1646" s="121" t="e">
        <f>VLOOKUP($O1646,#REF!,6,FALSE)</f>
        <v>#REF!</v>
      </c>
      <c r="M1646" s="121" t="e">
        <f>VLOOKUP($O1646,#REF!,7,FALSE)</f>
        <v>#REF!</v>
      </c>
      <c r="O1646" s="227" t="s">
        <v>2500</v>
      </c>
    </row>
    <row r="1647" spans="1:82" ht="24.6" customHeight="1" outlineLevel="2">
      <c r="A1647" s="279"/>
      <c r="B1647" s="275" t="s">
        <v>465</v>
      </c>
      <c r="C1647" s="86">
        <v>30</v>
      </c>
      <c r="D1647" s="71" t="s">
        <v>15</v>
      </c>
      <c r="E1647" s="57"/>
      <c r="F1647" s="86"/>
      <c r="G1647" s="57"/>
      <c r="H1647" s="86"/>
      <c r="I1647" s="86"/>
      <c r="J1647" s="392"/>
      <c r="K1647" s="432"/>
      <c r="L1647" s="121" t="s">
        <v>2932</v>
      </c>
      <c r="M1647" s="121" t="s">
        <v>2932</v>
      </c>
      <c r="O1647" s="227" t="s">
        <v>2630</v>
      </c>
    </row>
    <row r="1648" spans="1:82" ht="24.6" customHeight="1" outlineLevel="2">
      <c r="A1648" s="64"/>
      <c r="B1648" s="275" t="s">
        <v>83</v>
      </c>
      <c r="C1648" s="86">
        <v>12</v>
      </c>
      <c r="D1648" s="69" t="s">
        <v>15</v>
      </c>
      <c r="E1648" s="57"/>
      <c r="F1648" s="86"/>
      <c r="G1648" s="57"/>
      <c r="H1648" s="86"/>
      <c r="I1648" s="86"/>
      <c r="J1648" s="392"/>
      <c r="K1648" s="432"/>
      <c r="L1648" s="121" t="s">
        <v>2932</v>
      </c>
      <c r="M1648" s="121" t="s">
        <v>2932</v>
      </c>
      <c r="O1648" s="227" t="s">
        <v>2606</v>
      </c>
    </row>
    <row r="1649" spans="1:82" ht="24.6" customHeight="1" outlineLevel="2">
      <c r="A1649" s="64"/>
      <c r="B1649" s="275" t="s">
        <v>1883</v>
      </c>
      <c r="C1649" s="121">
        <v>1</v>
      </c>
      <c r="D1649" s="69" t="s">
        <v>1792</v>
      </c>
      <c r="E1649" s="359"/>
      <c r="F1649" s="86"/>
      <c r="G1649" s="359"/>
      <c r="H1649" s="86"/>
      <c r="I1649" s="63"/>
      <c r="J1649" s="247"/>
      <c r="K1649" s="393"/>
      <c r="L1649" s="87" t="s">
        <v>2888</v>
      </c>
      <c r="M1649" s="87" t="s">
        <v>2889</v>
      </c>
      <c r="N1649" s="393"/>
      <c r="O1649" s="228"/>
      <c r="P1649" s="393"/>
      <c r="Q1649" s="393"/>
      <c r="R1649" s="393"/>
      <c r="S1649" s="393"/>
      <c r="T1649" s="393"/>
      <c r="U1649" s="393"/>
      <c r="V1649" s="393"/>
      <c r="W1649" s="393"/>
      <c r="X1649" s="393"/>
      <c r="Y1649" s="393"/>
      <c r="Z1649" s="393"/>
      <c r="AA1649" s="393"/>
      <c r="AB1649" s="393"/>
      <c r="AC1649" s="393"/>
      <c r="AD1649" s="393"/>
      <c r="AE1649" s="393"/>
      <c r="AF1649" s="393"/>
      <c r="AG1649" s="393"/>
      <c r="AH1649" s="393"/>
      <c r="AI1649" s="393"/>
      <c r="AJ1649" s="393"/>
      <c r="AK1649" s="393"/>
      <c r="AL1649" s="393"/>
      <c r="AM1649" s="393"/>
      <c r="AN1649" s="393"/>
      <c r="AO1649" s="393"/>
      <c r="AP1649" s="393"/>
      <c r="AQ1649" s="393"/>
      <c r="AR1649" s="393"/>
      <c r="AS1649" s="393"/>
      <c r="AT1649" s="393"/>
      <c r="AU1649" s="393"/>
      <c r="AV1649" s="393"/>
      <c r="AW1649" s="393"/>
      <c r="AX1649" s="393"/>
      <c r="AY1649" s="393"/>
      <c r="AZ1649" s="393"/>
      <c r="BA1649" s="393"/>
      <c r="BB1649" s="393"/>
      <c r="BC1649" s="393"/>
      <c r="BD1649" s="393"/>
      <c r="BE1649" s="393"/>
      <c r="BF1649" s="393"/>
      <c r="BG1649" s="393"/>
      <c r="BH1649" s="393"/>
      <c r="BI1649" s="393"/>
      <c r="BJ1649" s="393"/>
      <c r="BK1649" s="393"/>
      <c r="BL1649" s="393"/>
      <c r="BM1649" s="393"/>
      <c r="BN1649" s="393"/>
      <c r="BO1649" s="393"/>
      <c r="BP1649" s="393"/>
      <c r="BQ1649" s="393"/>
      <c r="BR1649" s="393"/>
      <c r="BS1649" s="393"/>
      <c r="BT1649" s="393"/>
      <c r="BU1649" s="393"/>
      <c r="BV1649" s="393"/>
      <c r="BW1649" s="393"/>
      <c r="BX1649" s="393"/>
      <c r="BY1649" s="393"/>
      <c r="BZ1649" s="393"/>
      <c r="CA1649" s="393"/>
      <c r="CB1649" s="393"/>
      <c r="CC1649" s="393"/>
      <c r="CD1649" s="393"/>
    </row>
    <row r="1650" spans="1:82" ht="24.6" customHeight="1" outlineLevel="2">
      <c r="A1650" s="64"/>
      <c r="B1650" s="275" t="s">
        <v>79</v>
      </c>
      <c r="C1650" s="65"/>
      <c r="D1650" s="69"/>
      <c r="E1650" s="359"/>
      <c r="F1650" s="55"/>
      <c r="G1650" s="359"/>
      <c r="H1650" s="55"/>
      <c r="I1650" s="63"/>
      <c r="J1650" s="247"/>
      <c r="K1650" s="393"/>
      <c r="L1650" s="87"/>
      <c r="M1650" s="238"/>
      <c r="N1650" s="393"/>
      <c r="O1650" s="228"/>
      <c r="P1650" s="393"/>
      <c r="Q1650" s="393"/>
      <c r="R1650" s="393"/>
      <c r="S1650" s="393"/>
      <c r="T1650" s="393"/>
      <c r="U1650" s="393"/>
      <c r="V1650" s="393"/>
      <c r="W1650" s="393"/>
      <c r="X1650" s="393"/>
      <c r="Y1650" s="393"/>
      <c r="Z1650" s="393"/>
      <c r="AA1650" s="393"/>
      <c r="AB1650" s="393"/>
      <c r="AC1650" s="393"/>
      <c r="AD1650" s="393"/>
      <c r="AE1650" s="393"/>
      <c r="AF1650" s="393"/>
      <c r="AG1650" s="393"/>
      <c r="AH1650" s="393"/>
      <c r="AI1650" s="393"/>
      <c r="AJ1650" s="393"/>
      <c r="AK1650" s="393"/>
      <c r="AL1650" s="393"/>
      <c r="AM1650" s="393"/>
      <c r="AN1650" s="393"/>
      <c r="AO1650" s="393"/>
      <c r="AP1650" s="393"/>
      <c r="AQ1650" s="393"/>
      <c r="AR1650" s="393"/>
      <c r="AS1650" s="393"/>
      <c r="AT1650" s="393"/>
      <c r="AU1650" s="393"/>
      <c r="AV1650" s="393"/>
      <c r="AW1650" s="393"/>
      <c r="AX1650" s="393"/>
      <c r="AY1650" s="393"/>
      <c r="AZ1650" s="393"/>
      <c r="BA1650" s="393"/>
      <c r="BB1650" s="393"/>
      <c r="BC1650" s="393"/>
      <c r="BD1650" s="393"/>
      <c r="BE1650" s="393"/>
      <c r="BF1650" s="393"/>
      <c r="BG1650" s="393"/>
      <c r="BH1650" s="393"/>
      <c r="BI1650" s="393"/>
      <c r="BJ1650" s="393"/>
      <c r="BK1650" s="393"/>
      <c r="BL1650" s="393"/>
      <c r="BM1650" s="393"/>
      <c r="BN1650" s="393"/>
      <c r="BO1650" s="393"/>
      <c r="BP1650" s="393"/>
      <c r="BQ1650" s="393"/>
      <c r="BR1650" s="393"/>
      <c r="BS1650" s="393"/>
      <c r="BT1650" s="393"/>
      <c r="BU1650" s="393"/>
      <c r="BV1650" s="393"/>
      <c r="BW1650" s="393"/>
      <c r="BX1650" s="393"/>
      <c r="BY1650" s="393"/>
      <c r="BZ1650" s="393"/>
      <c r="CA1650" s="393"/>
      <c r="CB1650" s="393"/>
      <c r="CC1650" s="393"/>
      <c r="CD1650" s="393"/>
    </row>
    <row r="1651" spans="1:82" ht="24.6" customHeight="1" outlineLevel="2">
      <c r="A1651" s="279"/>
      <c r="B1651" s="295" t="s">
        <v>368</v>
      </c>
      <c r="C1651" s="121">
        <v>230</v>
      </c>
      <c r="D1651" s="71" t="s">
        <v>15</v>
      </c>
      <c r="E1651" s="57"/>
      <c r="F1651" s="86"/>
      <c r="G1651" s="57"/>
      <c r="H1651" s="86"/>
      <c r="I1651" s="86"/>
      <c r="J1651" s="392"/>
      <c r="K1651" s="432"/>
      <c r="L1651" s="121" t="s">
        <v>2932</v>
      </c>
      <c r="M1651" s="121" t="e">
        <f>VLOOKUP($O1651,#REF!,7,FALSE)</f>
        <v>#REF!</v>
      </c>
      <c r="N1651" s="393"/>
      <c r="O1651" s="228" t="s">
        <v>2508</v>
      </c>
      <c r="P1651" s="393"/>
      <c r="Q1651" s="393"/>
      <c r="R1651" s="393"/>
      <c r="S1651" s="393"/>
      <c r="T1651" s="393"/>
      <c r="U1651" s="393"/>
      <c r="V1651" s="393"/>
      <c r="W1651" s="393"/>
      <c r="X1651" s="393"/>
      <c r="Y1651" s="393"/>
      <c r="Z1651" s="393"/>
      <c r="AA1651" s="393"/>
      <c r="AB1651" s="393"/>
      <c r="AC1651" s="393"/>
      <c r="AD1651" s="393"/>
      <c r="AE1651" s="393"/>
      <c r="AF1651" s="393"/>
      <c r="AG1651" s="393"/>
      <c r="AH1651" s="393"/>
      <c r="AI1651" s="393"/>
      <c r="AJ1651" s="393"/>
      <c r="AK1651" s="393"/>
      <c r="AL1651" s="393"/>
      <c r="AM1651" s="393"/>
      <c r="AN1651" s="393"/>
      <c r="AO1651" s="393"/>
      <c r="AP1651" s="393"/>
      <c r="AQ1651" s="393"/>
      <c r="AR1651" s="393"/>
      <c r="AS1651" s="393"/>
      <c r="AT1651" s="393"/>
      <c r="AU1651" s="393"/>
      <c r="AV1651" s="393"/>
      <c r="AW1651" s="393"/>
      <c r="AX1651" s="393"/>
      <c r="AY1651" s="393"/>
      <c r="AZ1651" s="393"/>
      <c r="BA1651" s="393"/>
      <c r="BB1651" s="393"/>
      <c r="BC1651" s="393"/>
      <c r="BD1651" s="393"/>
      <c r="BE1651" s="393"/>
      <c r="BF1651" s="393"/>
      <c r="BG1651" s="393"/>
      <c r="BH1651" s="393"/>
      <c r="BI1651" s="393"/>
      <c r="BJ1651" s="393"/>
      <c r="BK1651" s="393"/>
      <c r="BL1651" s="393"/>
      <c r="BM1651" s="393"/>
      <c r="BN1651" s="393"/>
      <c r="BO1651" s="393"/>
      <c r="BP1651" s="393"/>
      <c r="BQ1651" s="393"/>
      <c r="BR1651" s="393"/>
      <c r="BS1651" s="393"/>
      <c r="BT1651" s="393"/>
      <c r="BU1651" s="393"/>
      <c r="BV1651" s="393"/>
      <c r="BW1651" s="393"/>
      <c r="BX1651" s="393"/>
      <c r="BY1651" s="393"/>
      <c r="BZ1651" s="393"/>
      <c r="CA1651" s="393"/>
      <c r="CB1651" s="393"/>
      <c r="CC1651" s="393"/>
      <c r="CD1651" s="393"/>
    </row>
    <row r="1652" spans="1:82" ht="24.6" customHeight="1" outlineLevel="2">
      <c r="A1652" s="64"/>
      <c r="B1652" s="295" t="s">
        <v>369</v>
      </c>
      <c r="C1652" s="86">
        <v>12</v>
      </c>
      <c r="D1652" s="71" t="s">
        <v>15</v>
      </c>
      <c r="E1652" s="57"/>
      <c r="F1652" s="86"/>
      <c r="G1652" s="57"/>
      <c r="H1652" s="86"/>
      <c r="I1652" s="86"/>
      <c r="J1652" s="392"/>
      <c r="K1652" s="432"/>
      <c r="L1652" s="121" t="s">
        <v>2932</v>
      </c>
      <c r="M1652" s="121" t="e">
        <f>VLOOKUP($O1652,#REF!,7,FALSE)</f>
        <v>#REF!</v>
      </c>
      <c r="O1652" s="228" t="s">
        <v>2509</v>
      </c>
    </row>
    <row r="1653" spans="1:82" ht="24.6" customHeight="1" outlineLevel="2">
      <c r="A1653" s="64"/>
      <c r="B1653" s="275" t="s">
        <v>1996</v>
      </c>
      <c r="C1653" s="65"/>
      <c r="D1653" s="71"/>
      <c r="E1653" s="359"/>
      <c r="F1653" s="67"/>
      <c r="G1653" s="359"/>
      <c r="H1653" s="67"/>
      <c r="I1653" s="68"/>
      <c r="J1653" s="247"/>
      <c r="L1653" s="169"/>
      <c r="M1653" s="171"/>
      <c r="O1653" s="227"/>
    </row>
    <row r="1654" spans="1:82" ht="24.6" customHeight="1" outlineLevel="2">
      <c r="A1654" s="64"/>
      <c r="B1654" s="295"/>
      <c r="C1654" s="86"/>
      <c r="D1654" s="71"/>
      <c r="E1654" s="57"/>
      <c r="F1654" s="86"/>
      <c r="G1654" s="57"/>
      <c r="H1654" s="86"/>
      <c r="I1654" s="86"/>
      <c r="J1654" s="392"/>
      <c r="K1654" s="432"/>
      <c r="L1654" s="121" t="s">
        <v>2932</v>
      </c>
      <c r="M1654" s="121" t="e">
        <f>VLOOKUP($O1654,#REF!,7,FALSE)</f>
        <v>#REF!</v>
      </c>
      <c r="O1654" s="228" t="s">
        <v>2527</v>
      </c>
    </row>
    <row r="1655" spans="1:82" ht="24.6" customHeight="1" outlineLevel="2">
      <c r="A1655" s="64"/>
      <c r="B1655" s="275" t="s">
        <v>1884</v>
      </c>
      <c r="C1655" s="121">
        <v>1</v>
      </c>
      <c r="D1655" s="69" t="s">
        <v>1792</v>
      </c>
      <c r="E1655" s="359"/>
      <c r="F1655" s="86"/>
      <c r="G1655" s="359"/>
      <c r="H1655" s="86"/>
      <c r="I1655" s="68"/>
      <c r="J1655" s="247"/>
      <c r="K1655" s="393"/>
      <c r="L1655" s="87" t="s">
        <v>2888</v>
      </c>
      <c r="M1655" s="87" t="s">
        <v>2889</v>
      </c>
      <c r="N1655" s="393"/>
      <c r="O1655" s="228"/>
      <c r="P1655" s="393"/>
      <c r="Q1655" s="393"/>
      <c r="R1655" s="393"/>
      <c r="S1655" s="393"/>
      <c r="T1655" s="393"/>
      <c r="U1655" s="393"/>
      <c r="V1655" s="393"/>
      <c r="W1655" s="393"/>
      <c r="X1655" s="393"/>
      <c r="Y1655" s="393"/>
      <c r="Z1655" s="393"/>
      <c r="AA1655" s="393"/>
      <c r="AB1655" s="393"/>
      <c r="AC1655" s="393"/>
      <c r="AD1655" s="393"/>
      <c r="AE1655" s="393"/>
      <c r="AF1655" s="393"/>
      <c r="AG1655" s="393"/>
      <c r="AH1655" s="393"/>
      <c r="AI1655" s="393"/>
      <c r="AJ1655" s="393"/>
      <c r="AK1655" s="393"/>
      <c r="AL1655" s="393"/>
      <c r="AM1655" s="393"/>
      <c r="AN1655" s="393"/>
      <c r="AO1655" s="393"/>
      <c r="AP1655" s="393"/>
      <c r="AQ1655" s="393"/>
      <c r="AR1655" s="393"/>
      <c r="AS1655" s="393"/>
      <c r="AT1655" s="393"/>
      <c r="AU1655" s="393"/>
      <c r="AV1655" s="393"/>
      <c r="AW1655" s="393"/>
      <c r="AX1655" s="393"/>
      <c r="AY1655" s="393"/>
      <c r="AZ1655" s="393"/>
      <c r="BA1655" s="393"/>
      <c r="BB1655" s="393"/>
      <c r="BC1655" s="393"/>
      <c r="BD1655" s="393"/>
      <c r="BE1655" s="393"/>
      <c r="BF1655" s="393"/>
      <c r="BG1655" s="393"/>
      <c r="BH1655" s="393"/>
      <c r="BI1655" s="393"/>
      <c r="BJ1655" s="393"/>
      <c r="BK1655" s="393"/>
      <c r="BL1655" s="393"/>
      <c r="BM1655" s="393"/>
      <c r="BN1655" s="393"/>
      <c r="BO1655" s="393"/>
      <c r="BP1655" s="393"/>
      <c r="BQ1655" s="393"/>
      <c r="BR1655" s="393"/>
      <c r="BS1655" s="393"/>
      <c r="BT1655" s="393"/>
      <c r="BU1655" s="393"/>
      <c r="BV1655" s="393"/>
      <c r="BW1655" s="393"/>
      <c r="BX1655" s="393"/>
      <c r="BY1655" s="393"/>
      <c r="BZ1655" s="393"/>
      <c r="CA1655" s="393"/>
      <c r="CB1655" s="393"/>
      <c r="CC1655" s="393"/>
      <c r="CD1655" s="393"/>
    </row>
    <row r="1656" spans="1:82" ht="24.6" customHeight="1" outlineLevel="2">
      <c r="A1656" s="258"/>
      <c r="B1656" s="294"/>
      <c r="C1656" s="66"/>
      <c r="D1656" s="71"/>
      <c r="E1656" s="357"/>
      <c r="F1656" s="67"/>
      <c r="G1656" s="357"/>
      <c r="H1656" s="67"/>
      <c r="I1656" s="55"/>
      <c r="J1656" s="247"/>
      <c r="K1656" s="393"/>
      <c r="L1656" s="87"/>
      <c r="M1656" s="87"/>
      <c r="N1656" s="393"/>
      <c r="O1656" s="228"/>
      <c r="P1656" s="393"/>
      <c r="Q1656" s="393"/>
      <c r="R1656" s="393"/>
      <c r="S1656" s="393"/>
      <c r="T1656" s="393"/>
      <c r="U1656" s="393"/>
      <c r="V1656" s="393"/>
      <c r="W1656" s="393"/>
      <c r="X1656" s="393"/>
      <c r="Y1656" s="393"/>
      <c r="Z1656" s="393"/>
      <c r="AA1656" s="393"/>
      <c r="AB1656" s="393"/>
      <c r="AC1656" s="393"/>
      <c r="AD1656" s="393"/>
      <c r="AE1656" s="393"/>
      <c r="AF1656" s="393"/>
      <c r="AG1656" s="393"/>
      <c r="AH1656" s="393"/>
      <c r="AI1656" s="393"/>
      <c r="AJ1656" s="393"/>
      <c r="AK1656" s="393"/>
      <c r="AL1656" s="393"/>
      <c r="AM1656" s="393"/>
      <c r="AN1656" s="393"/>
      <c r="AO1656" s="393"/>
      <c r="AP1656" s="393"/>
      <c r="AQ1656" s="393"/>
      <c r="AR1656" s="393"/>
      <c r="AS1656" s="393"/>
      <c r="AT1656" s="393"/>
      <c r="AU1656" s="393"/>
      <c r="AV1656" s="393"/>
      <c r="AW1656" s="393"/>
      <c r="AX1656" s="393"/>
      <c r="AY1656" s="393"/>
      <c r="AZ1656" s="393"/>
      <c r="BA1656" s="393"/>
      <c r="BB1656" s="393"/>
      <c r="BC1656" s="393"/>
      <c r="BD1656" s="393"/>
      <c r="BE1656" s="393"/>
      <c r="BF1656" s="393"/>
      <c r="BG1656" s="393"/>
      <c r="BH1656" s="393"/>
      <c r="BI1656" s="393"/>
      <c r="BJ1656" s="393"/>
      <c r="BK1656" s="393"/>
      <c r="BL1656" s="393"/>
      <c r="BM1656" s="393"/>
      <c r="BN1656" s="393"/>
      <c r="BO1656" s="393"/>
      <c r="BP1656" s="393"/>
      <c r="BQ1656" s="393"/>
      <c r="BR1656" s="393"/>
      <c r="BS1656" s="393"/>
      <c r="BT1656" s="393"/>
      <c r="BU1656" s="393"/>
      <c r="BV1656" s="393"/>
      <c r="BW1656" s="393"/>
      <c r="BX1656" s="393"/>
      <c r="BY1656" s="393"/>
      <c r="BZ1656" s="393"/>
      <c r="CA1656" s="393"/>
      <c r="CB1656" s="393"/>
      <c r="CC1656" s="393"/>
      <c r="CD1656" s="393"/>
    </row>
    <row r="1657" spans="1:82" ht="24.6" customHeight="1" outlineLevel="2">
      <c r="A1657" s="258"/>
      <c r="B1657" s="294" t="s">
        <v>96</v>
      </c>
      <c r="C1657" s="66"/>
      <c r="D1657" s="69"/>
      <c r="E1657" s="357"/>
      <c r="F1657" s="67"/>
      <c r="G1657" s="357"/>
      <c r="H1657" s="67"/>
      <c r="I1657" s="55"/>
      <c r="J1657" s="247"/>
      <c r="K1657" s="393"/>
      <c r="L1657" s="87"/>
      <c r="M1657" s="87"/>
      <c r="N1657" s="393"/>
      <c r="O1657" s="228"/>
      <c r="P1657" s="393"/>
      <c r="Q1657" s="393"/>
      <c r="R1657" s="393"/>
      <c r="S1657" s="393"/>
      <c r="T1657" s="393"/>
      <c r="U1657" s="393"/>
      <c r="V1657" s="393"/>
      <c r="W1657" s="393"/>
      <c r="X1657" s="393"/>
      <c r="Y1657" s="393"/>
      <c r="Z1657" s="393"/>
      <c r="AA1657" s="393"/>
      <c r="AB1657" s="393"/>
      <c r="AC1657" s="393"/>
      <c r="AD1657" s="393"/>
      <c r="AE1657" s="393"/>
      <c r="AF1657" s="393"/>
      <c r="AG1657" s="393"/>
      <c r="AH1657" s="393"/>
      <c r="AI1657" s="393"/>
      <c r="AJ1657" s="393"/>
      <c r="AK1657" s="393"/>
      <c r="AL1657" s="393"/>
      <c r="AM1657" s="393"/>
      <c r="AN1657" s="393"/>
      <c r="AO1657" s="393"/>
      <c r="AP1657" s="393"/>
      <c r="AQ1657" s="393"/>
      <c r="AR1657" s="393"/>
      <c r="AS1657" s="393"/>
      <c r="AT1657" s="393"/>
      <c r="AU1657" s="393"/>
      <c r="AV1657" s="393"/>
      <c r="AW1657" s="393"/>
      <c r="AX1657" s="393"/>
      <c r="AY1657" s="393"/>
      <c r="AZ1657" s="393"/>
      <c r="BA1657" s="393"/>
      <c r="BB1657" s="393"/>
      <c r="BC1657" s="393"/>
      <c r="BD1657" s="393"/>
      <c r="BE1657" s="393"/>
      <c r="BF1657" s="393"/>
      <c r="BG1657" s="393"/>
      <c r="BH1657" s="393"/>
      <c r="BI1657" s="393"/>
      <c r="BJ1657" s="393"/>
      <c r="BK1657" s="393"/>
      <c r="BL1657" s="393"/>
      <c r="BM1657" s="393"/>
      <c r="BN1657" s="393"/>
      <c r="BO1657" s="393"/>
      <c r="BP1657" s="393"/>
      <c r="BQ1657" s="393"/>
      <c r="BR1657" s="393"/>
      <c r="BS1657" s="393"/>
      <c r="BT1657" s="393"/>
      <c r="BU1657" s="393"/>
      <c r="BV1657" s="393"/>
      <c r="BW1657" s="393"/>
      <c r="BX1657" s="393"/>
      <c r="BY1657" s="393"/>
      <c r="BZ1657" s="393"/>
      <c r="CA1657" s="393"/>
      <c r="CB1657" s="393"/>
      <c r="CC1657" s="393"/>
      <c r="CD1657" s="393"/>
    </row>
    <row r="1658" spans="1:82" ht="24.6" customHeight="1" outlineLevel="2">
      <c r="A1658" s="64"/>
      <c r="B1658" s="275" t="s">
        <v>466</v>
      </c>
      <c r="C1658" s="121">
        <v>2</v>
      </c>
      <c r="D1658" s="69" t="s">
        <v>3</v>
      </c>
      <c r="E1658" s="57"/>
      <c r="F1658" s="86"/>
      <c r="G1658" s="57"/>
      <c r="H1658" s="86"/>
      <c r="I1658" s="86"/>
      <c r="J1658" s="392"/>
      <c r="K1658" s="432"/>
      <c r="L1658" s="121" t="s">
        <v>2932</v>
      </c>
      <c r="M1658" s="121" t="s">
        <v>2932</v>
      </c>
      <c r="N1658" s="393"/>
      <c r="O1658" s="228" t="s">
        <v>2698</v>
      </c>
      <c r="P1658" s="393"/>
      <c r="Q1658" s="393"/>
      <c r="R1658" s="393"/>
      <c r="S1658" s="393"/>
      <c r="T1658" s="393"/>
      <c r="U1658" s="393"/>
      <c r="V1658" s="393"/>
      <c r="W1658" s="393"/>
      <c r="X1658" s="393"/>
      <c r="Y1658" s="393"/>
      <c r="Z1658" s="393"/>
      <c r="AA1658" s="393"/>
      <c r="AB1658" s="393"/>
      <c r="AC1658" s="393"/>
      <c r="AD1658" s="393"/>
      <c r="AE1658" s="393"/>
      <c r="AF1658" s="393"/>
      <c r="AG1658" s="393"/>
      <c r="AH1658" s="393"/>
      <c r="AI1658" s="393"/>
      <c r="AJ1658" s="393"/>
      <c r="AK1658" s="393"/>
      <c r="AL1658" s="393"/>
      <c r="AM1658" s="393"/>
      <c r="AN1658" s="393"/>
      <c r="AO1658" s="393"/>
      <c r="AP1658" s="393"/>
      <c r="AQ1658" s="393"/>
      <c r="AR1658" s="393"/>
      <c r="AS1658" s="393"/>
      <c r="AT1658" s="393"/>
      <c r="AU1658" s="393"/>
      <c r="AV1658" s="393"/>
      <c r="AW1658" s="393"/>
      <c r="AX1658" s="393"/>
      <c r="AY1658" s="393"/>
      <c r="AZ1658" s="393"/>
      <c r="BA1658" s="393"/>
      <c r="BB1658" s="393"/>
      <c r="BC1658" s="393"/>
      <c r="BD1658" s="393"/>
      <c r="BE1658" s="393"/>
      <c r="BF1658" s="393"/>
      <c r="BG1658" s="393"/>
      <c r="BH1658" s="393"/>
      <c r="BI1658" s="393"/>
      <c r="BJ1658" s="393"/>
      <c r="BK1658" s="393"/>
      <c r="BL1658" s="393"/>
      <c r="BM1658" s="393"/>
      <c r="BN1658" s="393"/>
      <c r="BO1658" s="393"/>
      <c r="BP1658" s="393"/>
      <c r="BQ1658" s="393"/>
      <c r="BR1658" s="393"/>
      <c r="BS1658" s="393"/>
      <c r="BT1658" s="393"/>
      <c r="BU1658" s="393"/>
      <c r="BV1658" s="393"/>
      <c r="BW1658" s="393"/>
      <c r="BX1658" s="393"/>
      <c r="BY1658" s="393"/>
      <c r="BZ1658" s="393"/>
      <c r="CA1658" s="393"/>
      <c r="CB1658" s="393"/>
      <c r="CC1658" s="393"/>
      <c r="CD1658" s="393"/>
    </row>
    <row r="1659" spans="1:82" ht="24.6" customHeight="1" outlineLevel="2">
      <c r="A1659" s="64"/>
      <c r="B1659" s="275" t="s">
        <v>3072</v>
      </c>
      <c r="C1659" s="121"/>
      <c r="D1659" s="69"/>
      <c r="E1659" s="57"/>
      <c r="F1659" s="86"/>
      <c r="G1659" s="57"/>
      <c r="H1659" s="86"/>
      <c r="I1659" s="86"/>
      <c r="J1659" s="392"/>
      <c r="K1659" s="432"/>
      <c r="L1659" s="121" t="s">
        <v>2844</v>
      </c>
      <c r="M1659" s="121" t="s">
        <v>2844</v>
      </c>
      <c r="N1659" s="393"/>
      <c r="O1659" s="228" t="s">
        <v>2696</v>
      </c>
      <c r="P1659" s="393"/>
      <c r="Q1659" s="393"/>
      <c r="R1659" s="393"/>
      <c r="S1659" s="393"/>
      <c r="T1659" s="393"/>
      <c r="U1659" s="393"/>
      <c r="V1659" s="393"/>
      <c r="W1659" s="393"/>
      <c r="X1659" s="393"/>
      <c r="Y1659" s="393"/>
      <c r="Z1659" s="393"/>
      <c r="AA1659" s="393"/>
      <c r="AB1659" s="393"/>
      <c r="AC1659" s="393"/>
      <c r="AD1659" s="393"/>
      <c r="AE1659" s="393"/>
      <c r="AF1659" s="393"/>
      <c r="AG1659" s="393"/>
      <c r="AH1659" s="393"/>
      <c r="AI1659" s="393"/>
      <c r="AJ1659" s="393"/>
      <c r="AK1659" s="393"/>
      <c r="AL1659" s="393"/>
      <c r="AM1659" s="393"/>
      <c r="AN1659" s="393"/>
      <c r="AO1659" s="393"/>
      <c r="AP1659" s="393"/>
      <c r="AQ1659" s="393"/>
      <c r="AR1659" s="393"/>
      <c r="AS1659" s="393"/>
      <c r="AT1659" s="393"/>
      <c r="AU1659" s="393"/>
      <c r="AV1659" s="393"/>
      <c r="AW1659" s="393"/>
      <c r="AX1659" s="393"/>
      <c r="AY1659" s="393"/>
      <c r="AZ1659" s="393"/>
      <c r="BA1659" s="393"/>
      <c r="BB1659" s="393"/>
      <c r="BC1659" s="393"/>
      <c r="BD1659" s="393"/>
      <c r="BE1659" s="393"/>
      <c r="BF1659" s="393"/>
      <c r="BG1659" s="393"/>
      <c r="BH1659" s="393"/>
      <c r="BI1659" s="393"/>
      <c r="BJ1659" s="393"/>
      <c r="BK1659" s="393"/>
      <c r="BL1659" s="393"/>
      <c r="BM1659" s="393"/>
      <c r="BN1659" s="393"/>
      <c r="BO1659" s="393"/>
      <c r="BP1659" s="393"/>
      <c r="BQ1659" s="393"/>
      <c r="BR1659" s="393"/>
      <c r="BS1659" s="393"/>
      <c r="BT1659" s="393"/>
      <c r="BU1659" s="393"/>
      <c r="BV1659" s="393"/>
      <c r="BW1659" s="393"/>
      <c r="BX1659" s="393"/>
      <c r="BY1659" s="393"/>
      <c r="BZ1659" s="393"/>
      <c r="CA1659" s="393"/>
      <c r="CB1659" s="393"/>
      <c r="CC1659" s="393"/>
      <c r="CD1659" s="393"/>
    </row>
    <row r="1660" spans="1:82" ht="24.6" customHeight="1" outlineLevel="2">
      <c r="A1660" s="64"/>
      <c r="B1660" s="275" t="s">
        <v>3073</v>
      </c>
      <c r="C1660" s="121"/>
      <c r="D1660" s="69"/>
      <c r="E1660" s="57"/>
      <c r="F1660" s="86"/>
      <c r="G1660" s="57"/>
      <c r="H1660" s="86"/>
      <c r="I1660" s="86"/>
      <c r="J1660" s="392"/>
      <c r="K1660" s="432"/>
      <c r="L1660" s="121" t="s">
        <v>2844</v>
      </c>
      <c r="M1660" s="121" t="s">
        <v>2844</v>
      </c>
      <c r="N1660" s="393"/>
      <c r="O1660" s="228" t="s">
        <v>2693</v>
      </c>
      <c r="P1660" s="393"/>
      <c r="Q1660" s="393"/>
      <c r="R1660" s="393"/>
      <c r="S1660" s="393"/>
      <c r="T1660" s="393"/>
      <c r="U1660" s="393"/>
      <c r="V1660" s="393"/>
      <c r="W1660" s="393"/>
      <c r="X1660" s="393"/>
      <c r="Y1660" s="393"/>
      <c r="Z1660" s="393"/>
      <c r="AA1660" s="393"/>
      <c r="AB1660" s="393"/>
      <c r="AC1660" s="393"/>
      <c r="AD1660" s="393"/>
      <c r="AE1660" s="393"/>
      <c r="AF1660" s="393"/>
      <c r="AG1660" s="393"/>
      <c r="AH1660" s="393"/>
      <c r="AI1660" s="393"/>
      <c r="AJ1660" s="393"/>
      <c r="AK1660" s="393"/>
      <c r="AL1660" s="393"/>
      <c r="AM1660" s="393"/>
      <c r="AN1660" s="393"/>
      <c r="AO1660" s="393"/>
      <c r="AP1660" s="393"/>
      <c r="AQ1660" s="393"/>
      <c r="AR1660" s="393"/>
      <c r="AS1660" s="393"/>
      <c r="AT1660" s="393"/>
      <c r="AU1660" s="393"/>
      <c r="AV1660" s="393"/>
      <c r="AW1660" s="393"/>
      <c r="AX1660" s="393"/>
      <c r="AY1660" s="393"/>
      <c r="AZ1660" s="393"/>
      <c r="BA1660" s="393"/>
      <c r="BB1660" s="393"/>
      <c r="BC1660" s="393"/>
      <c r="BD1660" s="393"/>
      <c r="BE1660" s="393"/>
      <c r="BF1660" s="393"/>
      <c r="BG1660" s="393"/>
      <c r="BH1660" s="393"/>
      <c r="BI1660" s="393"/>
      <c r="BJ1660" s="393"/>
      <c r="BK1660" s="393"/>
      <c r="BL1660" s="393"/>
      <c r="BM1660" s="393"/>
      <c r="BN1660" s="393"/>
      <c r="BO1660" s="393"/>
      <c r="BP1660" s="393"/>
      <c r="BQ1660" s="393"/>
      <c r="BR1660" s="393"/>
      <c r="BS1660" s="393"/>
      <c r="BT1660" s="393"/>
      <c r="BU1660" s="393"/>
      <c r="BV1660" s="393"/>
      <c r="BW1660" s="393"/>
      <c r="BX1660" s="393"/>
      <c r="BY1660" s="393"/>
      <c r="BZ1660" s="393"/>
      <c r="CA1660" s="393"/>
      <c r="CB1660" s="393"/>
      <c r="CC1660" s="393"/>
      <c r="CD1660" s="393"/>
    </row>
    <row r="1661" spans="1:82" ht="24.6" customHeight="1" outlineLevel="2">
      <c r="A1661" s="64"/>
      <c r="B1661" s="275" t="s">
        <v>3074</v>
      </c>
      <c r="C1661" s="121"/>
      <c r="D1661" s="69"/>
      <c r="E1661" s="57"/>
      <c r="F1661" s="86"/>
      <c r="G1661" s="57"/>
      <c r="H1661" s="86"/>
      <c r="I1661" s="86"/>
      <c r="J1661" s="392"/>
      <c r="K1661" s="432"/>
      <c r="L1661" s="121" t="s">
        <v>2844</v>
      </c>
      <c r="M1661" s="121" t="s">
        <v>2844</v>
      </c>
      <c r="N1661" s="393"/>
      <c r="O1661" s="228" t="s">
        <v>2699</v>
      </c>
      <c r="P1661" s="393"/>
      <c r="Q1661" s="393"/>
      <c r="R1661" s="393"/>
      <c r="S1661" s="393"/>
      <c r="T1661" s="393"/>
      <c r="U1661" s="393"/>
      <c r="V1661" s="393"/>
      <c r="W1661" s="393"/>
      <c r="X1661" s="393"/>
      <c r="Y1661" s="393"/>
      <c r="Z1661" s="393"/>
      <c r="AA1661" s="393"/>
      <c r="AB1661" s="393"/>
      <c r="AC1661" s="393"/>
      <c r="AD1661" s="393"/>
      <c r="AE1661" s="393"/>
      <c r="AF1661" s="393"/>
      <c r="AG1661" s="393"/>
      <c r="AH1661" s="393"/>
      <c r="AI1661" s="393"/>
      <c r="AJ1661" s="393"/>
      <c r="AK1661" s="393"/>
      <c r="AL1661" s="393"/>
      <c r="AM1661" s="393"/>
      <c r="AN1661" s="393"/>
      <c r="AO1661" s="393"/>
      <c r="AP1661" s="393"/>
      <c r="AQ1661" s="393"/>
      <c r="AR1661" s="393"/>
      <c r="AS1661" s="393"/>
      <c r="AT1661" s="393"/>
      <c r="AU1661" s="393"/>
      <c r="AV1661" s="393"/>
      <c r="AW1661" s="393"/>
      <c r="AX1661" s="393"/>
      <c r="AY1661" s="393"/>
      <c r="AZ1661" s="393"/>
      <c r="BA1661" s="393"/>
      <c r="BB1661" s="393"/>
      <c r="BC1661" s="393"/>
      <c r="BD1661" s="393"/>
      <c r="BE1661" s="393"/>
      <c r="BF1661" s="393"/>
      <c r="BG1661" s="393"/>
      <c r="BH1661" s="393"/>
      <c r="BI1661" s="393"/>
      <c r="BJ1661" s="393"/>
      <c r="BK1661" s="393"/>
      <c r="BL1661" s="393"/>
      <c r="BM1661" s="393"/>
      <c r="BN1661" s="393"/>
      <c r="BO1661" s="393"/>
      <c r="BP1661" s="393"/>
      <c r="BQ1661" s="393"/>
      <c r="BR1661" s="393"/>
      <c r="BS1661" s="393"/>
      <c r="BT1661" s="393"/>
      <c r="BU1661" s="393"/>
      <c r="BV1661" s="393"/>
      <c r="BW1661" s="393"/>
      <c r="BX1661" s="393"/>
      <c r="BY1661" s="393"/>
      <c r="BZ1661" s="393"/>
      <c r="CA1661" s="393"/>
      <c r="CB1661" s="393"/>
      <c r="CC1661" s="393"/>
      <c r="CD1661" s="393"/>
    </row>
    <row r="1662" spans="1:82" ht="24.6" customHeight="1" outlineLevel="2">
      <c r="A1662" s="64"/>
      <c r="B1662" s="275" t="s">
        <v>3075</v>
      </c>
      <c r="C1662" s="121"/>
      <c r="D1662" s="69"/>
      <c r="E1662" s="57"/>
      <c r="F1662" s="86"/>
      <c r="G1662" s="57"/>
      <c r="H1662" s="86"/>
      <c r="I1662" s="86"/>
      <c r="J1662" s="392"/>
      <c r="K1662" s="432"/>
      <c r="L1662" s="121" t="s">
        <v>2844</v>
      </c>
      <c r="M1662" s="121" t="s">
        <v>2844</v>
      </c>
      <c r="N1662" s="393"/>
      <c r="O1662" s="228" t="s">
        <v>2448</v>
      </c>
      <c r="P1662" s="393"/>
      <c r="Q1662" s="393"/>
      <c r="R1662" s="393"/>
      <c r="S1662" s="393"/>
      <c r="T1662" s="393"/>
      <c r="U1662" s="393"/>
      <c r="V1662" s="393"/>
      <c r="W1662" s="393"/>
      <c r="X1662" s="393"/>
      <c r="Y1662" s="393"/>
      <c r="Z1662" s="393"/>
      <c r="AA1662" s="393"/>
      <c r="AB1662" s="393"/>
      <c r="AC1662" s="393"/>
      <c r="AD1662" s="393"/>
      <c r="AE1662" s="393"/>
      <c r="AF1662" s="393"/>
      <c r="AG1662" s="393"/>
      <c r="AH1662" s="393"/>
      <c r="AI1662" s="393"/>
      <c r="AJ1662" s="393"/>
      <c r="AK1662" s="393"/>
      <c r="AL1662" s="393"/>
      <c r="AM1662" s="393"/>
      <c r="AN1662" s="393"/>
      <c r="AO1662" s="393"/>
      <c r="AP1662" s="393"/>
      <c r="AQ1662" s="393"/>
      <c r="AR1662" s="393"/>
      <c r="AS1662" s="393"/>
      <c r="AT1662" s="393"/>
      <c r="AU1662" s="393"/>
      <c r="AV1662" s="393"/>
      <c r="AW1662" s="393"/>
      <c r="AX1662" s="393"/>
      <c r="AY1662" s="393"/>
      <c r="AZ1662" s="393"/>
      <c r="BA1662" s="393"/>
      <c r="BB1662" s="393"/>
      <c r="BC1662" s="393"/>
      <c r="BD1662" s="393"/>
      <c r="BE1662" s="393"/>
      <c r="BF1662" s="393"/>
      <c r="BG1662" s="393"/>
      <c r="BH1662" s="393"/>
      <c r="BI1662" s="393"/>
      <c r="BJ1662" s="393"/>
      <c r="BK1662" s="393"/>
      <c r="BL1662" s="393"/>
      <c r="BM1662" s="393"/>
      <c r="BN1662" s="393"/>
      <c r="BO1662" s="393"/>
      <c r="BP1662" s="393"/>
      <c r="BQ1662" s="393"/>
      <c r="BR1662" s="393"/>
      <c r="BS1662" s="393"/>
      <c r="BT1662" s="393"/>
      <c r="BU1662" s="393"/>
      <c r="BV1662" s="393"/>
      <c r="BW1662" s="393"/>
      <c r="BX1662" s="393"/>
      <c r="BY1662" s="393"/>
      <c r="BZ1662" s="393"/>
      <c r="CA1662" s="393"/>
      <c r="CB1662" s="393"/>
      <c r="CC1662" s="393"/>
      <c r="CD1662" s="393"/>
    </row>
    <row r="1663" spans="1:82" ht="24.6" customHeight="1" outlineLevel="2">
      <c r="A1663" s="64"/>
      <c r="B1663" s="275" t="s">
        <v>3076</v>
      </c>
      <c r="C1663" s="121"/>
      <c r="D1663" s="69"/>
      <c r="E1663" s="57"/>
      <c r="F1663" s="86"/>
      <c r="G1663" s="57"/>
      <c r="H1663" s="86"/>
      <c r="I1663" s="86"/>
      <c r="J1663" s="392"/>
      <c r="K1663" s="432"/>
      <c r="L1663" s="121" t="s">
        <v>2844</v>
      </c>
      <c r="M1663" s="121" t="s">
        <v>2844</v>
      </c>
      <c r="N1663" s="393"/>
      <c r="O1663" s="228" t="s">
        <v>2453</v>
      </c>
      <c r="P1663" s="393"/>
      <c r="Q1663" s="393"/>
      <c r="R1663" s="393"/>
      <c r="S1663" s="393"/>
      <c r="T1663" s="393"/>
      <c r="U1663" s="393"/>
      <c r="V1663" s="393"/>
      <c r="W1663" s="393"/>
      <c r="X1663" s="393"/>
      <c r="Y1663" s="393"/>
      <c r="Z1663" s="393"/>
      <c r="AA1663" s="393"/>
      <c r="AB1663" s="393"/>
      <c r="AC1663" s="393"/>
      <c r="AD1663" s="393"/>
      <c r="AE1663" s="393"/>
      <c r="AF1663" s="393"/>
      <c r="AG1663" s="393"/>
      <c r="AH1663" s="393"/>
      <c r="AI1663" s="393"/>
      <c r="AJ1663" s="393"/>
      <c r="AK1663" s="393"/>
      <c r="AL1663" s="393"/>
      <c r="AM1663" s="393"/>
      <c r="AN1663" s="393"/>
      <c r="AO1663" s="393"/>
      <c r="AP1663" s="393"/>
      <c r="AQ1663" s="393"/>
      <c r="AR1663" s="393"/>
      <c r="AS1663" s="393"/>
      <c r="AT1663" s="393"/>
      <c r="AU1663" s="393"/>
      <c r="AV1663" s="393"/>
      <c r="AW1663" s="393"/>
      <c r="AX1663" s="393"/>
      <c r="AY1663" s="393"/>
      <c r="AZ1663" s="393"/>
      <c r="BA1663" s="393"/>
      <c r="BB1663" s="393"/>
      <c r="BC1663" s="393"/>
      <c r="BD1663" s="393"/>
      <c r="BE1663" s="393"/>
      <c r="BF1663" s="393"/>
      <c r="BG1663" s="393"/>
      <c r="BH1663" s="393"/>
      <c r="BI1663" s="393"/>
      <c r="BJ1663" s="393"/>
      <c r="BK1663" s="393"/>
      <c r="BL1663" s="393"/>
      <c r="BM1663" s="393"/>
      <c r="BN1663" s="393"/>
      <c r="BO1663" s="393"/>
      <c r="BP1663" s="393"/>
      <c r="BQ1663" s="393"/>
      <c r="BR1663" s="393"/>
      <c r="BS1663" s="393"/>
      <c r="BT1663" s="393"/>
      <c r="BU1663" s="393"/>
      <c r="BV1663" s="393"/>
      <c r="BW1663" s="393"/>
      <c r="BX1663" s="393"/>
      <c r="BY1663" s="393"/>
      <c r="BZ1663" s="393"/>
      <c r="CA1663" s="393"/>
      <c r="CB1663" s="393"/>
      <c r="CC1663" s="393"/>
      <c r="CD1663" s="393"/>
    </row>
    <row r="1664" spans="1:82" ht="24.6" customHeight="1" outlineLevel="2">
      <c r="A1664" s="64"/>
      <c r="B1664" s="275" t="s">
        <v>115</v>
      </c>
      <c r="C1664" s="65"/>
      <c r="D1664" s="69"/>
      <c r="E1664" s="359"/>
      <c r="F1664" s="55"/>
      <c r="G1664" s="359"/>
      <c r="H1664" s="55"/>
      <c r="I1664" s="55"/>
      <c r="J1664" s="247"/>
      <c r="L1664" s="87"/>
      <c r="M1664" s="87"/>
      <c r="O1664" s="228"/>
    </row>
    <row r="1665" spans="1:82" ht="24.6" customHeight="1" outlineLevel="2">
      <c r="A1665" s="64"/>
      <c r="B1665" s="275" t="s">
        <v>61</v>
      </c>
      <c r="C1665" s="121">
        <v>2</v>
      </c>
      <c r="D1665" s="69" t="s">
        <v>3</v>
      </c>
      <c r="E1665" s="57"/>
      <c r="F1665" s="86"/>
      <c r="G1665" s="57"/>
      <c r="H1665" s="86"/>
      <c r="I1665" s="86"/>
      <c r="J1665" s="392"/>
      <c r="K1665" s="432"/>
      <c r="L1665" s="121" t="s">
        <v>2844</v>
      </c>
      <c r="M1665" s="121" t="s">
        <v>2844</v>
      </c>
      <c r="O1665" s="228" t="s">
        <v>2560</v>
      </c>
    </row>
    <row r="1666" spans="1:82" ht="24.6" customHeight="1" outlineLevel="2">
      <c r="A1666" s="64"/>
      <c r="B1666" s="275" t="s">
        <v>62</v>
      </c>
      <c r="C1666" s="121">
        <v>4</v>
      </c>
      <c r="D1666" s="69" t="s">
        <v>3</v>
      </c>
      <c r="E1666" s="57"/>
      <c r="F1666" s="86"/>
      <c r="G1666" s="57"/>
      <c r="H1666" s="86"/>
      <c r="I1666" s="86"/>
      <c r="J1666" s="392"/>
      <c r="K1666" s="432"/>
      <c r="L1666" s="121" t="s">
        <v>2932</v>
      </c>
      <c r="M1666" s="121" t="e">
        <f>VLOOKUP($O1666,#REF!,7,FALSE)</f>
        <v>#REF!</v>
      </c>
      <c r="O1666" s="228" t="s">
        <v>2561</v>
      </c>
    </row>
    <row r="1667" spans="1:82" ht="24.6" customHeight="1" outlineLevel="2">
      <c r="A1667" s="64"/>
      <c r="B1667" s="275" t="s">
        <v>66</v>
      </c>
      <c r="C1667" s="121">
        <v>2</v>
      </c>
      <c r="D1667" s="69" t="s">
        <v>3</v>
      </c>
      <c r="E1667" s="57"/>
      <c r="F1667" s="86"/>
      <c r="G1667" s="57"/>
      <c r="H1667" s="86"/>
      <c r="I1667" s="86"/>
      <c r="J1667" s="392"/>
      <c r="K1667" s="432"/>
      <c r="L1667" s="121" t="s">
        <v>2932</v>
      </c>
      <c r="M1667" s="121" t="e">
        <f>VLOOKUP($O1667,#REF!,7,FALSE)</f>
        <v>#REF!</v>
      </c>
      <c r="O1667" s="228" t="s">
        <v>2563</v>
      </c>
    </row>
    <row r="1668" spans="1:82" ht="24.6" customHeight="1" outlineLevel="2">
      <c r="A1668" s="64"/>
      <c r="B1668" s="275" t="s">
        <v>64</v>
      </c>
      <c r="C1668" s="121">
        <v>6</v>
      </c>
      <c r="D1668" s="69" t="s">
        <v>3</v>
      </c>
      <c r="E1668" s="57"/>
      <c r="F1668" s="86"/>
      <c r="G1668" s="57"/>
      <c r="H1668" s="86"/>
      <c r="I1668" s="86"/>
      <c r="J1668" s="392"/>
      <c r="K1668" s="432"/>
      <c r="L1668" s="121" t="e">
        <f>VLOOKUP($O1668,#REF!,6,FALSE)</f>
        <v>#REF!</v>
      </c>
      <c r="M1668" s="121" t="e">
        <f>VLOOKUP($O1668,#REF!,7,FALSE)</f>
        <v>#REF!</v>
      </c>
      <c r="O1668" s="228" t="s">
        <v>2564</v>
      </c>
    </row>
    <row r="1669" spans="1:82" ht="24.6" customHeight="1" outlineLevel="2">
      <c r="A1669" s="64"/>
      <c r="B1669" s="275" t="s">
        <v>65</v>
      </c>
      <c r="C1669" s="121">
        <v>14</v>
      </c>
      <c r="D1669" s="69" t="s">
        <v>3</v>
      </c>
      <c r="E1669" s="57"/>
      <c r="F1669" s="86"/>
      <c r="G1669" s="57"/>
      <c r="H1669" s="86"/>
      <c r="I1669" s="86"/>
      <c r="J1669" s="392"/>
      <c r="K1669" s="432"/>
      <c r="L1669" s="121" t="e">
        <f>VLOOKUP($O1669,#REF!,6,FALSE)</f>
        <v>#REF!</v>
      </c>
      <c r="M1669" s="121" t="e">
        <f>VLOOKUP($O1669,#REF!,7,FALSE)</f>
        <v>#REF!</v>
      </c>
      <c r="O1669" s="228" t="s">
        <v>2565</v>
      </c>
    </row>
    <row r="1670" spans="1:82" ht="24.6" customHeight="1" outlineLevel="2">
      <c r="A1670" s="64"/>
      <c r="B1670" s="275" t="s">
        <v>427</v>
      </c>
      <c r="C1670" s="121">
        <v>2</v>
      </c>
      <c r="D1670" s="69" t="s">
        <v>3</v>
      </c>
      <c r="E1670" s="57"/>
      <c r="F1670" s="86"/>
      <c r="G1670" s="57"/>
      <c r="H1670" s="86"/>
      <c r="I1670" s="86"/>
      <c r="J1670" s="392"/>
      <c r="K1670" s="432"/>
      <c r="L1670" s="121" t="s">
        <v>2932</v>
      </c>
      <c r="M1670" s="121" t="e">
        <f>VLOOKUP($O1670,#REF!,7,FALSE)</f>
        <v>#REF!</v>
      </c>
      <c r="O1670" s="228" t="s">
        <v>2566</v>
      </c>
    </row>
    <row r="1671" spans="1:82" ht="24.6" customHeight="1" outlineLevel="2">
      <c r="A1671" s="64"/>
      <c r="B1671" s="275" t="s">
        <v>468</v>
      </c>
      <c r="C1671" s="121">
        <v>2</v>
      </c>
      <c r="D1671" s="69" t="s">
        <v>3</v>
      </c>
      <c r="E1671" s="57"/>
      <c r="F1671" s="86"/>
      <c r="G1671" s="57"/>
      <c r="H1671" s="86"/>
      <c r="I1671" s="86"/>
      <c r="J1671" s="392"/>
      <c r="K1671" s="432"/>
      <c r="L1671" s="121" t="s">
        <v>2932</v>
      </c>
      <c r="M1671" s="121" t="s">
        <v>2932</v>
      </c>
      <c r="O1671" s="228" t="s">
        <v>2573</v>
      </c>
    </row>
    <row r="1672" spans="1:82" ht="24.6" customHeight="1" outlineLevel="2">
      <c r="A1672" s="64"/>
      <c r="B1672" s="275"/>
      <c r="C1672" s="121"/>
      <c r="D1672" s="71"/>
      <c r="E1672" s="57"/>
      <c r="F1672" s="86"/>
      <c r="G1672" s="57"/>
      <c r="H1672" s="86"/>
      <c r="I1672" s="86"/>
      <c r="J1672" s="392"/>
      <c r="K1672" s="432"/>
      <c r="L1672" s="121" t="s">
        <v>2932</v>
      </c>
      <c r="M1672" s="121" t="s">
        <v>2932</v>
      </c>
      <c r="O1672" s="227" t="s">
        <v>2570</v>
      </c>
    </row>
    <row r="1673" spans="1:82" ht="24.6" customHeight="1" outlineLevel="2">
      <c r="A1673" s="64"/>
      <c r="B1673" s="289" t="s">
        <v>97</v>
      </c>
      <c r="C1673" s="66"/>
      <c r="D1673" s="71"/>
      <c r="E1673" s="357"/>
      <c r="F1673" s="67"/>
      <c r="G1673" s="357"/>
      <c r="H1673" s="67"/>
      <c r="I1673" s="68"/>
      <c r="J1673" s="247"/>
      <c r="K1673" s="393"/>
      <c r="L1673" s="169"/>
      <c r="M1673" s="171"/>
      <c r="N1673" s="393"/>
      <c r="O1673" s="227"/>
      <c r="P1673" s="393"/>
      <c r="Q1673" s="393"/>
      <c r="R1673" s="393"/>
      <c r="S1673" s="393"/>
      <c r="T1673" s="393"/>
      <c r="U1673" s="393"/>
      <c r="V1673" s="393"/>
      <c r="W1673" s="393"/>
      <c r="X1673" s="393"/>
      <c r="Y1673" s="393"/>
      <c r="Z1673" s="393"/>
      <c r="AA1673" s="393"/>
      <c r="AB1673" s="393"/>
      <c r="AC1673" s="393"/>
      <c r="AD1673" s="393"/>
      <c r="AE1673" s="393"/>
      <c r="AF1673" s="393"/>
      <c r="AG1673" s="393"/>
      <c r="AH1673" s="393"/>
      <c r="AI1673" s="393"/>
      <c r="AJ1673" s="393"/>
      <c r="AK1673" s="393"/>
      <c r="AL1673" s="393"/>
      <c r="AM1673" s="393"/>
      <c r="AN1673" s="393"/>
      <c r="AO1673" s="393"/>
      <c r="AP1673" s="393"/>
      <c r="AQ1673" s="393"/>
      <c r="AR1673" s="393"/>
      <c r="AS1673" s="393"/>
      <c r="AT1673" s="393"/>
      <c r="AU1673" s="393"/>
      <c r="AV1673" s="393"/>
      <c r="AW1673" s="393"/>
      <c r="AX1673" s="393"/>
      <c r="AY1673" s="393"/>
      <c r="AZ1673" s="393"/>
      <c r="BA1673" s="393"/>
      <c r="BB1673" s="393"/>
      <c r="BC1673" s="393"/>
      <c r="BD1673" s="393"/>
      <c r="BE1673" s="393"/>
      <c r="BF1673" s="393"/>
      <c r="BG1673" s="393"/>
      <c r="BH1673" s="393"/>
      <c r="BI1673" s="393"/>
      <c r="BJ1673" s="393"/>
      <c r="BK1673" s="393"/>
      <c r="BL1673" s="393"/>
      <c r="BM1673" s="393"/>
      <c r="BN1673" s="393"/>
      <c r="BO1673" s="393"/>
      <c r="BP1673" s="393"/>
      <c r="BQ1673" s="393"/>
      <c r="BR1673" s="393"/>
      <c r="BS1673" s="393"/>
      <c r="BT1673" s="393"/>
      <c r="BU1673" s="393"/>
      <c r="BV1673" s="393"/>
      <c r="BW1673" s="393"/>
      <c r="BX1673" s="393"/>
      <c r="BY1673" s="393"/>
      <c r="BZ1673" s="393"/>
      <c r="CA1673" s="393"/>
      <c r="CB1673" s="393"/>
      <c r="CC1673" s="393"/>
      <c r="CD1673" s="393"/>
    </row>
    <row r="1674" spans="1:82" ht="24.6" customHeight="1" outlineLevel="2">
      <c r="A1674" s="64"/>
      <c r="B1674" s="275" t="s">
        <v>387</v>
      </c>
      <c r="C1674" s="121">
        <v>28</v>
      </c>
      <c r="D1674" s="69" t="s">
        <v>3</v>
      </c>
      <c r="E1674" s="57"/>
      <c r="F1674" s="86"/>
      <c r="G1674" s="57"/>
      <c r="H1674" s="86"/>
      <c r="I1674" s="86"/>
      <c r="J1674" s="392"/>
      <c r="K1674" s="432"/>
      <c r="L1674" s="121" t="e">
        <f>VLOOKUP($O1674,#REF!,6,FALSE)</f>
        <v>#REF!</v>
      </c>
      <c r="M1674" s="121" t="e">
        <f>VLOOKUP($O1674,#REF!,7,FALSE)</f>
        <v>#REF!</v>
      </c>
      <c r="O1674" s="228" t="s">
        <v>2551</v>
      </c>
    </row>
    <row r="1675" spans="1:82" ht="24.6" customHeight="1" outlineLevel="2">
      <c r="A1675" s="64"/>
      <c r="B1675" s="275" t="s">
        <v>388</v>
      </c>
      <c r="C1675" s="121">
        <v>2</v>
      </c>
      <c r="D1675" s="69" t="s">
        <v>3</v>
      </c>
      <c r="E1675" s="57"/>
      <c r="F1675" s="86"/>
      <c r="G1675" s="57"/>
      <c r="H1675" s="86"/>
      <c r="I1675" s="86"/>
      <c r="J1675" s="392"/>
      <c r="K1675" s="432"/>
      <c r="L1675" s="121" t="e">
        <f>VLOOKUP($O1675,#REF!,6,FALSE)</f>
        <v>#REF!</v>
      </c>
      <c r="M1675" s="121" t="e">
        <f>VLOOKUP($O1675,#REF!,7,FALSE)</f>
        <v>#REF!</v>
      </c>
      <c r="O1675" s="228" t="s">
        <v>2552</v>
      </c>
    </row>
    <row r="1676" spans="1:82" ht="24.6" customHeight="1" outlineLevel="2">
      <c r="A1676" s="64"/>
      <c r="B1676" s="275" t="s">
        <v>389</v>
      </c>
      <c r="C1676" s="121">
        <v>2</v>
      </c>
      <c r="D1676" s="69" t="s">
        <v>3</v>
      </c>
      <c r="E1676" s="57"/>
      <c r="F1676" s="86"/>
      <c r="G1676" s="57"/>
      <c r="H1676" s="86"/>
      <c r="I1676" s="86"/>
      <c r="J1676" s="392"/>
      <c r="K1676" s="432"/>
      <c r="L1676" s="121" t="e">
        <f>VLOOKUP($O1676,#REF!,6,FALSE)</f>
        <v>#REF!</v>
      </c>
      <c r="M1676" s="121" t="e">
        <f>VLOOKUP($O1676,#REF!,7,FALSE)</f>
        <v>#REF!</v>
      </c>
      <c r="O1676" s="228" t="s">
        <v>2553</v>
      </c>
    </row>
    <row r="1677" spans="1:82" ht="24.6" customHeight="1" outlineLevel="2">
      <c r="A1677" s="64"/>
      <c r="B1677" s="275" t="s">
        <v>411</v>
      </c>
      <c r="C1677" s="121">
        <v>6</v>
      </c>
      <c r="D1677" s="69" t="s">
        <v>3</v>
      </c>
      <c r="E1677" s="57"/>
      <c r="F1677" s="86"/>
      <c r="G1677" s="57"/>
      <c r="H1677" s="86"/>
      <c r="I1677" s="86"/>
      <c r="J1677" s="392"/>
      <c r="K1677" s="432"/>
      <c r="L1677" s="121" t="s">
        <v>2932</v>
      </c>
      <c r="M1677" s="121" t="s">
        <v>2932</v>
      </c>
      <c r="O1677" s="228" t="s">
        <v>2543</v>
      </c>
    </row>
    <row r="1678" spans="1:82" ht="24.6" customHeight="1" outlineLevel="2">
      <c r="A1678" s="64"/>
      <c r="B1678" s="275" t="s">
        <v>98</v>
      </c>
      <c r="C1678" s="65"/>
      <c r="D1678" s="69"/>
      <c r="E1678" s="359"/>
      <c r="F1678" s="55"/>
      <c r="G1678" s="359"/>
      <c r="H1678" s="55"/>
      <c r="I1678" s="55"/>
      <c r="J1678" s="247"/>
      <c r="L1678" s="87"/>
      <c r="M1678" s="87"/>
      <c r="O1678" s="228"/>
    </row>
    <row r="1679" spans="1:82" ht="24.6" customHeight="1" outlineLevel="2">
      <c r="A1679" s="64"/>
      <c r="B1679" s="275" t="s">
        <v>463</v>
      </c>
      <c r="C1679" s="121">
        <v>2</v>
      </c>
      <c r="D1679" s="69" t="s">
        <v>3</v>
      </c>
      <c r="E1679" s="57"/>
      <c r="F1679" s="86"/>
      <c r="G1679" s="57"/>
      <c r="H1679" s="86"/>
      <c r="I1679" s="86"/>
      <c r="J1679" s="392"/>
      <c r="K1679" s="432"/>
      <c r="L1679" s="121" t="s">
        <v>2932</v>
      </c>
      <c r="M1679" s="121" t="e">
        <f>VLOOKUP($O1679,#REF!,7,FALSE)</f>
        <v>#REF!</v>
      </c>
      <c r="N1679" s="393"/>
      <c r="O1679" s="228" t="s">
        <v>2667</v>
      </c>
      <c r="P1679" s="393"/>
      <c r="Q1679" s="393"/>
      <c r="R1679" s="393"/>
      <c r="S1679" s="393"/>
      <c r="T1679" s="393"/>
      <c r="U1679" s="393"/>
      <c r="V1679" s="393"/>
      <c r="W1679" s="393"/>
      <c r="X1679" s="393"/>
      <c r="Y1679" s="393"/>
      <c r="Z1679" s="393"/>
      <c r="AA1679" s="393"/>
      <c r="AB1679" s="393"/>
      <c r="AC1679" s="393"/>
      <c r="AD1679" s="393"/>
      <c r="AE1679" s="393"/>
      <c r="AF1679" s="393"/>
      <c r="AG1679" s="393"/>
      <c r="AH1679" s="393"/>
      <c r="AI1679" s="393"/>
      <c r="AJ1679" s="393"/>
      <c r="AK1679" s="393"/>
      <c r="AL1679" s="393"/>
      <c r="AM1679" s="393"/>
      <c r="AN1679" s="393"/>
      <c r="AO1679" s="393"/>
      <c r="AP1679" s="393"/>
      <c r="AQ1679" s="393"/>
      <c r="AR1679" s="393"/>
      <c r="AS1679" s="393"/>
      <c r="AT1679" s="393"/>
      <c r="AU1679" s="393"/>
      <c r="AV1679" s="393"/>
      <c r="AW1679" s="393"/>
      <c r="AX1679" s="393"/>
      <c r="AY1679" s="393"/>
      <c r="AZ1679" s="393"/>
      <c r="BA1679" s="393"/>
      <c r="BB1679" s="393"/>
      <c r="BC1679" s="393"/>
      <c r="BD1679" s="393"/>
      <c r="BE1679" s="393"/>
      <c r="BF1679" s="393"/>
      <c r="BG1679" s="393"/>
      <c r="BH1679" s="393"/>
      <c r="BI1679" s="393"/>
      <c r="BJ1679" s="393"/>
      <c r="BK1679" s="393"/>
      <c r="BL1679" s="393"/>
      <c r="BM1679" s="393"/>
      <c r="BN1679" s="393"/>
      <c r="BO1679" s="393"/>
      <c r="BP1679" s="393"/>
      <c r="BQ1679" s="393"/>
      <c r="BR1679" s="393"/>
      <c r="BS1679" s="393"/>
      <c r="BT1679" s="393"/>
      <c r="BU1679" s="393"/>
      <c r="BV1679" s="393"/>
      <c r="BW1679" s="393"/>
      <c r="BX1679" s="393"/>
      <c r="BY1679" s="393"/>
      <c r="BZ1679" s="393"/>
      <c r="CA1679" s="393"/>
      <c r="CB1679" s="393"/>
      <c r="CC1679" s="393"/>
      <c r="CD1679" s="393"/>
    </row>
    <row r="1680" spans="1:82" ht="24.6" customHeight="1" outlineLevel="2">
      <c r="A1680" s="64"/>
      <c r="B1680" s="275" t="s">
        <v>464</v>
      </c>
      <c r="C1680" s="121">
        <v>2</v>
      </c>
      <c r="D1680" s="69" t="s">
        <v>3</v>
      </c>
      <c r="E1680" s="57"/>
      <c r="F1680" s="86"/>
      <c r="G1680" s="57"/>
      <c r="H1680" s="86"/>
      <c r="I1680" s="86"/>
      <c r="J1680" s="392"/>
      <c r="K1680" s="432"/>
      <c r="L1680" s="121" t="s">
        <v>2932</v>
      </c>
      <c r="M1680" s="121" t="e">
        <f>VLOOKUP($O1680,#REF!,7,FALSE)</f>
        <v>#REF!</v>
      </c>
      <c r="N1680" s="393"/>
      <c r="O1680" s="228" t="s">
        <v>2668</v>
      </c>
      <c r="P1680" s="393"/>
      <c r="Q1680" s="393"/>
      <c r="R1680" s="393"/>
      <c r="S1680" s="393"/>
      <c r="T1680" s="393"/>
      <c r="U1680" s="393"/>
      <c r="V1680" s="393"/>
      <c r="W1680" s="393"/>
      <c r="X1680" s="393"/>
      <c r="Y1680" s="393"/>
      <c r="Z1680" s="393"/>
      <c r="AA1680" s="393"/>
      <c r="AB1680" s="393"/>
      <c r="AC1680" s="393"/>
      <c r="AD1680" s="393"/>
      <c r="AE1680" s="393"/>
      <c r="AF1680" s="393"/>
      <c r="AG1680" s="393"/>
      <c r="AH1680" s="393"/>
      <c r="AI1680" s="393"/>
      <c r="AJ1680" s="393"/>
      <c r="AK1680" s="393"/>
      <c r="AL1680" s="393"/>
      <c r="AM1680" s="393"/>
      <c r="AN1680" s="393"/>
      <c r="AO1680" s="393"/>
      <c r="AP1680" s="393"/>
      <c r="AQ1680" s="393"/>
      <c r="AR1680" s="393"/>
      <c r="AS1680" s="393"/>
      <c r="AT1680" s="393"/>
      <c r="AU1680" s="393"/>
      <c r="AV1680" s="393"/>
      <c r="AW1680" s="393"/>
      <c r="AX1680" s="393"/>
      <c r="AY1680" s="393"/>
      <c r="AZ1680" s="393"/>
      <c r="BA1680" s="393"/>
      <c r="BB1680" s="393"/>
      <c r="BC1680" s="393"/>
      <c r="BD1680" s="393"/>
      <c r="BE1680" s="393"/>
      <c r="BF1680" s="393"/>
      <c r="BG1680" s="393"/>
      <c r="BH1680" s="393"/>
      <c r="BI1680" s="393"/>
      <c r="BJ1680" s="393"/>
      <c r="BK1680" s="393"/>
      <c r="BL1680" s="393"/>
      <c r="BM1680" s="393"/>
      <c r="BN1680" s="393"/>
      <c r="BO1680" s="393"/>
      <c r="BP1680" s="393"/>
      <c r="BQ1680" s="393"/>
      <c r="BR1680" s="393"/>
      <c r="BS1680" s="393"/>
      <c r="BT1680" s="393"/>
      <c r="BU1680" s="393"/>
      <c r="BV1680" s="393"/>
      <c r="BW1680" s="393"/>
      <c r="BX1680" s="393"/>
      <c r="BY1680" s="393"/>
      <c r="BZ1680" s="393"/>
      <c r="CA1680" s="393"/>
      <c r="CB1680" s="393"/>
      <c r="CC1680" s="393"/>
      <c r="CD1680" s="393"/>
    </row>
    <row r="1681" spans="1:82" ht="24.6" customHeight="1" outlineLevel="2">
      <c r="A1681" s="64"/>
      <c r="B1681" s="275" t="s">
        <v>235</v>
      </c>
      <c r="C1681" s="121">
        <v>2</v>
      </c>
      <c r="D1681" s="69" t="s">
        <v>3</v>
      </c>
      <c r="E1681" s="57"/>
      <c r="F1681" s="86"/>
      <c r="G1681" s="57"/>
      <c r="H1681" s="86"/>
      <c r="I1681" s="86"/>
      <c r="J1681" s="392"/>
      <c r="K1681" s="432"/>
      <c r="L1681" s="121" t="s">
        <v>2932</v>
      </c>
      <c r="M1681" s="121" t="e">
        <f>VLOOKUP($O1681,#REF!,7,FALSE)</f>
        <v>#REF!</v>
      </c>
      <c r="N1681" s="393"/>
      <c r="O1681" s="228" t="s">
        <v>2602</v>
      </c>
      <c r="P1681" s="393"/>
      <c r="Q1681" s="393"/>
      <c r="R1681" s="393"/>
      <c r="S1681" s="393"/>
      <c r="T1681" s="393"/>
      <c r="U1681" s="393"/>
      <c r="V1681" s="393"/>
      <c r="W1681" s="393"/>
      <c r="X1681" s="393"/>
      <c r="Y1681" s="393"/>
      <c r="Z1681" s="393"/>
      <c r="AA1681" s="393"/>
      <c r="AB1681" s="393"/>
      <c r="AC1681" s="393"/>
      <c r="AD1681" s="393"/>
      <c r="AE1681" s="393"/>
      <c r="AF1681" s="393"/>
      <c r="AG1681" s="393"/>
      <c r="AH1681" s="393"/>
      <c r="AI1681" s="393"/>
      <c r="AJ1681" s="393"/>
      <c r="AK1681" s="393"/>
      <c r="AL1681" s="393"/>
      <c r="AM1681" s="393"/>
      <c r="AN1681" s="393"/>
      <c r="AO1681" s="393"/>
      <c r="AP1681" s="393"/>
      <c r="AQ1681" s="393"/>
      <c r="AR1681" s="393"/>
      <c r="AS1681" s="393"/>
      <c r="AT1681" s="393"/>
      <c r="AU1681" s="393"/>
      <c r="AV1681" s="393"/>
      <c r="AW1681" s="393"/>
      <c r="AX1681" s="393"/>
      <c r="AY1681" s="393"/>
      <c r="AZ1681" s="393"/>
      <c r="BA1681" s="393"/>
      <c r="BB1681" s="393"/>
      <c r="BC1681" s="393"/>
      <c r="BD1681" s="393"/>
      <c r="BE1681" s="393"/>
      <c r="BF1681" s="393"/>
      <c r="BG1681" s="393"/>
      <c r="BH1681" s="393"/>
      <c r="BI1681" s="393"/>
      <c r="BJ1681" s="393"/>
      <c r="BK1681" s="393"/>
      <c r="BL1681" s="393"/>
      <c r="BM1681" s="393"/>
      <c r="BN1681" s="393"/>
      <c r="BO1681" s="393"/>
      <c r="BP1681" s="393"/>
      <c r="BQ1681" s="393"/>
      <c r="BR1681" s="393"/>
      <c r="BS1681" s="393"/>
      <c r="BT1681" s="393"/>
      <c r="BU1681" s="393"/>
      <c r="BV1681" s="393"/>
      <c r="BW1681" s="393"/>
      <c r="BX1681" s="393"/>
      <c r="BY1681" s="393"/>
      <c r="BZ1681" s="393"/>
      <c r="CA1681" s="393"/>
      <c r="CB1681" s="393"/>
      <c r="CC1681" s="393"/>
      <c r="CD1681" s="393"/>
    </row>
    <row r="1682" spans="1:82" ht="24.6" customHeight="1" outlineLevel="2">
      <c r="A1682" s="64"/>
      <c r="B1682" s="275" t="s">
        <v>76</v>
      </c>
      <c r="C1682" s="65"/>
      <c r="D1682" s="71"/>
      <c r="E1682" s="357"/>
      <c r="F1682" s="67"/>
      <c r="G1682" s="357"/>
      <c r="H1682" s="67"/>
      <c r="I1682" s="68"/>
      <c r="J1682" s="247"/>
      <c r="K1682" s="393"/>
      <c r="L1682" s="169"/>
      <c r="M1682" s="171"/>
      <c r="N1682" s="393"/>
      <c r="O1682" s="227"/>
      <c r="P1682" s="393"/>
      <c r="Q1682" s="393"/>
      <c r="R1682" s="393"/>
      <c r="S1682" s="393"/>
      <c r="T1682" s="393"/>
      <c r="U1682" s="393"/>
      <c r="V1682" s="393"/>
      <c r="W1682" s="393"/>
      <c r="X1682" s="393"/>
      <c r="Y1682" s="393"/>
      <c r="Z1682" s="393"/>
      <c r="AA1682" s="393"/>
      <c r="AB1682" s="393"/>
      <c r="AC1682" s="393"/>
      <c r="AD1682" s="393"/>
      <c r="AE1682" s="393"/>
      <c r="AF1682" s="393"/>
      <c r="AG1682" s="393"/>
      <c r="AH1682" s="393"/>
      <c r="AI1682" s="393"/>
      <c r="AJ1682" s="393"/>
      <c r="AK1682" s="393"/>
      <c r="AL1682" s="393"/>
      <c r="AM1682" s="393"/>
      <c r="AN1682" s="393"/>
      <c r="AO1682" s="393"/>
      <c r="AP1682" s="393"/>
      <c r="AQ1682" s="393"/>
      <c r="AR1682" s="393"/>
      <c r="AS1682" s="393"/>
      <c r="AT1682" s="393"/>
      <c r="AU1682" s="393"/>
      <c r="AV1682" s="393"/>
      <c r="AW1682" s="393"/>
      <c r="AX1682" s="393"/>
      <c r="AY1682" s="393"/>
      <c r="AZ1682" s="393"/>
      <c r="BA1682" s="393"/>
      <c r="BB1682" s="393"/>
      <c r="BC1682" s="393"/>
      <c r="BD1682" s="393"/>
      <c r="BE1682" s="393"/>
      <c r="BF1682" s="393"/>
      <c r="BG1682" s="393"/>
      <c r="BH1682" s="393"/>
      <c r="BI1682" s="393"/>
      <c r="BJ1682" s="393"/>
      <c r="BK1682" s="393"/>
      <c r="BL1682" s="393"/>
      <c r="BM1682" s="393"/>
      <c r="BN1682" s="393"/>
      <c r="BO1682" s="393"/>
      <c r="BP1682" s="393"/>
      <c r="BQ1682" s="393"/>
      <c r="BR1682" s="393"/>
      <c r="BS1682" s="393"/>
      <c r="BT1682" s="393"/>
      <c r="BU1682" s="393"/>
      <c r="BV1682" s="393"/>
      <c r="BW1682" s="393"/>
      <c r="BX1682" s="393"/>
      <c r="BY1682" s="393"/>
      <c r="BZ1682" s="393"/>
      <c r="CA1682" s="393"/>
      <c r="CB1682" s="393"/>
      <c r="CC1682" s="393"/>
      <c r="CD1682" s="393"/>
    </row>
    <row r="1683" spans="1:82" ht="24.6" customHeight="1" outlineLevel="2">
      <c r="A1683" s="64"/>
      <c r="B1683" s="289" t="s">
        <v>365</v>
      </c>
      <c r="C1683" s="121">
        <v>1120</v>
      </c>
      <c r="D1683" s="71" t="s">
        <v>15</v>
      </c>
      <c r="E1683" s="57"/>
      <c r="F1683" s="86"/>
      <c r="G1683" s="57"/>
      <c r="H1683" s="86"/>
      <c r="I1683" s="86"/>
      <c r="J1683" s="392"/>
      <c r="K1683" s="432"/>
      <c r="L1683" s="121" t="e">
        <f>VLOOKUP($O1683,#REF!,6,FALSE)</f>
        <v>#REF!</v>
      </c>
      <c r="M1683" s="121" t="e">
        <f>VLOOKUP($O1683,#REF!,7,FALSE)</f>
        <v>#REF!</v>
      </c>
      <c r="O1683" s="227" t="s">
        <v>2497</v>
      </c>
    </row>
    <row r="1684" spans="1:82" ht="24.6" customHeight="1" outlineLevel="2">
      <c r="A1684" s="64"/>
      <c r="B1684" s="289" t="s">
        <v>44</v>
      </c>
      <c r="C1684" s="121">
        <v>52</v>
      </c>
      <c r="D1684" s="71" t="s">
        <v>15</v>
      </c>
      <c r="E1684" s="57"/>
      <c r="F1684" s="86"/>
      <c r="G1684" s="57"/>
      <c r="H1684" s="86"/>
      <c r="I1684" s="86"/>
      <c r="J1684" s="392"/>
      <c r="K1684" s="432"/>
      <c r="L1684" s="121" t="e">
        <f>VLOOKUP($O1684,#REF!,6,FALSE)</f>
        <v>#REF!</v>
      </c>
      <c r="M1684" s="121" t="e">
        <f>VLOOKUP($O1684,#REF!,7,FALSE)</f>
        <v>#REF!</v>
      </c>
      <c r="O1684" s="227" t="s">
        <v>2498</v>
      </c>
    </row>
    <row r="1685" spans="1:82" ht="24.6" customHeight="1" outlineLevel="2">
      <c r="A1685" s="64"/>
      <c r="B1685" s="289" t="s">
        <v>45</v>
      </c>
      <c r="C1685" s="86">
        <v>20</v>
      </c>
      <c r="D1685" s="71" t="s">
        <v>15</v>
      </c>
      <c r="E1685" s="57"/>
      <c r="F1685" s="86"/>
      <c r="G1685" s="57"/>
      <c r="H1685" s="86"/>
      <c r="I1685" s="86"/>
      <c r="J1685" s="392"/>
      <c r="K1685" s="432"/>
      <c r="L1685" s="121" t="e">
        <f>VLOOKUP($O1685,#REF!,6,FALSE)</f>
        <v>#REF!</v>
      </c>
      <c r="M1685" s="121" t="e">
        <f>VLOOKUP($O1685,#REF!,7,FALSE)</f>
        <v>#REF!</v>
      </c>
      <c r="O1685" s="227" t="s">
        <v>2499</v>
      </c>
    </row>
    <row r="1686" spans="1:82" ht="24.6" customHeight="1" outlineLevel="2">
      <c r="A1686" s="64"/>
      <c r="B1686" s="289" t="s">
        <v>47</v>
      </c>
      <c r="C1686" s="86">
        <v>42</v>
      </c>
      <c r="D1686" s="71" t="s">
        <v>15</v>
      </c>
      <c r="E1686" s="57"/>
      <c r="F1686" s="86"/>
      <c r="G1686" s="57"/>
      <c r="H1686" s="86"/>
      <c r="I1686" s="86"/>
      <c r="J1686" s="392"/>
      <c r="K1686" s="432"/>
      <c r="L1686" s="121" t="e">
        <f>VLOOKUP($O1686,#REF!,6,FALSE)</f>
        <v>#REF!</v>
      </c>
      <c r="M1686" s="121" t="e">
        <f>VLOOKUP($O1686,#REF!,7,FALSE)</f>
        <v>#REF!</v>
      </c>
      <c r="O1686" s="228" t="s">
        <v>2501</v>
      </c>
    </row>
    <row r="1687" spans="1:82" ht="24.6" customHeight="1" outlineLevel="2">
      <c r="A1687" s="279"/>
      <c r="B1687" s="275" t="s">
        <v>465</v>
      </c>
      <c r="C1687" s="121">
        <v>60</v>
      </c>
      <c r="D1687" s="71" t="s">
        <v>15</v>
      </c>
      <c r="E1687" s="57"/>
      <c r="F1687" s="86"/>
      <c r="G1687" s="57"/>
      <c r="H1687" s="86"/>
      <c r="I1687" s="86"/>
      <c r="J1687" s="392"/>
      <c r="K1687" s="432"/>
      <c r="L1687" s="121" t="s">
        <v>2932</v>
      </c>
      <c r="M1687" s="121" t="s">
        <v>2932</v>
      </c>
      <c r="O1687" s="227" t="s">
        <v>2630</v>
      </c>
    </row>
    <row r="1688" spans="1:82" ht="24.6" customHeight="1" outlineLevel="2">
      <c r="A1688" s="64"/>
      <c r="B1688" s="275" t="s">
        <v>83</v>
      </c>
      <c r="C1688" s="121">
        <v>24</v>
      </c>
      <c r="D1688" s="69" t="s">
        <v>15</v>
      </c>
      <c r="E1688" s="57"/>
      <c r="F1688" s="86"/>
      <c r="G1688" s="57"/>
      <c r="H1688" s="86"/>
      <c r="I1688" s="86"/>
      <c r="J1688" s="392"/>
      <c r="K1688" s="432"/>
      <c r="L1688" s="121" t="s">
        <v>2932</v>
      </c>
      <c r="M1688" s="121" t="s">
        <v>2932</v>
      </c>
      <c r="O1688" s="227" t="s">
        <v>2606</v>
      </c>
    </row>
    <row r="1689" spans="1:82" ht="24.6" customHeight="1" outlineLevel="2">
      <c r="A1689" s="64"/>
      <c r="B1689" s="275" t="s">
        <v>1883</v>
      </c>
      <c r="C1689" s="121">
        <v>1</v>
      </c>
      <c r="D1689" s="69" t="s">
        <v>1792</v>
      </c>
      <c r="E1689" s="359"/>
      <c r="F1689" s="86"/>
      <c r="G1689" s="359"/>
      <c r="H1689" s="86"/>
      <c r="I1689" s="63"/>
      <c r="J1689" s="247"/>
      <c r="K1689" s="393"/>
      <c r="L1689" s="87" t="s">
        <v>2888</v>
      </c>
      <c r="M1689" s="87" t="s">
        <v>2889</v>
      </c>
      <c r="N1689" s="393"/>
      <c r="O1689" s="228"/>
      <c r="P1689" s="393"/>
      <c r="Q1689" s="393"/>
      <c r="R1689" s="393"/>
      <c r="S1689" s="393"/>
      <c r="T1689" s="393"/>
      <c r="U1689" s="393"/>
      <c r="V1689" s="393"/>
      <c r="W1689" s="393"/>
      <c r="X1689" s="393"/>
      <c r="Y1689" s="393"/>
      <c r="Z1689" s="393"/>
      <c r="AA1689" s="393"/>
      <c r="AB1689" s="393"/>
      <c r="AC1689" s="393"/>
      <c r="AD1689" s="393"/>
      <c r="AE1689" s="393"/>
      <c r="AF1689" s="393"/>
      <c r="AG1689" s="393"/>
      <c r="AH1689" s="393"/>
      <c r="AI1689" s="393"/>
      <c r="AJ1689" s="393"/>
      <c r="AK1689" s="393"/>
      <c r="AL1689" s="393"/>
      <c r="AM1689" s="393"/>
      <c r="AN1689" s="393"/>
      <c r="AO1689" s="393"/>
      <c r="AP1689" s="393"/>
      <c r="AQ1689" s="393"/>
      <c r="AR1689" s="393"/>
      <c r="AS1689" s="393"/>
      <c r="AT1689" s="393"/>
      <c r="AU1689" s="393"/>
      <c r="AV1689" s="393"/>
      <c r="AW1689" s="393"/>
      <c r="AX1689" s="393"/>
      <c r="AY1689" s="393"/>
      <c r="AZ1689" s="393"/>
      <c r="BA1689" s="393"/>
      <c r="BB1689" s="393"/>
      <c r="BC1689" s="393"/>
      <c r="BD1689" s="393"/>
      <c r="BE1689" s="393"/>
      <c r="BF1689" s="393"/>
      <c r="BG1689" s="393"/>
      <c r="BH1689" s="393"/>
      <c r="BI1689" s="393"/>
      <c r="BJ1689" s="393"/>
      <c r="BK1689" s="393"/>
      <c r="BL1689" s="393"/>
      <c r="BM1689" s="393"/>
      <c r="BN1689" s="393"/>
      <c r="BO1689" s="393"/>
      <c r="BP1689" s="393"/>
      <c r="BQ1689" s="393"/>
      <c r="BR1689" s="393"/>
      <c r="BS1689" s="393"/>
      <c r="BT1689" s="393"/>
      <c r="BU1689" s="393"/>
      <c r="BV1689" s="393"/>
      <c r="BW1689" s="393"/>
      <c r="BX1689" s="393"/>
      <c r="BY1689" s="393"/>
      <c r="BZ1689" s="393"/>
      <c r="CA1689" s="393"/>
      <c r="CB1689" s="393"/>
      <c r="CC1689" s="393"/>
      <c r="CD1689" s="393"/>
    </row>
    <row r="1690" spans="1:82" ht="24.6" customHeight="1" outlineLevel="2">
      <c r="A1690" s="64"/>
      <c r="B1690" s="275" t="s">
        <v>79</v>
      </c>
      <c r="C1690" s="65"/>
      <c r="D1690" s="69"/>
      <c r="E1690" s="359"/>
      <c r="F1690" s="55"/>
      <c r="G1690" s="359"/>
      <c r="H1690" s="55"/>
      <c r="I1690" s="63"/>
      <c r="J1690" s="247"/>
      <c r="K1690" s="393"/>
      <c r="L1690" s="87"/>
      <c r="M1690" s="238"/>
      <c r="N1690" s="393"/>
      <c r="O1690" s="228"/>
      <c r="P1690" s="393"/>
      <c r="Q1690" s="393"/>
      <c r="R1690" s="393"/>
      <c r="S1690" s="393"/>
      <c r="T1690" s="393"/>
      <c r="U1690" s="393"/>
      <c r="V1690" s="393"/>
      <c r="W1690" s="393"/>
      <c r="X1690" s="393"/>
      <c r="Y1690" s="393"/>
      <c r="Z1690" s="393"/>
      <c r="AA1690" s="393"/>
      <c r="AB1690" s="393"/>
      <c r="AC1690" s="393"/>
      <c r="AD1690" s="393"/>
      <c r="AE1690" s="393"/>
      <c r="AF1690" s="393"/>
      <c r="AG1690" s="393"/>
      <c r="AH1690" s="393"/>
      <c r="AI1690" s="393"/>
      <c r="AJ1690" s="393"/>
      <c r="AK1690" s="393"/>
      <c r="AL1690" s="393"/>
      <c r="AM1690" s="393"/>
      <c r="AN1690" s="393"/>
      <c r="AO1690" s="393"/>
      <c r="AP1690" s="393"/>
      <c r="AQ1690" s="393"/>
      <c r="AR1690" s="393"/>
      <c r="AS1690" s="393"/>
      <c r="AT1690" s="393"/>
      <c r="AU1690" s="393"/>
      <c r="AV1690" s="393"/>
      <c r="AW1690" s="393"/>
      <c r="AX1690" s="393"/>
      <c r="AY1690" s="393"/>
      <c r="AZ1690" s="393"/>
      <c r="BA1690" s="393"/>
      <c r="BB1690" s="393"/>
      <c r="BC1690" s="393"/>
      <c r="BD1690" s="393"/>
      <c r="BE1690" s="393"/>
      <c r="BF1690" s="393"/>
      <c r="BG1690" s="393"/>
      <c r="BH1690" s="393"/>
      <c r="BI1690" s="393"/>
      <c r="BJ1690" s="393"/>
      <c r="BK1690" s="393"/>
      <c r="BL1690" s="393"/>
      <c r="BM1690" s="393"/>
      <c r="BN1690" s="393"/>
      <c r="BO1690" s="393"/>
      <c r="BP1690" s="393"/>
      <c r="BQ1690" s="393"/>
      <c r="BR1690" s="393"/>
      <c r="BS1690" s="393"/>
      <c r="BT1690" s="393"/>
      <c r="BU1690" s="393"/>
      <c r="BV1690" s="393"/>
      <c r="BW1690" s="393"/>
      <c r="BX1690" s="393"/>
      <c r="BY1690" s="393"/>
      <c r="BZ1690" s="393"/>
      <c r="CA1690" s="393"/>
      <c r="CB1690" s="393"/>
      <c r="CC1690" s="393"/>
      <c r="CD1690" s="393"/>
    </row>
    <row r="1691" spans="1:82" ht="24.6" customHeight="1" outlineLevel="2">
      <c r="A1691" s="279"/>
      <c r="B1691" s="295" t="s">
        <v>368</v>
      </c>
      <c r="C1691" s="121">
        <v>474</v>
      </c>
      <c r="D1691" s="71" t="s">
        <v>15</v>
      </c>
      <c r="E1691" s="57"/>
      <c r="F1691" s="86"/>
      <c r="G1691" s="57"/>
      <c r="H1691" s="86"/>
      <c r="I1691" s="86"/>
      <c r="J1691" s="392"/>
      <c r="K1691" s="432"/>
      <c r="L1691" s="121" t="s">
        <v>2932</v>
      </c>
      <c r="M1691" s="121" t="e">
        <f>VLOOKUP($O1691,#REF!,7,FALSE)</f>
        <v>#REF!</v>
      </c>
      <c r="N1691" s="393"/>
      <c r="O1691" s="228" t="s">
        <v>2508</v>
      </c>
      <c r="P1691" s="393"/>
      <c r="Q1691" s="393"/>
      <c r="R1691" s="393"/>
      <c r="S1691" s="393"/>
      <c r="T1691" s="393"/>
      <c r="U1691" s="393"/>
      <c r="V1691" s="393"/>
      <c r="W1691" s="393"/>
      <c r="X1691" s="393"/>
      <c r="Y1691" s="393"/>
      <c r="Z1691" s="393"/>
      <c r="AA1691" s="393"/>
      <c r="AB1691" s="393"/>
      <c r="AC1691" s="393"/>
      <c r="AD1691" s="393"/>
      <c r="AE1691" s="393"/>
      <c r="AF1691" s="393"/>
      <c r="AG1691" s="393"/>
      <c r="AH1691" s="393"/>
      <c r="AI1691" s="393"/>
      <c r="AJ1691" s="393"/>
      <c r="AK1691" s="393"/>
      <c r="AL1691" s="393"/>
      <c r="AM1691" s="393"/>
      <c r="AN1691" s="393"/>
      <c r="AO1691" s="393"/>
      <c r="AP1691" s="393"/>
      <c r="AQ1691" s="393"/>
      <c r="AR1691" s="393"/>
      <c r="AS1691" s="393"/>
      <c r="AT1691" s="393"/>
      <c r="AU1691" s="393"/>
      <c r="AV1691" s="393"/>
      <c r="AW1691" s="393"/>
      <c r="AX1691" s="393"/>
      <c r="AY1691" s="393"/>
      <c r="AZ1691" s="393"/>
      <c r="BA1691" s="393"/>
      <c r="BB1691" s="393"/>
      <c r="BC1691" s="393"/>
      <c r="BD1691" s="393"/>
      <c r="BE1691" s="393"/>
      <c r="BF1691" s="393"/>
      <c r="BG1691" s="393"/>
      <c r="BH1691" s="393"/>
      <c r="BI1691" s="393"/>
      <c r="BJ1691" s="393"/>
      <c r="BK1691" s="393"/>
      <c r="BL1691" s="393"/>
      <c r="BM1691" s="393"/>
      <c r="BN1691" s="393"/>
      <c r="BO1691" s="393"/>
      <c r="BP1691" s="393"/>
      <c r="BQ1691" s="393"/>
      <c r="BR1691" s="393"/>
      <c r="BS1691" s="393"/>
      <c r="BT1691" s="393"/>
      <c r="BU1691" s="393"/>
      <c r="BV1691" s="393"/>
      <c r="BW1691" s="393"/>
      <c r="BX1691" s="393"/>
      <c r="BY1691" s="393"/>
      <c r="BZ1691" s="393"/>
      <c r="CA1691" s="393"/>
      <c r="CB1691" s="393"/>
      <c r="CC1691" s="393"/>
      <c r="CD1691" s="393"/>
    </row>
    <row r="1692" spans="1:82" ht="24.6" customHeight="1" outlineLevel="2">
      <c r="A1692" s="64"/>
      <c r="B1692" s="295" t="s">
        <v>370</v>
      </c>
      <c r="C1692" s="86">
        <v>20</v>
      </c>
      <c r="D1692" s="71" t="s">
        <v>15</v>
      </c>
      <c r="E1692" s="57"/>
      <c r="F1692" s="86"/>
      <c r="G1692" s="57"/>
      <c r="H1692" s="86"/>
      <c r="I1692" s="86"/>
      <c r="J1692" s="392"/>
      <c r="K1692" s="432"/>
      <c r="L1692" s="121" t="s">
        <v>2932</v>
      </c>
      <c r="M1692" s="121" t="e">
        <f>VLOOKUP($O1692,#REF!,7,FALSE)</f>
        <v>#REF!</v>
      </c>
      <c r="O1692" s="228" t="s">
        <v>2510</v>
      </c>
    </row>
    <row r="1693" spans="1:82" ht="24.6" customHeight="1" outlineLevel="2">
      <c r="A1693" s="64"/>
      <c r="B1693" s="275" t="s">
        <v>1996</v>
      </c>
      <c r="C1693" s="65"/>
      <c r="D1693" s="71"/>
      <c r="E1693" s="359"/>
      <c r="F1693" s="67"/>
      <c r="G1693" s="359"/>
      <c r="H1693" s="67"/>
      <c r="I1693" s="68"/>
      <c r="J1693" s="280"/>
      <c r="L1693" s="169"/>
      <c r="M1693" s="171"/>
      <c r="O1693" s="227"/>
    </row>
    <row r="1694" spans="1:82" ht="24.6" customHeight="1" outlineLevel="2">
      <c r="A1694" s="64"/>
      <c r="B1694" s="295"/>
      <c r="C1694" s="86"/>
      <c r="D1694" s="71"/>
      <c r="E1694" s="57"/>
      <c r="F1694" s="86"/>
      <c r="G1694" s="57"/>
      <c r="H1694" s="86"/>
      <c r="I1694" s="86"/>
      <c r="J1694" s="392"/>
      <c r="K1694" s="432"/>
      <c r="L1694" s="121" t="s">
        <v>2932</v>
      </c>
      <c r="M1694" s="121" t="e">
        <f>VLOOKUP($O1694,#REF!,7,FALSE)</f>
        <v>#REF!</v>
      </c>
      <c r="O1694" s="228" t="s">
        <v>2527</v>
      </c>
    </row>
    <row r="1695" spans="1:82" ht="24.6" customHeight="1" outlineLevel="2">
      <c r="A1695" s="64"/>
      <c r="B1695" s="275" t="s">
        <v>1884</v>
      </c>
      <c r="C1695" s="121">
        <v>1</v>
      </c>
      <c r="D1695" s="69" t="s">
        <v>1792</v>
      </c>
      <c r="E1695" s="359"/>
      <c r="F1695" s="86"/>
      <c r="G1695" s="359"/>
      <c r="H1695" s="86"/>
      <c r="I1695" s="68"/>
      <c r="J1695" s="247"/>
      <c r="K1695" s="393"/>
      <c r="L1695" s="87" t="s">
        <v>2888</v>
      </c>
      <c r="M1695" s="87" t="s">
        <v>2889</v>
      </c>
      <c r="N1695" s="393"/>
      <c r="O1695" s="228"/>
      <c r="P1695" s="393"/>
      <c r="Q1695" s="393"/>
      <c r="R1695" s="393"/>
      <c r="S1695" s="393"/>
      <c r="T1695" s="393"/>
      <c r="U1695" s="393"/>
      <c r="V1695" s="393"/>
      <c r="W1695" s="393"/>
      <c r="X1695" s="393"/>
      <c r="Y1695" s="393"/>
      <c r="Z1695" s="393"/>
      <c r="AA1695" s="393"/>
      <c r="AB1695" s="393"/>
      <c r="AC1695" s="393"/>
      <c r="AD1695" s="393"/>
      <c r="AE1695" s="393"/>
      <c r="AF1695" s="393"/>
      <c r="AG1695" s="393"/>
      <c r="AH1695" s="393"/>
      <c r="AI1695" s="393"/>
      <c r="AJ1695" s="393"/>
      <c r="AK1695" s="393"/>
      <c r="AL1695" s="393"/>
      <c r="AM1695" s="393"/>
      <c r="AN1695" s="393"/>
      <c r="AO1695" s="393"/>
      <c r="AP1695" s="393"/>
      <c r="AQ1695" s="393"/>
      <c r="AR1695" s="393"/>
      <c r="AS1695" s="393"/>
      <c r="AT1695" s="393"/>
      <c r="AU1695" s="393"/>
      <c r="AV1695" s="393"/>
      <c r="AW1695" s="393"/>
      <c r="AX1695" s="393"/>
      <c r="AY1695" s="393"/>
      <c r="AZ1695" s="393"/>
      <c r="BA1695" s="393"/>
      <c r="BB1695" s="393"/>
      <c r="BC1695" s="393"/>
      <c r="BD1695" s="393"/>
      <c r="BE1695" s="393"/>
      <c r="BF1695" s="393"/>
      <c r="BG1695" s="393"/>
      <c r="BH1695" s="393"/>
      <c r="BI1695" s="393"/>
      <c r="BJ1695" s="393"/>
      <c r="BK1695" s="393"/>
      <c r="BL1695" s="393"/>
      <c r="BM1695" s="393"/>
      <c r="BN1695" s="393"/>
      <c r="BO1695" s="393"/>
      <c r="BP1695" s="393"/>
      <c r="BQ1695" s="393"/>
      <c r="BR1695" s="393"/>
      <c r="BS1695" s="393"/>
      <c r="BT1695" s="393"/>
      <c r="BU1695" s="393"/>
      <c r="BV1695" s="393"/>
      <c r="BW1695" s="393"/>
      <c r="BX1695" s="393"/>
      <c r="BY1695" s="393"/>
      <c r="BZ1695" s="393"/>
      <c r="CA1695" s="393"/>
      <c r="CB1695" s="393"/>
      <c r="CC1695" s="393"/>
      <c r="CD1695" s="393"/>
    </row>
    <row r="1696" spans="1:82" ht="24.6" customHeight="1" outlineLevel="2">
      <c r="A1696" s="248"/>
      <c r="B1696" s="291"/>
      <c r="C1696" s="249"/>
      <c r="D1696" s="250"/>
      <c r="E1696" s="360"/>
      <c r="F1696" s="131"/>
      <c r="G1696" s="360"/>
      <c r="H1696" s="131"/>
      <c r="I1696" s="132"/>
      <c r="J1696" s="286"/>
      <c r="L1696" s="170"/>
      <c r="M1696" s="252"/>
      <c r="O1696" s="253"/>
    </row>
    <row r="1697" spans="1:82" ht="24.6" customHeight="1" outlineLevel="1">
      <c r="A1697" s="709"/>
      <c r="B1697" s="720" t="s">
        <v>476</v>
      </c>
      <c r="C1697" s="710"/>
      <c r="D1697" s="711"/>
      <c r="E1697" s="719"/>
      <c r="F1697" s="640"/>
      <c r="G1697" s="719"/>
      <c r="H1697" s="640"/>
      <c r="I1697" s="713"/>
      <c r="J1697" s="714"/>
      <c r="K1697" s="393"/>
      <c r="L1697" s="715"/>
      <c r="M1697" s="716"/>
      <c r="N1697" s="393"/>
      <c r="O1697" s="717"/>
      <c r="P1697" s="393"/>
      <c r="Q1697" s="393"/>
      <c r="R1697" s="393"/>
      <c r="S1697" s="393"/>
      <c r="T1697" s="393"/>
      <c r="U1697" s="393"/>
      <c r="V1697" s="393"/>
      <c r="W1697" s="393"/>
      <c r="X1697" s="393"/>
      <c r="Y1697" s="393"/>
      <c r="Z1697" s="393"/>
      <c r="AA1697" s="393"/>
      <c r="AB1697" s="393"/>
      <c r="AC1697" s="393"/>
      <c r="AD1697" s="393"/>
      <c r="AE1697" s="393"/>
      <c r="AF1697" s="393"/>
      <c r="AG1697" s="393"/>
      <c r="AH1697" s="393"/>
      <c r="AI1697" s="393"/>
      <c r="AJ1697" s="393"/>
      <c r="AK1697" s="393"/>
      <c r="AL1697" s="393"/>
      <c r="AM1697" s="393"/>
      <c r="AN1697" s="393"/>
      <c r="AO1697" s="393"/>
      <c r="AP1697" s="393"/>
      <c r="AQ1697" s="393"/>
      <c r="AR1697" s="393"/>
      <c r="AS1697" s="393"/>
      <c r="AT1697" s="393"/>
      <c r="AU1697" s="393"/>
      <c r="AV1697" s="393"/>
      <c r="AW1697" s="393"/>
      <c r="AX1697" s="393"/>
      <c r="AY1697" s="393"/>
      <c r="AZ1697" s="393"/>
      <c r="BA1697" s="393"/>
      <c r="BB1697" s="393"/>
      <c r="BC1697" s="393"/>
      <c r="BD1697" s="393"/>
      <c r="BE1697" s="393"/>
      <c r="BF1697" s="393"/>
      <c r="BG1697" s="393"/>
      <c r="BH1697" s="393"/>
      <c r="BI1697" s="393"/>
      <c r="BJ1697" s="393"/>
      <c r="BK1697" s="393"/>
      <c r="BL1697" s="393"/>
      <c r="BM1697" s="393"/>
      <c r="BN1697" s="393"/>
      <c r="BO1697" s="393"/>
      <c r="BP1697" s="393"/>
      <c r="BQ1697" s="393"/>
      <c r="BR1697" s="393"/>
      <c r="BS1697" s="393"/>
      <c r="BT1697" s="393"/>
      <c r="BU1697" s="393"/>
      <c r="BV1697" s="393"/>
      <c r="BW1697" s="393"/>
      <c r="BX1697" s="393"/>
      <c r="BY1697" s="393"/>
      <c r="BZ1697" s="393"/>
      <c r="CA1697" s="393"/>
      <c r="CB1697" s="393"/>
      <c r="CC1697" s="393"/>
      <c r="CD1697" s="393"/>
    </row>
    <row r="1698" spans="1:82" ht="24.6" customHeight="1" outlineLevel="1">
      <c r="A1698" s="255">
        <v>18.2</v>
      </c>
      <c r="B1698" s="290" t="s">
        <v>469</v>
      </c>
      <c r="C1698" s="256"/>
      <c r="D1698" s="264"/>
      <c r="E1698" s="361"/>
      <c r="F1698" s="130"/>
      <c r="G1698" s="361"/>
      <c r="H1698" s="130"/>
      <c r="I1698" s="130"/>
      <c r="J1698" s="243"/>
      <c r="K1698" s="393"/>
      <c r="L1698" s="128"/>
      <c r="M1698" s="128"/>
      <c r="N1698" s="393"/>
      <c r="O1698" s="229"/>
      <c r="P1698" s="393"/>
      <c r="Q1698" s="393"/>
      <c r="R1698" s="393"/>
      <c r="S1698" s="393"/>
      <c r="T1698" s="393"/>
      <c r="U1698" s="393"/>
      <c r="V1698" s="393"/>
      <c r="W1698" s="393"/>
      <c r="X1698" s="393"/>
      <c r="Y1698" s="393"/>
      <c r="Z1698" s="393"/>
      <c r="AA1698" s="393"/>
      <c r="AB1698" s="393"/>
      <c r="AC1698" s="393"/>
      <c r="AD1698" s="393"/>
      <c r="AE1698" s="393"/>
      <c r="AF1698" s="393"/>
      <c r="AG1698" s="393"/>
      <c r="AH1698" s="393"/>
      <c r="AI1698" s="393"/>
      <c r="AJ1698" s="393"/>
      <c r="AK1698" s="393"/>
      <c r="AL1698" s="393"/>
      <c r="AM1698" s="393"/>
      <c r="AN1698" s="393"/>
      <c r="AO1698" s="393"/>
      <c r="AP1698" s="393"/>
      <c r="AQ1698" s="393"/>
      <c r="AR1698" s="393"/>
      <c r="AS1698" s="393"/>
      <c r="AT1698" s="393"/>
      <c r="AU1698" s="393"/>
      <c r="AV1698" s="393"/>
      <c r="AW1698" s="393"/>
      <c r="AX1698" s="393"/>
      <c r="AY1698" s="393"/>
      <c r="AZ1698" s="393"/>
      <c r="BA1698" s="393"/>
      <c r="BB1698" s="393"/>
      <c r="BC1698" s="393"/>
      <c r="BD1698" s="393"/>
      <c r="BE1698" s="393"/>
      <c r="BF1698" s="393"/>
      <c r="BG1698" s="393"/>
      <c r="BH1698" s="393"/>
      <c r="BI1698" s="393"/>
      <c r="BJ1698" s="393"/>
      <c r="BK1698" s="393"/>
      <c r="BL1698" s="393"/>
      <c r="BM1698" s="393"/>
      <c r="BN1698" s="393"/>
      <c r="BO1698" s="393"/>
      <c r="BP1698" s="393"/>
      <c r="BQ1698" s="393"/>
      <c r="BR1698" s="393"/>
      <c r="BS1698" s="393"/>
      <c r="BT1698" s="393"/>
      <c r="BU1698" s="393"/>
      <c r="BV1698" s="393"/>
      <c r="BW1698" s="393"/>
      <c r="BX1698" s="393"/>
      <c r="BY1698" s="393"/>
      <c r="BZ1698" s="393"/>
      <c r="CA1698" s="393"/>
      <c r="CB1698" s="393"/>
      <c r="CC1698" s="393"/>
      <c r="CD1698" s="393"/>
    </row>
    <row r="1699" spans="1:82" ht="24.6" customHeight="1" outlineLevel="2">
      <c r="A1699" s="258"/>
      <c r="B1699" s="65" t="s">
        <v>96</v>
      </c>
      <c r="C1699" s="66"/>
      <c r="D1699" s="69"/>
      <c r="E1699" s="357"/>
      <c r="F1699" s="67"/>
      <c r="G1699" s="357"/>
      <c r="H1699" s="67"/>
      <c r="I1699" s="55"/>
      <c r="J1699" s="247"/>
      <c r="K1699" s="393"/>
      <c r="L1699" s="87"/>
      <c r="M1699" s="87"/>
      <c r="N1699" s="393"/>
      <c r="O1699" s="228"/>
      <c r="P1699" s="393"/>
      <c r="Q1699" s="393"/>
      <c r="R1699" s="393"/>
      <c r="S1699" s="393"/>
      <c r="T1699" s="393"/>
      <c r="U1699" s="393"/>
      <c r="V1699" s="393"/>
      <c r="W1699" s="393"/>
      <c r="X1699" s="393"/>
      <c r="Y1699" s="393"/>
      <c r="Z1699" s="393"/>
      <c r="AA1699" s="393"/>
      <c r="AB1699" s="393"/>
      <c r="AC1699" s="393"/>
      <c r="AD1699" s="393"/>
      <c r="AE1699" s="393"/>
      <c r="AF1699" s="393"/>
      <c r="AG1699" s="393"/>
      <c r="AH1699" s="393"/>
      <c r="AI1699" s="393"/>
      <c r="AJ1699" s="393"/>
      <c r="AK1699" s="393"/>
      <c r="AL1699" s="393"/>
      <c r="AM1699" s="393"/>
      <c r="AN1699" s="393"/>
      <c r="AO1699" s="393"/>
      <c r="AP1699" s="393"/>
      <c r="AQ1699" s="393"/>
      <c r="AR1699" s="393"/>
      <c r="AS1699" s="393"/>
      <c r="AT1699" s="393"/>
      <c r="AU1699" s="393"/>
      <c r="AV1699" s="393"/>
      <c r="AW1699" s="393"/>
      <c r="AX1699" s="393"/>
      <c r="AY1699" s="393"/>
      <c r="AZ1699" s="393"/>
      <c r="BA1699" s="393"/>
      <c r="BB1699" s="393"/>
      <c r="BC1699" s="393"/>
      <c r="BD1699" s="393"/>
      <c r="BE1699" s="393"/>
      <c r="BF1699" s="393"/>
      <c r="BG1699" s="393"/>
      <c r="BH1699" s="393"/>
      <c r="BI1699" s="393"/>
      <c r="BJ1699" s="393"/>
      <c r="BK1699" s="393"/>
      <c r="BL1699" s="393"/>
      <c r="BM1699" s="393"/>
      <c r="BN1699" s="393"/>
      <c r="BO1699" s="393"/>
      <c r="BP1699" s="393"/>
      <c r="BQ1699" s="393"/>
      <c r="BR1699" s="393"/>
      <c r="BS1699" s="393"/>
      <c r="BT1699" s="393"/>
      <c r="BU1699" s="393"/>
      <c r="BV1699" s="393"/>
      <c r="BW1699" s="393"/>
      <c r="BX1699" s="393"/>
      <c r="BY1699" s="393"/>
      <c r="BZ1699" s="393"/>
      <c r="CA1699" s="393"/>
      <c r="CB1699" s="393"/>
      <c r="CC1699" s="393"/>
      <c r="CD1699" s="393"/>
    </row>
    <row r="1700" spans="1:82" ht="24.6" customHeight="1" outlineLevel="2">
      <c r="A1700" s="64"/>
      <c r="B1700" s="65" t="s">
        <v>462</v>
      </c>
      <c r="C1700" s="121">
        <v>17</v>
      </c>
      <c r="D1700" s="69" t="s">
        <v>3</v>
      </c>
      <c r="E1700" s="57"/>
      <c r="F1700" s="86"/>
      <c r="G1700" s="57"/>
      <c r="H1700" s="86"/>
      <c r="I1700" s="86"/>
      <c r="J1700" s="392"/>
      <c r="K1700" s="432"/>
      <c r="L1700" s="121" t="s">
        <v>2844</v>
      </c>
      <c r="M1700" s="121" t="s">
        <v>2844</v>
      </c>
      <c r="N1700" s="393"/>
      <c r="O1700" s="228" t="s">
        <v>2691</v>
      </c>
      <c r="P1700" s="393"/>
      <c r="Q1700" s="393"/>
      <c r="R1700" s="393"/>
      <c r="S1700" s="393"/>
      <c r="T1700" s="393"/>
      <c r="U1700" s="393"/>
      <c r="V1700" s="393"/>
      <c r="W1700" s="393"/>
      <c r="X1700" s="393"/>
      <c r="Y1700" s="393"/>
      <c r="Z1700" s="393"/>
      <c r="AA1700" s="393"/>
      <c r="AB1700" s="393"/>
      <c r="AC1700" s="393"/>
      <c r="AD1700" s="393"/>
      <c r="AE1700" s="393"/>
      <c r="AF1700" s="393"/>
      <c r="AG1700" s="393"/>
      <c r="AH1700" s="393"/>
      <c r="AI1700" s="393"/>
      <c r="AJ1700" s="393"/>
      <c r="AK1700" s="393"/>
      <c r="AL1700" s="393"/>
      <c r="AM1700" s="393"/>
      <c r="AN1700" s="393"/>
      <c r="AO1700" s="393"/>
      <c r="AP1700" s="393"/>
      <c r="AQ1700" s="393"/>
      <c r="AR1700" s="393"/>
      <c r="AS1700" s="393"/>
      <c r="AT1700" s="393"/>
      <c r="AU1700" s="393"/>
      <c r="AV1700" s="393"/>
      <c r="AW1700" s="393"/>
      <c r="AX1700" s="393"/>
      <c r="AY1700" s="393"/>
      <c r="AZ1700" s="393"/>
      <c r="BA1700" s="393"/>
      <c r="BB1700" s="393"/>
      <c r="BC1700" s="393"/>
      <c r="BD1700" s="393"/>
      <c r="BE1700" s="393"/>
      <c r="BF1700" s="393"/>
      <c r="BG1700" s="393"/>
      <c r="BH1700" s="393"/>
      <c r="BI1700" s="393"/>
      <c r="BJ1700" s="393"/>
      <c r="BK1700" s="393"/>
      <c r="BL1700" s="393"/>
      <c r="BM1700" s="393"/>
      <c r="BN1700" s="393"/>
      <c r="BO1700" s="393"/>
      <c r="BP1700" s="393"/>
      <c r="BQ1700" s="393"/>
      <c r="BR1700" s="393"/>
      <c r="BS1700" s="393"/>
      <c r="BT1700" s="393"/>
      <c r="BU1700" s="393"/>
      <c r="BV1700" s="393"/>
      <c r="BW1700" s="393"/>
      <c r="BX1700" s="393"/>
      <c r="BY1700" s="393"/>
      <c r="BZ1700" s="393"/>
      <c r="CA1700" s="393"/>
      <c r="CB1700" s="393"/>
      <c r="CC1700" s="393"/>
      <c r="CD1700" s="393"/>
    </row>
    <row r="1701" spans="1:82" ht="24.6" customHeight="1" outlineLevel="2">
      <c r="A1701" s="64"/>
      <c r="B1701" s="65" t="s">
        <v>3062</v>
      </c>
      <c r="C1701" s="121"/>
      <c r="D1701" s="69"/>
      <c r="E1701" s="57"/>
      <c r="F1701" s="86"/>
      <c r="G1701" s="57"/>
      <c r="H1701" s="86"/>
      <c r="I1701" s="86"/>
      <c r="J1701" s="392"/>
      <c r="K1701" s="432"/>
      <c r="L1701" s="121" t="e">
        <f>VLOOKUP($O1701,#REF!,6,FALSE)</f>
        <v>#REF!</v>
      </c>
      <c r="M1701" s="121" t="e">
        <f>VLOOKUP($O1701,#REF!,7,FALSE)</f>
        <v>#REF!</v>
      </c>
      <c r="N1701" s="393"/>
      <c r="O1701" s="228" t="s">
        <v>2692</v>
      </c>
      <c r="P1701" s="393"/>
      <c r="Q1701" s="393"/>
      <c r="R1701" s="393"/>
      <c r="S1701" s="393"/>
      <c r="T1701" s="393"/>
      <c r="U1701" s="393"/>
      <c r="V1701" s="393"/>
      <c r="W1701" s="393"/>
      <c r="X1701" s="393"/>
      <c r="Y1701" s="393"/>
      <c r="Z1701" s="393"/>
      <c r="AA1701" s="393"/>
      <c r="AB1701" s="393"/>
      <c r="AC1701" s="393"/>
      <c r="AD1701" s="393"/>
      <c r="AE1701" s="393"/>
      <c r="AF1701" s="393"/>
      <c r="AG1701" s="393"/>
      <c r="AH1701" s="393"/>
      <c r="AI1701" s="393"/>
      <c r="AJ1701" s="393"/>
      <c r="AK1701" s="393"/>
      <c r="AL1701" s="393"/>
      <c r="AM1701" s="393"/>
      <c r="AN1701" s="393"/>
      <c r="AO1701" s="393"/>
      <c r="AP1701" s="393"/>
      <c r="AQ1701" s="393"/>
      <c r="AR1701" s="393"/>
      <c r="AS1701" s="393"/>
      <c r="AT1701" s="393"/>
      <c r="AU1701" s="393"/>
      <c r="AV1701" s="393"/>
      <c r="AW1701" s="393"/>
      <c r="AX1701" s="393"/>
      <c r="AY1701" s="393"/>
      <c r="AZ1701" s="393"/>
      <c r="BA1701" s="393"/>
      <c r="BB1701" s="393"/>
      <c r="BC1701" s="393"/>
      <c r="BD1701" s="393"/>
      <c r="BE1701" s="393"/>
      <c r="BF1701" s="393"/>
      <c r="BG1701" s="393"/>
      <c r="BH1701" s="393"/>
      <c r="BI1701" s="393"/>
      <c r="BJ1701" s="393"/>
      <c r="BK1701" s="393"/>
      <c r="BL1701" s="393"/>
      <c r="BM1701" s="393"/>
      <c r="BN1701" s="393"/>
      <c r="BO1701" s="393"/>
      <c r="BP1701" s="393"/>
      <c r="BQ1701" s="393"/>
      <c r="BR1701" s="393"/>
      <c r="BS1701" s="393"/>
      <c r="BT1701" s="393"/>
      <c r="BU1701" s="393"/>
      <c r="BV1701" s="393"/>
      <c r="BW1701" s="393"/>
      <c r="BX1701" s="393"/>
      <c r="BY1701" s="393"/>
      <c r="BZ1701" s="393"/>
      <c r="CA1701" s="393"/>
      <c r="CB1701" s="393"/>
      <c r="CC1701" s="393"/>
      <c r="CD1701" s="393"/>
    </row>
    <row r="1702" spans="1:82" ht="24.6" customHeight="1" outlineLevel="2">
      <c r="A1702" s="64"/>
      <c r="B1702" s="65" t="s">
        <v>3063</v>
      </c>
      <c r="C1702" s="121"/>
      <c r="D1702" s="69"/>
      <c r="E1702" s="57"/>
      <c r="F1702" s="86"/>
      <c r="G1702" s="57"/>
      <c r="H1702" s="86"/>
      <c r="I1702" s="86"/>
      <c r="J1702" s="392"/>
      <c r="K1702" s="432"/>
      <c r="L1702" s="121" t="e">
        <f>VLOOKUP($O1702,#REF!,6,FALSE)</f>
        <v>#REF!</v>
      </c>
      <c r="M1702" s="121" t="e">
        <f>VLOOKUP($O1702,#REF!,7,FALSE)</f>
        <v>#REF!</v>
      </c>
      <c r="N1702" s="393"/>
      <c r="O1702" s="228" t="s">
        <v>2693</v>
      </c>
      <c r="P1702" s="393"/>
      <c r="Q1702" s="393"/>
      <c r="R1702" s="393"/>
      <c r="S1702" s="393"/>
      <c r="T1702" s="393"/>
      <c r="U1702" s="393"/>
      <c r="V1702" s="393"/>
      <c r="W1702" s="393"/>
      <c r="X1702" s="393"/>
      <c r="Y1702" s="393"/>
      <c r="Z1702" s="393"/>
      <c r="AA1702" s="393"/>
      <c r="AB1702" s="393"/>
      <c r="AC1702" s="393"/>
      <c r="AD1702" s="393"/>
      <c r="AE1702" s="393"/>
      <c r="AF1702" s="393"/>
      <c r="AG1702" s="393"/>
      <c r="AH1702" s="393"/>
      <c r="AI1702" s="393"/>
      <c r="AJ1702" s="393"/>
      <c r="AK1702" s="393"/>
      <c r="AL1702" s="393"/>
      <c r="AM1702" s="393"/>
      <c r="AN1702" s="393"/>
      <c r="AO1702" s="393"/>
      <c r="AP1702" s="393"/>
      <c r="AQ1702" s="393"/>
      <c r="AR1702" s="393"/>
      <c r="AS1702" s="393"/>
      <c r="AT1702" s="393"/>
      <c r="AU1702" s="393"/>
      <c r="AV1702" s="393"/>
      <c r="AW1702" s="393"/>
      <c r="AX1702" s="393"/>
      <c r="AY1702" s="393"/>
      <c r="AZ1702" s="393"/>
      <c r="BA1702" s="393"/>
      <c r="BB1702" s="393"/>
      <c r="BC1702" s="393"/>
      <c r="BD1702" s="393"/>
      <c r="BE1702" s="393"/>
      <c r="BF1702" s="393"/>
      <c r="BG1702" s="393"/>
      <c r="BH1702" s="393"/>
      <c r="BI1702" s="393"/>
      <c r="BJ1702" s="393"/>
      <c r="BK1702" s="393"/>
      <c r="BL1702" s="393"/>
      <c r="BM1702" s="393"/>
      <c r="BN1702" s="393"/>
      <c r="BO1702" s="393"/>
      <c r="BP1702" s="393"/>
      <c r="BQ1702" s="393"/>
      <c r="BR1702" s="393"/>
      <c r="BS1702" s="393"/>
      <c r="BT1702" s="393"/>
      <c r="BU1702" s="393"/>
      <c r="BV1702" s="393"/>
      <c r="BW1702" s="393"/>
      <c r="BX1702" s="393"/>
      <c r="BY1702" s="393"/>
      <c r="BZ1702" s="393"/>
      <c r="CA1702" s="393"/>
      <c r="CB1702" s="393"/>
      <c r="CC1702" s="393"/>
      <c r="CD1702" s="393"/>
    </row>
    <row r="1703" spans="1:82" ht="24.6" customHeight="1" outlineLevel="2">
      <c r="A1703" s="64"/>
      <c r="B1703" s="65" t="s">
        <v>3064</v>
      </c>
      <c r="C1703" s="121"/>
      <c r="D1703" s="69"/>
      <c r="E1703" s="57"/>
      <c r="F1703" s="86"/>
      <c r="G1703" s="57"/>
      <c r="H1703" s="86"/>
      <c r="I1703" s="86"/>
      <c r="J1703" s="392"/>
      <c r="K1703" s="432"/>
      <c r="L1703" s="121" t="e">
        <f>VLOOKUP($O1703,#REF!,6,FALSE)</f>
        <v>#REF!</v>
      </c>
      <c r="M1703" s="121" t="e">
        <f>VLOOKUP($O1703,#REF!,7,FALSE)</f>
        <v>#REF!</v>
      </c>
      <c r="N1703" s="393"/>
      <c r="O1703" s="228" t="s">
        <v>2694</v>
      </c>
      <c r="P1703" s="393"/>
      <c r="Q1703" s="393"/>
      <c r="R1703" s="393"/>
      <c r="S1703" s="393"/>
      <c r="T1703" s="393"/>
      <c r="U1703" s="393"/>
      <c r="V1703" s="393"/>
      <c r="W1703" s="393"/>
      <c r="X1703" s="393"/>
      <c r="Y1703" s="393"/>
      <c r="Z1703" s="393"/>
      <c r="AA1703" s="393"/>
      <c r="AB1703" s="393"/>
      <c r="AC1703" s="393"/>
      <c r="AD1703" s="393"/>
      <c r="AE1703" s="393"/>
      <c r="AF1703" s="393"/>
      <c r="AG1703" s="393"/>
      <c r="AH1703" s="393"/>
      <c r="AI1703" s="393"/>
      <c r="AJ1703" s="393"/>
      <c r="AK1703" s="393"/>
      <c r="AL1703" s="393"/>
      <c r="AM1703" s="393"/>
      <c r="AN1703" s="393"/>
      <c r="AO1703" s="393"/>
      <c r="AP1703" s="393"/>
      <c r="AQ1703" s="393"/>
      <c r="AR1703" s="393"/>
      <c r="AS1703" s="393"/>
      <c r="AT1703" s="393"/>
      <c r="AU1703" s="393"/>
      <c r="AV1703" s="393"/>
      <c r="AW1703" s="393"/>
      <c r="AX1703" s="393"/>
      <c r="AY1703" s="393"/>
      <c r="AZ1703" s="393"/>
      <c r="BA1703" s="393"/>
      <c r="BB1703" s="393"/>
      <c r="BC1703" s="393"/>
      <c r="BD1703" s="393"/>
      <c r="BE1703" s="393"/>
      <c r="BF1703" s="393"/>
      <c r="BG1703" s="393"/>
      <c r="BH1703" s="393"/>
      <c r="BI1703" s="393"/>
      <c r="BJ1703" s="393"/>
      <c r="BK1703" s="393"/>
      <c r="BL1703" s="393"/>
      <c r="BM1703" s="393"/>
      <c r="BN1703" s="393"/>
      <c r="BO1703" s="393"/>
      <c r="BP1703" s="393"/>
      <c r="BQ1703" s="393"/>
      <c r="BR1703" s="393"/>
      <c r="BS1703" s="393"/>
      <c r="BT1703" s="393"/>
      <c r="BU1703" s="393"/>
      <c r="BV1703" s="393"/>
      <c r="BW1703" s="393"/>
      <c r="BX1703" s="393"/>
      <c r="BY1703" s="393"/>
      <c r="BZ1703" s="393"/>
      <c r="CA1703" s="393"/>
      <c r="CB1703" s="393"/>
      <c r="CC1703" s="393"/>
      <c r="CD1703" s="393"/>
    </row>
    <row r="1704" spans="1:82" ht="24.6" customHeight="1" outlineLevel="2">
      <c r="A1704" s="64"/>
      <c r="B1704" s="65" t="s">
        <v>3065</v>
      </c>
      <c r="C1704" s="121"/>
      <c r="D1704" s="69"/>
      <c r="E1704" s="57"/>
      <c r="F1704" s="86"/>
      <c r="G1704" s="57"/>
      <c r="H1704" s="86"/>
      <c r="I1704" s="86"/>
      <c r="J1704" s="392"/>
      <c r="K1704" s="432"/>
      <c r="L1704" s="121" t="e">
        <f>VLOOKUP($O1704,#REF!,6,FALSE)</f>
        <v>#REF!</v>
      </c>
      <c r="M1704" s="121" t="e">
        <f>VLOOKUP($O1704,#REF!,7,FALSE)</f>
        <v>#REF!</v>
      </c>
      <c r="N1704" s="393"/>
      <c r="O1704" s="228" t="s">
        <v>2453</v>
      </c>
      <c r="P1704" s="393"/>
      <c r="Q1704" s="393"/>
      <c r="R1704" s="393"/>
      <c r="S1704" s="393"/>
      <c r="T1704" s="393"/>
      <c r="U1704" s="393"/>
      <c r="V1704" s="393"/>
      <c r="W1704" s="393"/>
      <c r="X1704" s="393"/>
      <c r="Y1704" s="393"/>
      <c r="Z1704" s="393"/>
      <c r="AA1704" s="393"/>
      <c r="AB1704" s="393"/>
      <c r="AC1704" s="393"/>
      <c r="AD1704" s="393"/>
      <c r="AE1704" s="393"/>
      <c r="AF1704" s="393"/>
      <c r="AG1704" s="393"/>
      <c r="AH1704" s="393"/>
      <c r="AI1704" s="393"/>
      <c r="AJ1704" s="393"/>
      <c r="AK1704" s="393"/>
      <c r="AL1704" s="393"/>
      <c r="AM1704" s="393"/>
      <c r="AN1704" s="393"/>
      <c r="AO1704" s="393"/>
      <c r="AP1704" s="393"/>
      <c r="AQ1704" s="393"/>
      <c r="AR1704" s="393"/>
      <c r="AS1704" s="393"/>
      <c r="AT1704" s="393"/>
      <c r="AU1704" s="393"/>
      <c r="AV1704" s="393"/>
      <c r="AW1704" s="393"/>
      <c r="AX1704" s="393"/>
      <c r="AY1704" s="393"/>
      <c r="AZ1704" s="393"/>
      <c r="BA1704" s="393"/>
      <c r="BB1704" s="393"/>
      <c r="BC1704" s="393"/>
      <c r="BD1704" s="393"/>
      <c r="BE1704" s="393"/>
      <c r="BF1704" s="393"/>
      <c r="BG1704" s="393"/>
      <c r="BH1704" s="393"/>
      <c r="BI1704" s="393"/>
      <c r="BJ1704" s="393"/>
      <c r="BK1704" s="393"/>
      <c r="BL1704" s="393"/>
      <c r="BM1704" s="393"/>
      <c r="BN1704" s="393"/>
      <c r="BO1704" s="393"/>
      <c r="BP1704" s="393"/>
      <c r="BQ1704" s="393"/>
      <c r="BR1704" s="393"/>
      <c r="BS1704" s="393"/>
      <c r="BT1704" s="393"/>
      <c r="BU1704" s="393"/>
      <c r="BV1704" s="393"/>
      <c r="BW1704" s="393"/>
      <c r="BX1704" s="393"/>
      <c r="BY1704" s="393"/>
      <c r="BZ1704" s="393"/>
      <c r="CA1704" s="393"/>
      <c r="CB1704" s="393"/>
      <c r="CC1704" s="393"/>
      <c r="CD1704" s="393"/>
    </row>
    <row r="1705" spans="1:82" ht="24.6" customHeight="1" outlineLevel="2">
      <c r="A1705" s="64"/>
      <c r="B1705" s="65" t="s">
        <v>3066</v>
      </c>
      <c r="C1705" s="121"/>
      <c r="D1705" s="69"/>
      <c r="E1705" s="57"/>
      <c r="F1705" s="86"/>
      <c r="G1705" s="57"/>
      <c r="H1705" s="86"/>
      <c r="I1705" s="86"/>
      <c r="J1705" s="392"/>
      <c r="K1705" s="432"/>
      <c r="L1705" s="121" t="e">
        <f>VLOOKUP($O1705,#REF!,6,FALSE)</f>
        <v>#REF!</v>
      </c>
      <c r="M1705" s="121" t="e">
        <f>VLOOKUP($O1705,#REF!,7,FALSE)</f>
        <v>#REF!</v>
      </c>
      <c r="N1705" s="393"/>
      <c r="O1705" s="228" t="s">
        <v>2448</v>
      </c>
      <c r="P1705" s="393"/>
      <c r="Q1705" s="393"/>
      <c r="R1705" s="393"/>
      <c r="S1705" s="393"/>
      <c r="T1705" s="393"/>
      <c r="U1705" s="393"/>
      <c r="V1705" s="393"/>
      <c r="W1705" s="393"/>
      <c r="X1705" s="393"/>
      <c r="Y1705" s="393"/>
      <c r="Z1705" s="393"/>
      <c r="AA1705" s="393"/>
      <c r="AB1705" s="393"/>
      <c r="AC1705" s="393"/>
      <c r="AD1705" s="393"/>
      <c r="AE1705" s="393"/>
      <c r="AF1705" s="393"/>
      <c r="AG1705" s="393"/>
      <c r="AH1705" s="393"/>
      <c r="AI1705" s="393"/>
      <c r="AJ1705" s="393"/>
      <c r="AK1705" s="393"/>
      <c r="AL1705" s="393"/>
      <c r="AM1705" s="393"/>
      <c r="AN1705" s="393"/>
      <c r="AO1705" s="393"/>
      <c r="AP1705" s="393"/>
      <c r="AQ1705" s="393"/>
      <c r="AR1705" s="393"/>
      <c r="AS1705" s="393"/>
      <c r="AT1705" s="393"/>
      <c r="AU1705" s="393"/>
      <c r="AV1705" s="393"/>
      <c r="AW1705" s="393"/>
      <c r="AX1705" s="393"/>
      <c r="AY1705" s="393"/>
      <c r="AZ1705" s="393"/>
      <c r="BA1705" s="393"/>
      <c r="BB1705" s="393"/>
      <c r="BC1705" s="393"/>
      <c r="BD1705" s="393"/>
      <c r="BE1705" s="393"/>
      <c r="BF1705" s="393"/>
      <c r="BG1705" s="393"/>
      <c r="BH1705" s="393"/>
      <c r="BI1705" s="393"/>
      <c r="BJ1705" s="393"/>
      <c r="BK1705" s="393"/>
      <c r="BL1705" s="393"/>
      <c r="BM1705" s="393"/>
      <c r="BN1705" s="393"/>
      <c r="BO1705" s="393"/>
      <c r="BP1705" s="393"/>
      <c r="BQ1705" s="393"/>
      <c r="BR1705" s="393"/>
      <c r="BS1705" s="393"/>
      <c r="BT1705" s="393"/>
      <c r="BU1705" s="393"/>
      <c r="BV1705" s="393"/>
      <c r="BW1705" s="393"/>
      <c r="BX1705" s="393"/>
      <c r="BY1705" s="393"/>
      <c r="BZ1705" s="393"/>
      <c r="CA1705" s="393"/>
      <c r="CB1705" s="393"/>
      <c r="CC1705" s="393"/>
      <c r="CD1705" s="393"/>
    </row>
    <row r="1706" spans="1:82" ht="24.6" customHeight="1" outlineLevel="2">
      <c r="A1706" s="64"/>
      <c r="B1706" s="65" t="s">
        <v>115</v>
      </c>
      <c r="C1706" s="65"/>
      <c r="D1706" s="69"/>
      <c r="E1706" s="359"/>
      <c r="F1706" s="55"/>
      <c r="G1706" s="359"/>
      <c r="H1706" s="55"/>
      <c r="I1706" s="55"/>
      <c r="J1706" s="247"/>
      <c r="L1706" s="87"/>
      <c r="M1706" s="87"/>
      <c r="O1706" s="228"/>
    </row>
    <row r="1707" spans="1:82" ht="24.6" customHeight="1" outlineLevel="2">
      <c r="A1707" s="64"/>
      <c r="B1707" s="65" t="s">
        <v>61</v>
      </c>
      <c r="C1707" s="121">
        <v>17</v>
      </c>
      <c r="D1707" s="69" t="s">
        <v>3</v>
      </c>
      <c r="E1707" s="57"/>
      <c r="F1707" s="86"/>
      <c r="G1707" s="57"/>
      <c r="H1707" s="86"/>
      <c r="I1707" s="86"/>
      <c r="J1707" s="392"/>
      <c r="K1707" s="432"/>
      <c r="L1707" s="121" t="s">
        <v>2844</v>
      </c>
      <c r="M1707" s="121" t="s">
        <v>2844</v>
      </c>
      <c r="O1707" s="228" t="s">
        <v>2560</v>
      </c>
    </row>
    <row r="1708" spans="1:82" ht="24.6" customHeight="1" outlineLevel="2">
      <c r="A1708" s="64"/>
      <c r="B1708" s="65" t="s">
        <v>66</v>
      </c>
      <c r="C1708" s="121">
        <v>34</v>
      </c>
      <c r="D1708" s="69" t="s">
        <v>3</v>
      </c>
      <c r="E1708" s="57"/>
      <c r="F1708" s="86"/>
      <c r="G1708" s="57"/>
      <c r="H1708" s="86"/>
      <c r="I1708" s="86"/>
      <c r="J1708" s="392"/>
      <c r="K1708" s="432"/>
      <c r="L1708" s="121" t="s">
        <v>2844</v>
      </c>
      <c r="M1708" s="121" t="s">
        <v>2844</v>
      </c>
      <c r="O1708" s="228" t="s">
        <v>2563</v>
      </c>
    </row>
    <row r="1709" spans="1:82" ht="24.6" customHeight="1" outlineLevel="2">
      <c r="A1709" s="64"/>
      <c r="B1709" s="65" t="s">
        <v>64</v>
      </c>
      <c r="C1709" s="121">
        <v>17</v>
      </c>
      <c r="D1709" s="69" t="s">
        <v>3</v>
      </c>
      <c r="E1709" s="57"/>
      <c r="F1709" s="86"/>
      <c r="G1709" s="57"/>
      <c r="H1709" s="86"/>
      <c r="I1709" s="86"/>
      <c r="J1709" s="392"/>
      <c r="K1709" s="432"/>
      <c r="L1709" s="121" t="s">
        <v>2844</v>
      </c>
      <c r="M1709" s="121" t="s">
        <v>2844</v>
      </c>
      <c r="O1709" s="228" t="s">
        <v>2564</v>
      </c>
    </row>
    <row r="1710" spans="1:82" ht="24.6" customHeight="1" outlineLevel="2">
      <c r="A1710" s="64"/>
      <c r="B1710" s="65" t="s">
        <v>65</v>
      </c>
      <c r="C1710" s="121">
        <v>68</v>
      </c>
      <c r="D1710" s="69" t="s">
        <v>3</v>
      </c>
      <c r="E1710" s="57"/>
      <c r="F1710" s="86"/>
      <c r="G1710" s="57"/>
      <c r="H1710" s="86"/>
      <c r="I1710" s="86"/>
      <c r="J1710" s="392"/>
      <c r="K1710" s="432"/>
      <c r="L1710" s="121" t="s">
        <v>2844</v>
      </c>
      <c r="M1710" s="121" t="s">
        <v>2844</v>
      </c>
      <c r="O1710" s="228" t="s">
        <v>2565</v>
      </c>
    </row>
    <row r="1711" spans="1:82" ht="24.6" customHeight="1" outlineLevel="2">
      <c r="A1711" s="64"/>
      <c r="B1711" s="65" t="s">
        <v>427</v>
      </c>
      <c r="C1711" s="121">
        <v>17</v>
      </c>
      <c r="D1711" s="69" t="s">
        <v>3</v>
      </c>
      <c r="E1711" s="57"/>
      <c r="F1711" s="86"/>
      <c r="G1711" s="57"/>
      <c r="H1711" s="86"/>
      <c r="I1711" s="86"/>
      <c r="J1711" s="392"/>
      <c r="K1711" s="432"/>
      <c r="L1711" s="121" t="s">
        <v>2844</v>
      </c>
      <c r="M1711" s="121" t="s">
        <v>2844</v>
      </c>
      <c r="O1711" s="228" t="s">
        <v>2566</v>
      </c>
    </row>
    <row r="1712" spans="1:82" ht="24.6" customHeight="1" outlineLevel="2">
      <c r="A1712" s="64"/>
      <c r="B1712" s="65"/>
      <c r="C1712" s="121"/>
      <c r="D1712" s="69"/>
      <c r="E1712" s="57"/>
      <c r="F1712" s="86"/>
      <c r="G1712" s="57"/>
      <c r="H1712" s="86"/>
      <c r="I1712" s="86"/>
      <c r="J1712" s="392"/>
      <c r="K1712" s="432"/>
      <c r="L1712" s="121" t="s">
        <v>2844</v>
      </c>
      <c r="M1712" s="121" t="s">
        <v>2844</v>
      </c>
      <c r="O1712" s="228" t="s">
        <v>2568</v>
      </c>
    </row>
    <row r="1713" spans="1:82" ht="24.6" customHeight="1" outlineLevel="2">
      <c r="A1713" s="64"/>
      <c r="B1713" s="65" t="s">
        <v>431</v>
      </c>
      <c r="C1713" s="121">
        <v>17</v>
      </c>
      <c r="D1713" s="71" t="s">
        <v>3</v>
      </c>
      <c r="E1713" s="57"/>
      <c r="F1713" s="86"/>
      <c r="G1713" s="57"/>
      <c r="H1713" s="86"/>
      <c r="I1713" s="86"/>
      <c r="J1713" s="392"/>
      <c r="K1713" s="432"/>
      <c r="L1713" s="121" t="s">
        <v>2844</v>
      </c>
      <c r="M1713" s="121" t="s">
        <v>2844</v>
      </c>
      <c r="O1713" s="227" t="s">
        <v>2569</v>
      </c>
    </row>
    <row r="1714" spans="1:82" ht="24.6" customHeight="1" outlineLevel="2">
      <c r="A1714" s="64"/>
      <c r="B1714" s="65"/>
      <c r="C1714" s="121"/>
      <c r="D1714" s="71"/>
      <c r="E1714" s="57"/>
      <c r="F1714" s="86"/>
      <c r="G1714" s="57"/>
      <c r="H1714" s="86"/>
      <c r="I1714" s="86"/>
      <c r="J1714" s="392"/>
      <c r="K1714" s="432"/>
      <c r="L1714" s="121" t="s">
        <v>2844</v>
      </c>
      <c r="M1714" s="121" t="s">
        <v>2844</v>
      </c>
      <c r="O1714" s="227" t="s">
        <v>2570</v>
      </c>
    </row>
    <row r="1715" spans="1:82" ht="24.6" customHeight="1" outlineLevel="2">
      <c r="A1715" s="64"/>
      <c r="B1715" s="65" t="s">
        <v>97</v>
      </c>
      <c r="C1715" s="66"/>
      <c r="D1715" s="71"/>
      <c r="E1715" s="357"/>
      <c r="F1715" s="67"/>
      <c r="G1715" s="357"/>
      <c r="H1715" s="67"/>
      <c r="I1715" s="68"/>
      <c r="J1715" s="247"/>
      <c r="K1715" s="393"/>
      <c r="L1715" s="169"/>
      <c r="M1715" s="171"/>
      <c r="N1715" s="393"/>
      <c r="O1715" s="227"/>
      <c r="P1715" s="393"/>
      <c r="Q1715" s="393"/>
      <c r="R1715" s="393"/>
      <c r="S1715" s="393"/>
      <c r="T1715" s="393"/>
      <c r="U1715" s="393"/>
      <c r="V1715" s="393"/>
      <c r="W1715" s="393"/>
      <c r="X1715" s="393"/>
      <c r="Y1715" s="393"/>
      <c r="Z1715" s="393"/>
      <c r="AA1715" s="393"/>
      <c r="AB1715" s="393"/>
      <c r="AC1715" s="393"/>
      <c r="AD1715" s="393"/>
      <c r="AE1715" s="393"/>
      <c r="AF1715" s="393"/>
      <c r="AG1715" s="393"/>
      <c r="AH1715" s="393"/>
      <c r="AI1715" s="393"/>
      <c r="AJ1715" s="393"/>
      <c r="AK1715" s="393"/>
      <c r="AL1715" s="393"/>
      <c r="AM1715" s="393"/>
      <c r="AN1715" s="393"/>
      <c r="AO1715" s="393"/>
      <c r="AP1715" s="393"/>
      <c r="AQ1715" s="393"/>
      <c r="AR1715" s="393"/>
      <c r="AS1715" s="393"/>
      <c r="AT1715" s="393"/>
      <c r="AU1715" s="393"/>
      <c r="AV1715" s="393"/>
      <c r="AW1715" s="393"/>
      <c r="AX1715" s="393"/>
      <c r="AY1715" s="393"/>
      <c r="AZ1715" s="393"/>
      <c r="BA1715" s="393"/>
      <c r="BB1715" s="393"/>
      <c r="BC1715" s="393"/>
      <c r="BD1715" s="393"/>
      <c r="BE1715" s="393"/>
      <c r="BF1715" s="393"/>
      <c r="BG1715" s="393"/>
      <c r="BH1715" s="393"/>
      <c r="BI1715" s="393"/>
      <c r="BJ1715" s="393"/>
      <c r="BK1715" s="393"/>
      <c r="BL1715" s="393"/>
      <c r="BM1715" s="393"/>
      <c r="BN1715" s="393"/>
      <c r="BO1715" s="393"/>
      <c r="BP1715" s="393"/>
      <c r="BQ1715" s="393"/>
      <c r="BR1715" s="393"/>
      <c r="BS1715" s="393"/>
      <c r="BT1715" s="393"/>
      <c r="BU1715" s="393"/>
      <c r="BV1715" s="393"/>
      <c r="BW1715" s="393"/>
      <c r="BX1715" s="393"/>
      <c r="BY1715" s="393"/>
      <c r="BZ1715" s="393"/>
      <c r="CA1715" s="393"/>
      <c r="CB1715" s="393"/>
      <c r="CC1715" s="393"/>
      <c r="CD1715" s="393"/>
    </row>
    <row r="1716" spans="1:82" ht="24.6" customHeight="1" outlineLevel="2">
      <c r="A1716" s="64"/>
      <c r="B1716" s="65" t="s">
        <v>387</v>
      </c>
      <c r="C1716" s="121">
        <v>119</v>
      </c>
      <c r="D1716" s="69" t="s">
        <v>3</v>
      </c>
      <c r="E1716" s="57"/>
      <c r="F1716" s="86"/>
      <c r="G1716" s="57"/>
      <c r="H1716" s="86"/>
      <c r="I1716" s="86"/>
      <c r="J1716" s="392"/>
      <c r="K1716" s="432"/>
      <c r="L1716" s="121" t="s">
        <v>2844</v>
      </c>
      <c r="M1716" s="121" t="s">
        <v>2844</v>
      </c>
      <c r="O1716" s="228" t="s">
        <v>2551</v>
      </c>
    </row>
    <row r="1717" spans="1:82" ht="24.6" customHeight="1" outlineLevel="2">
      <c r="A1717" s="64"/>
      <c r="B1717" s="65" t="s">
        <v>388</v>
      </c>
      <c r="C1717" s="121">
        <v>17</v>
      </c>
      <c r="D1717" s="69" t="s">
        <v>3</v>
      </c>
      <c r="E1717" s="57"/>
      <c r="F1717" s="86"/>
      <c r="G1717" s="57"/>
      <c r="H1717" s="86"/>
      <c r="I1717" s="86"/>
      <c r="J1717" s="392"/>
      <c r="K1717" s="432"/>
      <c r="L1717" s="121" t="s">
        <v>2844</v>
      </c>
      <c r="M1717" s="121" t="s">
        <v>2844</v>
      </c>
      <c r="O1717" s="228" t="s">
        <v>2552</v>
      </c>
    </row>
    <row r="1718" spans="1:82" ht="24.6" customHeight="1" outlineLevel="2">
      <c r="A1718" s="64"/>
      <c r="B1718" s="65" t="s">
        <v>389</v>
      </c>
      <c r="C1718" s="121">
        <v>17</v>
      </c>
      <c r="D1718" s="69" t="s">
        <v>3</v>
      </c>
      <c r="E1718" s="57"/>
      <c r="F1718" s="86"/>
      <c r="G1718" s="57"/>
      <c r="H1718" s="86"/>
      <c r="I1718" s="86"/>
      <c r="J1718" s="392"/>
      <c r="K1718" s="432"/>
      <c r="L1718" s="121" t="s">
        <v>2844</v>
      </c>
      <c r="M1718" s="121" t="s">
        <v>2844</v>
      </c>
      <c r="O1718" s="228" t="s">
        <v>2553</v>
      </c>
    </row>
    <row r="1719" spans="1:82" ht="24.6" customHeight="1" outlineLevel="2">
      <c r="A1719" s="64"/>
      <c r="B1719" s="65" t="s">
        <v>390</v>
      </c>
      <c r="C1719" s="121">
        <v>17</v>
      </c>
      <c r="D1719" s="69" t="s">
        <v>3</v>
      </c>
      <c r="E1719" s="57"/>
      <c r="F1719" s="86"/>
      <c r="G1719" s="57"/>
      <c r="H1719" s="86"/>
      <c r="I1719" s="86"/>
      <c r="J1719" s="392"/>
      <c r="K1719" s="432"/>
      <c r="L1719" s="121" t="s">
        <v>2844</v>
      </c>
      <c r="M1719" s="121" t="s">
        <v>2844</v>
      </c>
      <c r="O1719" s="228" t="s">
        <v>2554</v>
      </c>
    </row>
    <row r="1720" spans="1:82" ht="24.6" customHeight="1" outlineLevel="2">
      <c r="A1720" s="64"/>
      <c r="B1720" s="65" t="s">
        <v>411</v>
      </c>
      <c r="C1720" s="121">
        <v>51</v>
      </c>
      <c r="D1720" s="69" t="s">
        <v>3</v>
      </c>
      <c r="E1720" s="57"/>
      <c r="F1720" s="86"/>
      <c r="G1720" s="57"/>
      <c r="H1720" s="86"/>
      <c r="I1720" s="86"/>
      <c r="J1720" s="392"/>
      <c r="K1720" s="432"/>
      <c r="L1720" s="121" t="s">
        <v>2844</v>
      </c>
      <c r="M1720" s="121" t="s">
        <v>2844</v>
      </c>
      <c r="O1720" s="228" t="s">
        <v>2543</v>
      </c>
    </row>
    <row r="1721" spans="1:82" ht="24.6" customHeight="1" outlineLevel="2">
      <c r="A1721" s="64"/>
      <c r="B1721" s="65" t="s">
        <v>98</v>
      </c>
      <c r="C1721" s="65"/>
      <c r="D1721" s="69"/>
      <c r="E1721" s="359"/>
      <c r="F1721" s="55"/>
      <c r="G1721" s="359"/>
      <c r="H1721" s="55"/>
      <c r="I1721" s="55"/>
      <c r="J1721" s="247"/>
      <c r="L1721" s="87"/>
      <c r="M1721" s="87"/>
      <c r="O1721" s="228"/>
    </row>
    <row r="1722" spans="1:82" ht="24.6" customHeight="1" outlineLevel="2">
      <c r="A1722" s="64"/>
      <c r="B1722" s="65" t="s">
        <v>463</v>
      </c>
      <c r="C1722" s="121">
        <v>17</v>
      </c>
      <c r="D1722" s="69" t="s">
        <v>3</v>
      </c>
      <c r="E1722" s="57"/>
      <c r="F1722" s="86"/>
      <c r="G1722" s="57"/>
      <c r="H1722" s="86"/>
      <c r="I1722" s="86"/>
      <c r="J1722" s="392"/>
      <c r="K1722" s="432"/>
      <c r="L1722" s="121" t="s">
        <v>2844</v>
      </c>
      <c r="M1722" s="121" t="s">
        <v>2844</v>
      </c>
      <c r="N1722" s="393"/>
      <c r="O1722" s="228" t="s">
        <v>2667</v>
      </c>
      <c r="P1722" s="393"/>
      <c r="Q1722" s="393"/>
      <c r="R1722" s="393"/>
      <c r="S1722" s="393"/>
      <c r="T1722" s="393"/>
      <c r="U1722" s="393"/>
      <c r="V1722" s="393"/>
      <c r="W1722" s="393"/>
      <c r="X1722" s="393"/>
      <c r="Y1722" s="393"/>
      <c r="Z1722" s="393"/>
      <c r="AA1722" s="393"/>
      <c r="AB1722" s="393"/>
      <c r="AC1722" s="393"/>
      <c r="AD1722" s="393"/>
      <c r="AE1722" s="393"/>
      <c r="AF1722" s="393"/>
      <c r="AG1722" s="393"/>
      <c r="AH1722" s="393"/>
      <c r="AI1722" s="393"/>
      <c r="AJ1722" s="393"/>
      <c r="AK1722" s="393"/>
      <c r="AL1722" s="393"/>
      <c r="AM1722" s="393"/>
      <c r="AN1722" s="393"/>
      <c r="AO1722" s="393"/>
      <c r="AP1722" s="393"/>
      <c r="AQ1722" s="393"/>
      <c r="AR1722" s="393"/>
      <c r="AS1722" s="393"/>
      <c r="AT1722" s="393"/>
      <c r="AU1722" s="393"/>
      <c r="AV1722" s="393"/>
      <c r="AW1722" s="393"/>
      <c r="AX1722" s="393"/>
      <c r="AY1722" s="393"/>
      <c r="AZ1722" s="393"/>
      <c r="BA1722" s="393"/>
      <c r="BB1722" s="393"/>
      <c r="BC1722" s="393"/>
      <c r="BD1722" s="393"/>
      <c r="BE1722" s="393"/>
      <c r="BF1722" s="393"/>
      <c r="BG1722" s="393"/>
      <c r="BH1722" s="393"/>
      <c r="BI1722" s="393"/>
      <c r="BJ1722" s="393"/>
      <c r="BK1722" s="393"/>
      <c r="BL1722" s="393"/>
      <c r="BM1722" s="393"/>
      <c r="BN1722" s="393"/>
      <c r="BO1722" s="393"/>
      <c r="BP1722" s="393"/>
      <c r="BQ1722" s="393"/>
      <c r="BR1722" s="393"/>
      <c r="BS1722" s="393"/>
      <c r="BT1722" s="393"/>
      <c r="BU1722" s="393"/>
      <c r="BV1722" s="393"/>
      <c r="BW1722" s="393"/>
      <c r="BX1722" s="393"/>
      <c r="BY1722" s="393"/>
      <c r="BZ1722" s="393"/>
      <c r="CA1722" s="393"/>
      <c r="CB1722" s="393"/>
      <c r="CC1722" s="393"/>
      <c r="CD1722" s="393"/>
    </row>
    <row r="1723" spans="1:82" ht="24.6" customHeight="1" outlineLevel="2">
      <c r="A1723" s="64"/>
      <c r="B1723" s="65" t="s">
        <v>464</v>
      </c>
      <c r="C1723" s="121">
        <v>17</v>
      </c>
      <c r="D1723" s="69" t="s">
        <v>3</v>
      </c>
      <c r="E1723" s="57"/>
      <c r="F1723" s="86"/>
      <c r="G1723" s="57"/>
      <c r="H1723" s="86"/>
      <c r="I1723" s="86"/>
      <c r="J1723" s="392"/>
      <c r="K1723" s="432"/>
      <c r="L1723" s="121" t="s">
        <v>2844</v>
      </c>
      <c r="M1723" s="121" t="s">
        <v>2844</v>
      </c>
      <c r="N1723" s="393"/>
      <c r="O1723" s="228" t="s">
        <v>2668</v>
      </c>
      <c r="P1723" s="393"/>
      <c r="Q1723" s="393"/>
      <c r="R1723" s="393"/>
      <c r="S1723" s="393"/>
      <c r="T1723" s="393"/>
      <c r="U1723" s="393"/>
      <c r="V1723" s="393"/>
      <c r="W1723" s="393"/>
      <c r="X1723" s="393"/>
      <c r="Y1723" s="393"/>
      <c r="Z1723" s="393"/>
      <c r="AA1723" s="393"/>
      <c r="AB1723" s="393"/>
      <c r="AC1723" s="393"/>
      <c r="AD1723" s="393"/>
      <c r="AE1723" s="393"/>
      <c r="AF1723" s="393"/>
      <c r="AG1723" s="393"/>
      <c r="AH1723" s="393"/>
      <c r="AI1723" s="393"/>
      <c r="AJ1723" s="393"/>
      <c r="AK1723" s="393"/>
      <c r="AL1723" s="393"/>
      <c r="AM1723" s="393"/>
      <c r="AN1723" s="393"/>
      <c r="AO1723" s="393"/>
      <c r="AP1723" s="393"/>
      <c r="AQ1723" s="393"/>
      <c r="AR1723" s="393"/>
      <c r="AS1723" s="393"/>
      <c r="AT1723" s="393"/>
      <c r="AU1723" s="393"/>
      <c r="AV1723" s="393"/>
      <c r="AW1723" s="393"/>
      <c r="AX1723" s="393"/>
      <c r="AY1723" s="393"/>
      <c r="AZ1723" s="393"/>
      <c r="BA1723" s="393"/>
      <c r="BB1723" s="393"/>
      <c r="BC1723" s="393"/>
      <c r="BD1723" s="393"/>
      <c r="BE1723" s="393"/>
      <c r="BF1723" s="393"/>
      <c r="BG1723" s="393"/>
      <c r="BH1723" s="393"/>
      <c r="BI1723" s="393"/>
      <c r="BJ1723" s="393"/>
      <c r="BK1723" s="393"/>
      <c r="BL1723" s="393"/>
      <c r="BM1723" s="393"/>
      <c r="BN1723" s="393"/>
      <c r="BO1723" s="393"/>
      <c r="BP1723" s="393"/>
      <c r="BQ1723" s="393"/>
      <c r="BR1723" s="393"/>
      <c r="BS1723" s="393"/>
      <c r="BT1723" s="393"/>
      <c r="BU1723" s="393"/>
      <c r="BV1723" s="393"/>
      <c r="BW1723" s="393"/>
      <c r="BX1723" s="393"/>
      <c r="BY1723" s="393"/>
      <c r="BZ1723" s="393"/>
      <c r="CA1723" s="393"/>
      <c r="CB1723" s="393"/>
      <c r="CC1723" s="393"/>
      <c r="CD1723" s="393"/>
    </row>
    <row r="1724" spans="1:82" ht="24.6" customHeight="1" outlineLevel="2">
      <c r="A1724" s="64"/>
      <c r="B1724" s="65" t="s">
        <v>235</v>
      </c>
      <c r="C1724" s="121">
        <v>17</v>
      </c>
      <c r="D1724" s="69" t="s">
        <v>3</v>
      </c>
      <c r="E1724" s="57"/>
      <c r="F1724" s="86"/>
      <c r="G1724" s="57"/>
      <c r="H1724" s="86"/>
      <c r="I1724" s="86"/>
      <c r="J1724" s="392"/>
      <c r="K1724" s="432"/>
      <c r="L1724" s="121" t="s">
        <v>2844</v>
      </c>
      <c r="M1724" s="121" t="s">
        <v>2844</v>
      </c>
      <c r="N1724" s="393"/>
      <c r="O1724" s="228" t="s">
        <v>2602</v>
      </c>
      <c r="P1724" s="393"/>
      <c r="Q1724" s="393"/>
      <c r="R1724" s="393"/>
      <c r="S1724" s="393"/>
      <c r="T1724" s="393"/>
      <c r="U1724" s="393"/>
      <c r="V1724" s="393"/>
      <c r="W1724" s="393"/>
      <c r="X1724" s="393"/>
      <c r="Y1724" s="393"/>
      <c r="Z1724" s="393"/>
      <c r="AA1724" s="393"/>
      <c r="AB1724" s="393"/>
      <c r="AC1724" s="393"/>
      <c r="AD1724" s="393"/>
      <c r="AE1724" s="393"/>
      <c r="AF1724" s="393"/>
      <c r="AG1724" s="393"/>
      <c r="AH1724" s="393"/>
      <c r="AI1724" s="393"/>
      <c r="AJ1724" s="393"/>
      <c r="AK1724" s="393"/>
      <c r="AL1724" s="393"/>
      <c r="AM1724" s="393"/>
      <c r="AN1724" s="393"/>
      <c r="AO1724" s="393"/>
      <c r="AP1724" s="393"/>
      <c r="AQ1724" s="393"/>
      <c r="AR1724" s="393"/>
      <c r="AS1724" s="393"/>
      <c r="AT1724" s="393"/>
      <c r="AU1724" s="393"/>
      <c r="AV1724" s="393"/>
      <c r="AW1724" s="393"/>
      <c r="AX1724" s="393"/>
      <c r="AY1724" s="393"/>
      <c r="AZ1724" s="393"/>
      <c r="BA1724" s="393"/>
      <c r="BB1724" s="393"/>
      <c r="BC1724" s="393"/>
      <c r="BD1724" s="393"/>
      <c r="BE1724" s="393"/>
      <c r="BF1724" s="393"/>
      <c r="BG1724" s="393"/>
      <c r="BH1724" s="393"/>
      <c r="BI1724" s="393"/>
      <c r="BJ1724" s="393"/>
      <c r="BK1724" s="393"/>
      <c r="BL1724" s="393"/>
      <c r="BM1724" s="393"/>
      <c r="BN1724" s="393"/>
      <c r="BO1724" s="393"/>
      <c r="BP1724" s="393"/>
      <c r="BQ1724" s="393"/>
      <c r="BR1724" s="393"/>
      <c r="BS1724" s="393"/>
      <c r="BT1724" s="393"/>
      <c r="BU1724" s="393"/>
      <c r="BV1724" s="393"/>
      <c r="BW1724" s="393"/>
      <c r="BX1724" s="393"/>
      <c r="BY1724" s="393"/>
      <c r="BZ1724" s="393"/>
      <c r="CA1724" s="393"/>
      <c r="CB1724" s="393"/>
      <c r="CC1724" s="393"/>
      <c r="CD1724" s="393"/>
    </row>
    <row r="1725" spans="1:82" ht="24.6" customHeight="1" outlineLevel="2">
      <c r="A1725" s="64"/>
      <c r="B1725" s="65" t="s">
        <v>76</v>
      </c>
      <c r="C1725" s="65"/>
      <c r="D1725" s="71"/>
      <c r="E1725" s="357"/>
      <c r="F1725" s="67"/>
      <c r="G1725" s="357"/>
      <c r="H1725" s="67"/>
      <c r="I1725" s="68"/>
      <c r="J1725" s="247"/>
      <c r="K1725" s="393"/>
      <c r="L1725" s="169"/>
      <c r="M1725" s="171"/>
      <c r="N1725" s="393"/>
      <c r="O1725" s="227"/>
      <c r="P1725" s="393"/>
      <c r="Q1725" s="393"/>
      <c r="R1725" s="393"/>
      <c r="S1725" s="393"/>
      <c r="T1725" s="393"/>
      <c r="U1725" s="393"/>
      <c r="V1725" s="393"/>
      <c r="W1725" s="393"/>
      <c r="X1725" s="393"/>
      <c r="Y1725" s="393"/>
      <c r="Z1725" s="393"/>
      <c r="AA1725" s="393"/>
      <c r="AB1725" s="393"/>
      <c r="AC1725" s="393"/>
      <c r="AD1725" s="393"/>
      <c r="AE1725" s="393"/>
      <c r="AF1725" s="393"/>
      <c r="AG1725" s="393"/>
      <c r="AH1725" s="393"/>
      <c r="AI1725" s="393"/>
      <c r="AJ1725" s="393"/>
      <c r="AK1725" s="393"/>
      <c r="AL1725" s="393"/>
      <c r="AM1725" s="393"/>
      <c r="AN1725" s="393"/>
      <c r="AO1725" s="393"/>
      <c r="AP1725" s="393"/>
      <c r="AQ1725" s="393"/>
      <c r="AR1725" s="393"/>
      <c r="AS1725" s="393"/>
      <c r="AT1725" s="393"/>
      <c r="AU1725" s="393"/>
      <c r="AV1725" s="393"/>
      <c r="AW1725" s="393"/>
      <c r="AX1725" s="393"/>
      <c r="AY1725" s="393"/>
      <c r="AZ1725" s="393"/>
      <c r="BA1725" s="393"/>
      <c r="BB1725" s="393"/>
      <c r="BC1725" s="393"/>
      <c r="BD1725" s="393"/>
      <c r="BE1725" s="393"/>
      <c r="BF1725" s="393"/>
      <c r="BG1725" s="393"/>
      <c r="BH1725" s="393"/>
      <c r="BI1725" s="393"/>
      <c r="BJ1725" s="393"/>
      <c r="BK1725" s="393"/>
      <c r="BL1725" s="393"/>
      <c r="BM1725" s="393"/>
      <c r="BN1725" s="393"/>
      <c r="BO1725" s="393"/>
      <c r="BP1725" s="393"/>
      <c r="BQ1725" s="393"/>
      <c r="BR1725" s="393"/>
      <c r="BS1725" s="393"/>
      <c r="BT1725" s="393"/>
      <c r="BU1725" s="393"/>
      <c r="BV1725" s="393"/>
      <c r="BW1725" s="393"/>
      <c r="BX1725" s="393"/>
      <c r="BY1725" s="393"/>
      <c r="BZ1725" s="393"/>
      <c r="CA1725" s="393"/>
      <c r="CB1725" s="393"/>
      <c r="CC1725" s="393"/>
      <c r="CD1725" s="393"/>
    </row>
    <row r="1726" spans="1:82" ht="24.6" customHeight="1" outlineLevel="2">
      <c r="A1726" s="64"/>
      <c r="B1726" s="65" t="s">
        <v>365</v>
      </c>
      <c r="C1726" s="121">
        <v>6664</v>
      </c>
      <c r="D1726" s="71" t="s">
        <v>15</v>
      </c>
      <c r="E1726" s="57"/>
      <c r="F1726" s="86"/>
      <c r="G1726" s="57"/>
      <c r="H1726" s="86"/>
      <c r="I1726" s="86"/>
      <c r="J1726" s="392"/>
      <c r="K1726" s="432"/>
      <c r="L1726" s="121" t="s">
        <v>2844</v>
      </c>
      <c r="M1726" s="121" t="s">
        <v>2844</v>
      </c>
      <c r="O1726" s="227" t="s">
        <v>2497</v>
      </c>
    </row>
    <row r="1727" spans="1:82" ht="24.6" customHeight="1" outlineLevel="2">
      <c r="A1727" s="64"/>
      <c r="B1727" s="65" t="s">
        <v>44</v>
      </c>
      <c r="C1727" s="121">
        <v>731</v>
      </c>
      <c r="D1727" s="71" t="s">
        <v>15</v>
      </c>
      <c r="E1727" s="57"/>
      <c r="F1727" s="86"/>
      <c r="G1727" s="57"/>
      <c r="H1727" s="86"/>
      <c r="I1727" s="86"/>
      <c r="J1727" s="392"/>
      <c r="K1727" s="432"/>
      <c r="L1727" s="121" t="s">
        <v>2844</v>
      </c>
      <c r="M1727" s="121" t="s">
        <v>2844</v>
      </c>
      <c r="O1727" s="227" t="s">
        <v>2498</v>
      </c>
    </row>
    <row r="1728" spans="1:82" ht="24.6" customHeight="1" outlineLevel="2">
      <c r="A1728" s="279"/>
      <c r="B1728" s="65" t="s">
        <v>465</v>
      </c>
      <c r="C1728" s="86">
        <v>442</v>
      </c>
      <c r="D1728" s="71" t="s">
        <v>15</v>
      </c>
      <c r="E1728" s="57"/>
      <c r="F1728" s="86"/>
      <c r="G1728" s="57"/>
      <c r="H1728" s="86"/>
      <c r="I1728" s="86"/>
      <c r="J1728" s="392"/>
      <c r="K1728" s="432"/>
      <c r="L1728" s="121" t="s">
        <v>2844</v>
      </c>
      <c r="M1728" s="121" t="s">
        <v>2844</v>
      </c>
      <c r="O1728" s="227" t="s">
        <v>2630</v>
      </c>
    </row>
    <row r="1729" spans="1:82" ht="24.6" customHeight="1" outlineLevel="2">
      <c r="A1729" s="64"/>
      <c r="B1729" s="65" t="s">
        <v>83</v>
      </c>
      <c r="C1729" s="86">
        <v>170</v>
      </c>
      <c r="D1729" s="69" t="s">
        <v>15</v>
      </c>
      <c r="E1729" s="57"/>
      <c r="F1729" s="86"/>
      <c r="G1729" s="57"/>
      <c r="H1729" s="86"/>
      <c r="I1729" s="86"/>
      <c r="J1729" s="392"/>
      <c r="K1729" s="432"/>
      <c r="L1729" s="121" t="s">
        <v>2844</v>
      </c>
      <c r="M1729" s="121" t="s">
        <v>2844</v>
      </c>
      <c r="O1729" s="227" t="s">
        <v>2606</v>
      </c>
    </row>
    <row r="1730" spans="1:82" ht="24.6" customHeight="1" outlineLevel="2">
      <c r="A1730" s="64"/>
      <c r="B1730" s="65" t="s">
        <v>1883</v>
      </c>
      <c r="C1730" s="121">
        <v>1</v>
      </c>
      <c r="D1730" s="69" t="s">
        <v>1792</v>
      </c>
      <c r="E1730" s="359"/>
      <c r="F1730" s="86"/>
      <c r="G1730" s="359"/>
      <c r="H1730" s="86"/>
      <c r="I1730" s="63"/>
      <c r="J1730" s="247"/>
      <c r="K1730" s="393"/>
      <c r="L1730" s="121" t="s">
        <v>2844</v>
      </c>
      <c r="M1730" s="121" t="s">
        <v>2844</v>
      </c>
      <c r="N1730" s="393"/>
      <c r="O1730" s="228"/>
      <c r="P1730" s="393"/>
      <c r="Q1730" s="393"/>
      <c r="R1730" s="393"/>
      <c r="S1730" s="393"/>
      <c r="T1730" s="393"/>
      <c r="U1730" s="393"/>
      <c r="V1730" s="393"/>
      <c r="W1730" s="393"/>
      <c r="X1730" s="393"/>
      <c r="Y1730" s="393"/>
      <c r="Z1730" s="393"/>
      <c r="AA1730" s="393"/>
      <c r="AB1730" s="393"/>
      <c r="AC1730" s="393"/>
      <c r="AD1730" s="393"/>
      <c r="AE1730" s="393"/>
      <c r="AF1730" s="393"/>
      <c r="AG1730" s="393"/>
      <c r="AH1730" s="393"/>
      <c r="AI1730" s="393"/>
      <c r="AJ1730" s="393"/>
      <c r="AK1730" s="393"/>
      <c r="AL1730" s="393"/>
      <c r="AM1730" s="393"/>
      <c r="AN1730" s="393"/>
      <c r="AO1730" s="393"/>
      <c r="AP1730" s="393"/>
      <c r="AQ1730" s="393"/>
      <c r="AR1730" s="393"/>
      <c r="AS1730" s="393"/>
      <c r="AT1730" s="393"/>
      <c r="AU1730" s="393"/>
      <c r="AV1730" s="393"/>
      <c r="AW1730" s="393"/>
      <c r="AX1730" s="393"/>
      <c r="AY1730" s="393"/>
      <c r="AZ1730" s="393"/>
      <c r="BA1730" s="393"/>
      <c r="BB1730" s="393"/>
      <c r="BC1730" s="393"/>
      <c r="BD1730" s="393"/>
      <c r="BE1730" s="393"/>
      <c r="BF1730" s="393"/>
      <c r="BG1730" s="393"/>
      <c r="BH1730" s="393"/>
      <c r="BI1730" s="393"/>
      <c r="BJ1730" s="393"/>
      <c r="BK1730" s="393"/>
      <c r="BL1730" s="393"/>
      <c r="BM1730" s="393"/>
      <c r="BN1730" s="393"/>
      <c r="BO1730" s="393"/>
      <c r="BP1730" s="393"/>
      <c r="BQ1730" s="393"/>
      <c r="BR1730" s="393"/>
      <c r="BS1730" s="393"/>
      <c r="BT1730" s="393"/>
      <c r="BU1730" s="393"/>
      <c r="BV1730" s="393"/>
      <c r="BW1730" s="393"/>
      <c r="BX1730" s="393"/>
      <c r="BY1730" s="393"/>
      <c r="BZ1730" s="393"/>
      <c r="CA1730" s="393"/>
      <c r="CB1730" s="393"/>
      <c r="CC1730" s="393"/>
      <c r="CD1730" s="393"/>
    </row>
    <row r="1731" spans="1:82" ht="24.6" customHeight="1" outlineLevel="2">
      <c r="A1731" s="64"/>
      <c r="B1731" s="65" t="s">
        <v>79</v>
      </c>
      <c r="C1731" s="65"/>
      <c r="D1731" s="69"/>
      <c r="E1731" s="359"/>
      <c r="F1731" s="55"/>
      <c r="G1731" s="359"/>
      <c r="H1731" s="55"/>
      <c r="I1731" s="63"/>
      <c r="J1731" s="247"/>
      <c r="K1731" s="393"/>
      <c r="L1731" s="87"/>
      <c r="M1731" s="238"/>
      <c r="N1731" s="393"/>
      <c r="O1731" s="228"/>
      <c r="P1731" s="393"/>
      <c r="Q1731" s="393"/>
      <c r="R1731" s="393"/>
      <c r="S1731" s="393"/>
      <c r="T1731" s="393"/>
      <c r="U1731" s="393"/>
      <c r="V1731" s="393"/>
      <c r="W1731" s="393"/>
      <c r="X1731" s="393"/>
      <c r="Y1731" s="393"/>
      <c r="Z1731" s="393"/>
      <c r="AA1731" s="393"/>
      <c r="AB1731" s="393"/>
      <c r="AC1731" s="393"/>
      <c r="AD1731" s="393"/>
      <c r="AE1731" s="393"/>
      <c r="AF1731" s="393"/>
      <c r="AG1731" s="393"/>
      <c r="AH1731" s="393"/>
      <c r="AI1731" s="393"/>
      <c r="AJ1731" s="393"/>
      <c r="AK1731" s="393"/>
      <c r="AL1731" s="393"/>
      <c r="AM1731" s="393"/>
      <c r="AN1731" s="393"/>
      <c r="AO1731" s="393"/>
      <c r="AP1731" s="393"/>
      <c r="AQ1731" s="393"/>
      <c r="AR1731" s="393"/>
      <c r="AS1731" s="393"/>
      <c r="AT1731" s="393"/>
      <c r="AU1731" s="393"/>
      <c r="AV1731" s="393"/>
      <c r="AW1731" s="393"/>
      <c r="AX1731" s="393"/>
      <c r="AY1731" s="393"/>
      <c r="AZ1731" s="393"/>
      <c r="BA1731" s="393"/>
      <c r="BB1731" s="393"/>
      <c r="BC1731" s="393"/>
      <c r="BD1731" s="393"/>
      <c r="BE1731" s="393"/>
      <c r="BF1731" s="393"/>
      <c r="BG1731" s="393"/>
      <c r="BH1731" s="393"/>
      <c r="BI1731" s="393"/>
      <c r="BJ1731" s="393"/>
      <c r="BK1731" s="393"/>
      <c r="BL1731" s="393"/>
      <c r="BM1731" s="393"/>
      <c r="BN1731" s="393"/>
      <c r="BO1731" s="393"/>
      <c r="BP1731" s="393"/>
      <c r="BQ1731" s="393"/>
      <c r="BR1731" s="393"/>
      <c r="BS1731" s="393"/>
      <c r="BT1731" s="393"/>
      <c r="BU1731" s="393"/>
      <c r="BV1731" s="393"/>
      <c r="BW1731" s="393"/>
      <c r="BX1731" s="393"/>
      <c r="BY1731" s="393"/>
      <c r="BZ1731" s="393"/>
      <c r="CA1731" s="393"/>
      <c r="CB1731" s="393"/>
      <c r="CC1731" s="393"/>
      <c r="CD1731" s="393"/>
    </row>
    <row r="1732" spans="1:82" ht="24.6" customHeight="1" outlineLevel="2">
      <c r="A1732" s="279"/>
      <c r="B1732" s="65" t="s">
        <v>368</v>
      </c>
      <c r="C1732" s="121">
        <v>3077</v>
      </c>
      <c r="D1732" s="71" t="s">
        <v>15</v>
      </c>
      <c r="E1732" s="57"/>
      <c r="F1732" s="86"/>
      <c r="G1732" s="57"/>
      <c r="H1732" s="86"/>
      <c r="I1732" s="86"/>
      <c r="J1732" s="392"/>
      <c r="K1732" s="432"/>
      <c r="L1732" s="121" t="s">
        <v>2844</v>
      </c>
      <c r="M1732" s="121" t="s">
        <v>2844</v>
      </c>
      <c r="N1732" s="393"/>
      <c r="O1732" s="228" t="s">
        <v>2508</v>
      </c>
      <c r="P1732" s="393"/>
      <c r="Q1732" s="393"/>
      <c r="R1732" s="393"/>
      <c r="S1732" s="393"/>
      <c r="T1732" s="393"/>
      <c r="U1732" s="393"/>
      <c r="V1732" s="393"/>
      <c r="W1732" s="393"/>
      <c r="X1732" s="393"/>
      <c r="Y1732" s="393"/>
      <c r="Z1732" s="393"/>
      <c r="AA1732" s="393"/>
      <c r="AB1732" s="393"/>
      <c r="AC1732" s="393"/>
      <c r="AD1732" s="393"/>
      <c r="AE1732" s="393"/>
      <c r="AF1732" s="393"/>
      <c r="AG1732" s="393"/>
      <c r="AH1732" s="393"/>
      <c r="AI1732" s="393"/>
      <c r="AJ1732" s="393"/>
      <c r="AK1732" s="393"/>
      <c r="AL1732" s="393"/>
      <c r="AM1732" s="393"/>
      <c r="AN1732" s="393"/>
      <c r="AO1732" s="393"/>
      <c r="AP1732" s="393"/>
      <c r="AQ1732" s="393"/>
      <c r="AR1732" s="393"/>
      <c r="AS1732" s="393"/>
      <c r="AT1732" s="393"/>
      <c r="AU1732" s="393"/>
      <c r="AV1732" s="393"/>
      <c r="AW1732" s="393"/>
      <c r="AX1732" s="393"/>
      <c r="AY1732" s="393"/>
      <c r="AZ1732" s="393"/>
      <c r="BA1732" s="393"/>
      <c r="BB1732" s="393"/>
      <c r="BC1732" s="393"/>
      <c r="BD1732" s="393"/>
      <c r="BE1732" s="393"/>
      <c r="BF1732" s="393"/>
      <c r="BG1732" s="393"/>
      <c r="BH1732" s="393"/>
      <c r="BI1732" s="393"/>
      <c r="BJ1732" s="393"/>
      <c r="BK1732" s="393"/>
      <c r="BL1732" s="393"/>
      <c r="BM1732" s="393"/>
      <c r="BN1732" s="393"/>
      <c r="BO1732" s="393"/>
      <c r="BP1732" s="393"/>
      <c r="BQ1732" s="393"/>
      <c r="BR1732" s="393"/>
      <c r="BS1732" s="393"/>
      <c r="BT1732" s="393"/>
      <c r="BU1732" s="393"/>
      <c r="BV1732" s="393"/>
      <c r="BW1732" s="393"/>
      <c r="BX1732" s="393"/>
      <c r="BY1732" s="393"/>
      <c r="BZ1732" s="393"/>
      <c r="CA1732" s="393"/>
      <c r="CB1732" s="393"/>
      <c r="CC1732" s="393"/>
      <c r="CD1732" s="393"/>
    </row>
    <row r="1733" spans="1:82" ht="24.6" customHeight="1" outlineLevel="2">
      <c r="A1733" s="64"/>
      <c r="B1733" s="65" t="s">
        <v>1996</v>
      </c>
      <c r="C1733" s="65"/>
      <c r="D1733" s="71"/>
      <c r="E1733" s="359"/>
      <c r="F1733" s="67"/>
      <c r="G1733" s="359"/>
      <c r="H1733" s="67"/>
      <c r="I1733" s="68"/>
      <c r="J1733" s="247"/>
      <c r="K1733" s="393"/>
      <c r="L1733" s="169"/>
      <c r="M1733" s="171"/>
      <c r="N1733" s="393"/>
      <c r="O1733" s="227"/>
      <c r="P1733" s="393"/>
      <c r="Q1733" s="393"/>
      <c r="R1733" s="393"/>
      <c r="S1733" s="393"/>
      <c r="T1733" s="393"/>
      <c r="U1733" s="393"/>
      <c r="V1733" s="393"/>
      <c r="W1733" s="393"/>
      <c r="X1733" s="393"/>
      <c r="Y1733" s="393"/>
      <c r="Z1733" s="393"/>
      <c r="AA1733" s="393"/>
      <c r="AB1733" s="393"/>
      <c r="AC1733" s="393"/>
      <c r="AD1733" s="393"/>
      <c r="AE1733" s="393"/>
      <c r="AF1733" s="393"/>
      <c r="AG1733" s="393"/>
      <c r="AH1733" s="393"/>
      <c r="AI1733" s="393"/>
      <c r="AJ1733" s="393"/>
      <c r="AK1733" s="393"/>
      <c r="AL1733" s="393"/>
      <c r="AM1733" s="393"/>
      <c r="AN1733" s="393"/>
      <c r="AO1733" s="393"/>
      <c r="AP1733" s="393"/>
      <c r="AQ1733" s="393"/>
      <c r="AR1733" s="393"/>
      <c r="AS1733" s="393"/>
      <c r="AT1733" s="393"/>
      <c r="AU1733" s="393"/>
      <c r="AV1733" s="393"/>
      <c r="AW1733" s="393"/>
      <c r="AX1733" s="393"/>
      <c r="AY1733" s="393"/>
      <c r="AZ1733" s="393"/>
      <c r="BA1733" s="393"/>
      <c r="BB1733" s="393"/>
      <c r="BC1733" s="393"/>
      <c r="BD1733" s="393"/>
      <c r="BE1733" s="393"/>
      <c r="BF1733" s="393"/>
      <c r="BG1733" s="393"/>
      <c r="BH1733" s="393"/>
      <c r="BI1733" s="393"/>
      <c r="BJ1733" s="393"/>
      <c r="BK1733" s="393"/>
      <c r="BL1733" s="393"/>
      <c r="BM1733" s="393"/>
      <c r="BN1733" s="393"/>
      <c r="BO1733" s="393"/>
      <c r="BP1733" s="393"/>
      <c r="BQ1733" s="393"/>
      <c r="BR1733" s="393"/>
      <c r="BS1733" s="393"/>
      <c r="BT1733" s="393"/>
      <c r="BU1733" s="393"/>
      <c r="BV1733" s="393"/>
      <c r="BW1733" s="393"/>
      <c r="BX1733" s="393"/>
      <c r="BY1733" s="393"/>
      <c r="BZ1733" s="393"/>
      <c r="CA1733" s="393"/>
      <c r="CB1733" s="393"/>
      <c r="CC1733" s="393"/>
      <c r="CD1733" s="393"/>
    </row>
    <row r="1734" spans="1:82" ht="24.6" customHeight="1" outlineLevel="2">
      <c r="A1734" s="64"/>
      <c r="B1734" s="65"/>
      <c r="C1734" s="86"/>
      <c r="D1734" s="71"/>
      <c r="E1734" s="57"/>
      <c r="F1734" s="86"/>
      <c r="G1734" s="57"/>
      <c r="H1734" s="86"/>
      <c r="I1734" s="86"/>
      <c r="J1734" s="392"/>
      <c r="K1734" s="432"/>
      <c r="L1734" s="121" t="s">
        <v>2844</v>
      </c>
      <c r="M1734" s="121" t="s">
        <v>2844</v>
      </c>
      <c r="N1734" s="393"/>
      <c r="O1734" s="228" t="s">
        <v>2527</v>
      </c>
      <c r="P1734" s="393"/>
      <c r="Q1734" s="393"/>
      <c r="R1734" s="393"/>
      <c r="S1734" s="393"/>
      <c r="T1734" s="393"/>
      <c r="U1734" s="393"/>
      <c r="V1734" s="393"/>
      <c r="W1734" s="393"/>
      <c r="X1734" s="393"/>
      <c r="Y1734" s="393"/>
      <c r="Z1734" s="393"/>
      <c r="AA1734" s="393"/>
      <c r="AB1734" s="393"/>
      <c r="AC1734" s="393"/>
      <c r="AD1734" s="393"/>
      <c r="AE1734" s="393"/>
      <c r="AF1734" s="393"/>
      <c r="AG1734" s="393"/>
      <c r="AH1734" s="393"/>
      <c r="AI1734" s="393"/>
      <c r="AJ1734" s="393"/>
      <c r="AK1734" s="393"/>
      <c r="AL1734" s="393"/>
      <c r="AM1734" s="393"/>
      <c r="AN1734" s="393"/>
      <c r="AO1734" s="393"/>
      <c r="AP1734" s="393"/>
      <c r="AQ1734" s="393"/>
      <c r="AR1734" s="393"/>
      <c r="AS1734" s="393"/>
      <c r="AT1734" s="393"/>
      <c r="AU1734" s="393"/>
      <c r="AV1734" s="393"/>
      <c r="AW1734" s="393"/>
      <c r="AX1734" s="393"/>
      <c r="AY1734" s="393"/>
      <c r="AZ1734" s="393"/>
      <c r="BA1734" s="393"/>
      <c r="BB1734" s="393"/>
      <c r="BC1734" s="393"/>
      <c r="BD1734" s="393"/>
      <c r="BE1734" s="393"/>
      <c r="BF1734" s="393"/>
      <c r="BG1734" s="393"/>
      <c r="BH1734" s="393"/>
      <c r="BI1734" s="393"/>
      <c r="BJ1734" s="393"/>
      <c r="BK1734" s="393"/>
      <c r="BL1734" s="393"/>
      <c r="BM1734" s="393"/>
      <c r="BN1734" s="393"/>
      <c r="BO1734" s="393"/>
      <c r="BP1734" s="393"/>
      <c r="BQ1734" s="393"/>
      <c r="BR1734" s="393"/>
      <c r="BS1734" s="393"/>
      <c r="BT1734" s="393"/>
      <c r="BU1734" s="393"/>
      <c r="BV1734" s="393"/>
      <c r="BW1734" s="393"/>
      <c r="BX1734" s="393"/>
      <c r="BY1734" s="393"/>
      <c r="BZ1734" s="393"/>
      <c r="CA1734" s="393"/>
      <c r="CB1734" s="393"/>
      <c r="CC1734" s="393"/>
      <c r="CD1734" s="393"/>
    </row>
    <row r="1735" spans="1:82" ht="24.6" customHeight="1" outlineLevel="2">
      <c r="A1735" s="64"/>
      <c r="B1735" s="65" t="s">
        <v>1884</v>
      </c>
      <c r="C1735" s="121">
        <v>1</v>
      </c>
      <c r="D1735" s="69" t="s">
        <v>1792</v>
      </c>
      <c r="E1735" s="359"/>
      <c r="F1735" s="86"/>
      <c r="G1735" s="359"/>
      <c r="H1735" s="86"/>
      <c r="I1735" s="63"/>
      <c r="J1735" s="247"/>
      <c r="K1735" s="393"/>
      <c r="L1735" s="121" t="s">
        <v>2844</v>
      </c>
      <c r="M1735" s="121" t="s">
        <v>2844</v>
      </c>
      <c r="N1735" s="393"/>
      <c r="O1735" s="228"/>
      <c r="P1735" s="393"/>
      <c r="Q1735" s="393"/>
      <c r="R1735" s="393"/>
      <c r="S1735" s="393"/>
      <c r="T1735" s="393"/>
      <c r="U1735" s="393"/>
      <c r="V1735" s="393"/>
      <c r="W1735" s="393"/>
      <c r="X1735" s="393"/>
      <c r="Y1735" s="393"/>
      <c r="Z1735" s="393"/>
      <c r="AA1735" s="393"/>
      <c r="AB1735" s="393"/>
      <c r="AC1735" s="393"/>
      <c r="AD1735" s="393"/>
      <c r="AE1735" s="393"/>
      <c r="AF1735" s="393"/>
      <c r="AG1735" s="393"/>
      <c r="AH1735" s="393"/>
      <c r="AI1735" s="393"/>
      <c r="AJ1735" s="393"/>
      <c r="AK1735" s="393"/>
      <c r="AL1735" s="393"/>
      <c r="AM1735" s="393"/>
      <c r="AN1735" s="393"/>
      <c r="AO1735" s="393"/>
      <c r="AP1735" s="393"/>
      <c r="AQ1735" s="393"/>
      <c r="AR1735" s="393"/>
      <c r="AS1735" s="393"/>
      <c r="AT1735" s="393"/>
      <c r="AU1735" s="393"/>
      <c r="AV1735" s="393"/>
      <c r="AW1735" s="393"/>
      <c r="AX1735" s="393"/>
      <c r="AY1735" s="393"/>
      <c r="AZ1735" s="393"/>
      <c r="BA1735" s="393"/>
      <c r="BB1735" s="393"/>
      <c r="BC1735" s="393"/>
      <c r="BD1735" s="393"/>
      <c r="BE1735" s="393"/>
      <c r="BF1735" s="393"/>
      <c r="BG1735" s="393"/>
      <c r="BH1735" s="393"/>
      <c r="BI1735" s="393"/>
      <c r="BJ1735" s="393"/>
      <c r="BK1735" s="393"/>
      <c r="BL1735" s="393"/>
      <c r="BM1735" s="393"/>
      <c r="BN1735" s="393"/>
      <c r="BO1735" s="393"/>
      <c r="BP1735" s="393"/>
      <c r="BQ1735" s="393"/>
      <c r="BR1735" s="393"/>
      <c r="BS1735" s="393"/>
      <c r="BT1735" s="393"/>
      <c r="BU1735" s="393"/>
      <c r="BV1735" s="393"/>
      <c r="BW1735" s="393"/>
      <c r="BX1735" s="393"/>
      <c r="BY1735" s="393"/>
      <c r="BZ1735" s="393"/>
      <c r="CA1735" s="393"/>
      <c r="CB1735" s="393"/>
      <c r="CC1735" s="393"/>
      <c r="CD1735" s="393"/>
    </row>
    <row r="1736" spans="1:82" ht="24.6" customHeight="1" outlineLevel="2">
      <c r="A1736" s="258"/>
      <c r="B1736" s="65"/>
      <c r="C1736" s="66"/>
      <c r="D1736" s="71"/>
      <c r="E1736" s="357"/>
      <c r="F1736" s="67"/>
      <c r="G1736" s="357"/>
      <c r="H1736" s="67"/>
      <c r="I1736" s="55"/>
      <c r="J1736" s="247"/>
      <c r="K1736" s="393"/>
      <c r="L1736" s="87"/>
      <c r="M1736" s="87"/>
      <c r="N1736" s="393"/>
      <c r="O1736" s="228"/>
      <c r="P1736" s="393"/>
      <c r="Q1736" s="393"/>
      <c r="R1736" s="393"/>
      <c r="S1736" s="393"/>
      <c r="T1736" s="393"/>
      <c r="U1736" s="393"/>
      <c r="V1736" s="393"/>
      <c r="W1736" s="393"/>
      <c r="X1736" s="393"/>
      <c r="Y1736" s="393"/>
      <c r="Z1736" s="393"/>
      <c r="AA1736" s="393"/>
      <c r="AB1736" s="393"/>
      <c r="AC1736" s="393"/>
      <c r="AD1736" s="393"/>
      <c r="AE1736" s="393"/>
      <c r="AF1736" s="393"/>
      <c r="AG1736" s="393"/>
      <c r="AH1736" s="393"/>
      <c r="AI1736" s="393"/>
      <c r="AJ1736" s="393"/>
      <c r="AK1736" s="393"/>
      <c r="AL1736" s="393"/>
      <c r="AM1736" s="393"/>
      <c r="AN1736" s="393"/>
      <c r="AO1736" s="393"/>
      <c r="AP1736" s="393"/>
      <c r="AQ1736" s="393"/>
      <c r="AR1736" s="393"/>
      <c r="AS1736" s="393"/>
      <c r="AT1736" s="393"/>
      <c r="AU1736" s="393"/>
      <c r="AV1736" s="393"/>
      <c r="AW1736" s="393"/>
      <c r="AX1736" s="393"/>
      <c r="AY1736" s="393"/>
      <c r="AZ1736" s="393"/>
      <c r="BA1736" s="393"/>
      <c r="BB1736" s="393"/>
      <c r="BC1736" s="393"/>
      <c r="BD1736" s="393"/>
      <c r="BE1736" s="393"/>
      <c r="BF1736" s="393"/>
      <c r="BG1736" s="393"/>
      <c r="BH1736" s="393"/>
      <c r="BI1736" s="393"/>
      <c r="BJ1736" s="393"/>
      <c r="BK1736" s="393"/>
      <c r="BL1736" s="393"/>
      <c r="BM1736" s="393"/>
      <c r="BN1736" s="393"/>
      <c r="BO1736" s="393"/>
      <c r="BP1736" s="393"/>
      <c r="BQ1736" s="393"/>
      <c r="BR1736" s="393"/>
      <c r="BS1736" s="393"/>
      <c r="BT1736" s="393"/>
      <c r="BU1736" s="393"/>
      <c r="BV1736" s="393"/>
      <c r="BW1736" s="393"/>
      <c r="BX1736" s="393"/>
      <c r="BY1736" s="393"/>
      <c r="BZ1736" s="393"/>
      <c r="CA1736" s="393"/>
      <c r="CB1736" s="393"/>
      <c r="CC1736" s="393"/>
      <c r="CD1736" s="393"/>
    </row>
    <row r="1737" spans="1:82" ht="24.6" customHeight="1" outlineLevel="2">
      <c r="A1737" s="258"/>
      <c r="B1737" s="65" t="s">
        <v>96</v>
      </c>
      <c r="C1737" s="66"/>
      <c r="D1737" s="69"/>
      <c r="E1737" s="357"/>
      <c r="F1737" s="67"/>
      <c r="G1737" s="357"/>
      <c r="H1737" s="67"/>
      <c r="I1737" s="55"/>
      <c r="J1737" s="247"/>
      <c r="K1737" s="393"/>
      <c r="L1737" s="87"/>
      <c r="M1737" s="87"/>
      <c r="N1737" s="393"/>
      <c r="O1737" s="228"/>
      <c r="P1737" s="393"/>
      <c r="Q1737" s="393"/>
      <c r="R1737" s="393"/>
      <c r="S1737" s="393"/>
      <c r="T1737" s="393"/>
      <c r="U1737" s="393"/>
      <c r="V1737" s="393"/>
      <c r="W1737" s="393"/>
      <c r="X1737" s="393"/>
      <c r="Y1737" s="393"/>
      <c r="Z1737" s="393"/>
      <c r="AA1737" s="393"/>
      <c r="AB1737" s="393"/>
      <c r="AC1737" s="393"/>
      <c r="AD1737" s="393"/>
      <c r="AE1737" s="393"/>
      <c r="AF1737" s="393"/>
      <c r="AG1737" s="393"/>
      <c r="AH1737" s="393"/>
      <c r="AI1737" s="393"/>
      <c r="AJ1737" s="393"/>
      <c r="AK1737" s="393"/>
      <c r="AL1737" s="393"/>
      <c r="AM1737" s="393"/>
      <c r="AN1737" s="393"/>
      <c r="AO1737" s="393"/>
      <c r="AP1737" s="393"/>
      <c r="AQ1737" s="393"/>
      <c r="AR1737" s="393"/>
      <c r="AS1737" s="393"/>
      <c r="AT1737" s="393"/>
      <c r="AU1737" s="393"/>
      <c r="AV1737" s="393"/>
      <c r="AW1737" s="393"/>
      <c r="AX1737" s="393"/>
      <c r="AY1737" s="393"/>
      <c r="AZ1737" s="393"/>
      <c r="BA1737" s="393"/>
      <c r="BB1737" s="393"/>
      <c r="BC1737" s="393"/>
      <c r="BD1737" s="393"/>
      <c r="BE1737" s="393"/>
      <c r="BF1737" s="393"/>
      <c r="BG1737" s="393"/>
      <c r="BH1737" s="393"/>
      <c r="BI1737" s="393"/>
      <c r="BJ1737" s="393"/>
      <c r="BK1737" s="393"/>
      <c r="BL1737" s="393"/>
      <c r="BM1737" s="393"/>
      <c r="BN1737" s="393"/>
      <c r="BO1737" s="393"/>
      <c r="BP1737" s="393"/>
      <c r="BQ1737" s="393"/>
      <c r="BR1737" s="393"/>
      <c r="BS1737" s="393"/>
      <c r="BT1737" s="393"/>
      <c r="BU1737" s="393"/>
      <c r="BV1737" s="393"/>
      <c r="BW1737" s="393"/>
      <c r="BX1737" s="393"/>
      <c r="BY1737" s="393"/>
      <c r="BZ1737" s="393"/>
      <c r="CA1737" s="393"/>
      <c r="CB1737" s="393"/>
      <c r="CC1737" s="393"/>
      <c r="CD1737" s="393"/>
    </row>
    <row r="1738" spans="1:82" ht="24.6" customHeight="1" outlineLevel="2">
      <c r="A1738" s="64"/>
      <c r="B1738" s="65" t="s">
        <v>467</v>
      </c>
      <c r="C1738" s="121">
        <v>1</v>
      </c>
      <c r="D1738" s="69" t="s">
        <v>3</v>
      </c>
      <c r="E1738" s="57"/>
      <c r="F1738" s="86"/>
      <c r="G1738" s="57"/>
      <c r="H1738" s="86"/>
      <c r="I1738" s="86"/>
      <c r="J1738" s="392"/>
      <c r="K1738" s="432"/>
      <c r="L1738" s="121" t="s">
        <v>2844</v>
      </c>
      <c r="M1738" s="121" t="s">
        <v>2844</v>
      </c>
      <c r="N1738" s="393"/>
      <c r="O1738" s="228" t="s">
        <v>2695</v>
      </c>
      <c r="P1738" s="393"/>
      <c r="Q1738" s="393"/>
      <c r="R1738" s="393"/>
      <c r="S1738" s="393"/>
      <c r="T1738" s="393"/>
      <c r="U1738" s="393"/>
      <c r="V1738" s="393"/>
      <c r="W1738" s="393"/>
      <c r="X1738" s="393"/>
      <c r="Y1738" s="393"/>
      <c r="Z1738" s="393"/>
      <c r="AA1738" s="393"/>
      <c r="AB1738" s="393"/>
      <c r="AC1738" s="393"/>
      <c r="AD1738" s="393"/>
      <c r="AE1738" s="393"/>
      <c r="AF1738" s="393"/>
      <c r="AG1738" s="393"/>
      <c r="AH1738" s="393"/>
      <c r="AI1738" s="393"/>
      <c r="AJ1738" s="393"/>
      <c r="AK1738" s="393"/>
      <c r="AL1738" s="393"/>
      <c r="AM1738" s="393"/>
      <c r="AN1738" s="393"/>
      <c r="AO1738" s="393"/>
      <c r="AP1738" s="393"/>
      <c r="AQ1738" s="393"/>
      <c r="AR1738" s="393"/>
      <c r="AS1738" s="393"/>
      <c r="AT1738" s="393"/>
      <c r="AU1738" s="393"/>
      <c r="AV1738" s="393"/>
      <c r="AW1738" s="393"/>
      <c r="AX1738" s="393"/>
      <c r="AY1738" s="393"/>
      <c r="AZ1738" s="393"/>
      <c r="BA1738" s="393"/>
      <c r="BB1738" s="393"/>
      <c r="BC1738" s="393"/>
      <c r="BD1738" s="393"/>
      <c r="BE1738" s="393"/>
      <c r="BF1738" s="393"/>
      <c r="BG1738" s="393"/>
      <c r="BH1738" s="393"/>
      <c r="BI1738" s="393"/>
      <c r="BJ1738" s="393"/>
      <c r="BK1738" s="393"/>
      <c r="BL1738" s="393"/>
      <c r="BM1738" s="393"/>
      <c r="BN1738" s="393"/>
      <c r="BO1738" s="393"/>
      <c r="BP1738" s="393"/>
      <c r="BQ1738" s="393"/>
      <c r="BR1738" s="393"/>
      <c r="BS1738" s="393"/>
      <c r="BT1738" s="393"/>
      <c r="BU1738" s="393"/>
      <c r="BV1738" s="393"/>
      <c r="BW1738" s="393"/>
      <c r="BX1738" s="393"/>
      <c r="BY1738" s="393"/>
      <c r="BZ1738" s="393"/>
      <c r="CA1738" s="393"/>
      <c r="CB1738" s="393"/>
      <c r="CC1738" s="393"/>
      <c r="CD1738" s="393"/>
    </row>
    <row r="1739" spans="1:82" ht="24.6" customHeight="1" outlineLevel="2">
      <c r="A1739" s="64"/>
      <c r="B1739" s="65" t="s">
        <v>3067</v>
      </c>
      <c r="C1739" s="121"/>
      <c r="D1739" s="69" t="s">
        <v>3</v>
      </c>
      <c r="E1739" s="57"/>
      <c r="F1739" s="86"/>
      <c r="G1739" s="57"/>
      <c r="H1739" s="86"/>
      <c r="I1739" s="86"/>
      <c r="J1739" s="392"/>
      <c r="K1739" s="432"/>
      <c r="L1739" s="121" t="s">
        <v>2844</v>
      </c>
      <c r="M1739" s="121" t="s">
        <v>2844</v>
      </c>
      <c r="N1739" s="393"/>
      <c r="O1739" s="228" t="s">
        <v>2696</v>
      </c>
      <c r="P1739" s="393"/>
      <c r="Q1739" s="393"/>
      <c r="R1739" s="393"/>
      <c r="S1739" s="393"/>
      <c r="T1739" s="393"/>
      <c r="U1739" s="393"/>
      <c r="V1739" s="393"/>
      <c r="W1739" s="393"/>
      <c r="X1739" s="393"/>
      <c r="Y1739" s="393"/>
      <c r="Z1739" s="393"/>
      <c r="AA1739" s="393"/>
      <c r="AB1739" s="393"/>
      <c r="AC1739" s="393"/>
      <c r="AD1739" s="393"/>
      <c r="AE1739" s="393"/>
      <c r="AF1739" s="393"/>
      <c r="AG1739" s="393"/>
      <c r="AH1739" s="393"/>
      <c r="AI1739" s="393"/>
      <c r="AJ1739" s="393"/>
      <c r="AK1739" s="393"/>
      <c r="AL1739" s="393"/>
      <c r="AM1739" s="393"/>
      <c r="AN1739" s="393"/>
      <c r="AO1739" s="393"/>
      <c r="AP1739" s="393"/>
      <c r="AQ1739" s="393"/>
      <c r="AR1739" s="393"/>
      <c r="AS1739" s="393"/>
      <c r="AT1739" s="393"/>
      <c r="AU1739" s="393"/>
      <c r="AV1739" s="393"/>
      <c r="AW1739" s="393"/>
      <c r="AX1739" s="393"/>
      <c r="AY1739" s="393"/>
      <c r="AZ1739" s="393"/>
      <c r="BA1739" s="393"/>
      <c r="BB1739" s="393"/>
      <c r="BC1739" s="393"/>
      <c r="BD1739" s="393"/>
      <c r="BE1739" s="393"/>
      <c r="BF1739" s="393"/>
      <c r="BG1739" s="393"/>
      <c r="BH1739" s="393"/>
      <c r="BI1739" s="393"/>
      <c r="BJ1739" s="393"/>
      <c r="BK1739" s="393"/>
      <c r="BL1739" s="393"/>
      <c r="BM1739" s="393"/>
      <c r="BN1739" s="393"/>
      <c r="BO1739" s="393"/>
      <c r="BP1739" s="393"/>
      <c r="BQ1739" s="393"/>
      <c r="BR1739" s="393"/>
      <c r="BS1739" s="393"/>
      <c r="BT1739" s="393"/>
      <c r="BU1739" s="393"/>
      <c r="BV1739" s="393"/>
      <c r="BW1739" s="393"/>
      <c r="BX1739" s="393"/>
      <c r="BY1739" s="393"/>
      <c r="BZ1739" s="393"/>
      <c r="CA1739" s="393"/>
      <c r="CB1739" s="393"/>
      <c r="CC1739" s="393"/>
      <c r="CD1739" s="393"/>
    </row>
    <row r="1740" spans="1:82" ht="24.6" customHeight="1" outlineLevel="2">
      <c r="A1740" s="64"/>
      <c r="B1740" s="65" t="s">
        <v>3068</v>
      </c>
      <c r="C1740" s="121"/>
      <c r="D1740" s="69" t="s">
        <v>3</v>
      </c>
      <c r="E1740" s="57"/>
      <c r="F1740" s="86"/>
      <c r="G1740" s="57"/>
      <c r="H1740" s="86"/>
      <c r="I1740" s="86"/>
      <c r="J1740" s="392"/>
      <c r="K1740" s="432"/>
      <c r="L1740" s="121" t="s">
        <v>2844</v>
      </c>
      <c r="M1740" s="121" t="s">
        <v>2844</v>
      </c>
      <c r="N1740" s="393"/>
      <c r="O1740" s="228" t="s">
        <v>2693</v>
      </c>
      <c r="P1740" s="393"/>
      <c r="Q1740" s="393"/>
      <c r="R1740" s="393"/>
      <c r="S1740" s="393"/>
      <c r="T1740" s="393"/>
      <c r="U1740" s="393"/>
      <c r="V1740" s="393"/>
      <c r="W1740" s="393"/>
      <c r="X1740" s="393"/>
      <c r="Y1740" s="393"/>
      <c r="Z1740" s="393"/>
      <c r="AA1740" s="393"/>
      <c r="AB1740" s="393"/>
      <c r="AC1740" s="393"/>
      <c r="AD1740" s="393"/>
      <c r="AE1740" s="393"/>
      <c r="AF1740" s="393"/>
      <c r="AG1740" s="393"/>
      <c r="AH1740" s="393"/>
      <c r="AI1740" s="393"/>
      <c r="AJ1740" s="393"/>
      <c r="AK1740" s="393"/>
      <c r="AL1740" s="393"/>
      <c r="AM1740" s="393"/>
      <c r="AN1740" s="393"/>
      <c r="AO1740" s="393"/>
      <c r="AP1740" s="393"/>
      <c r="AQ1740" s="393"/>
      <c r="AR1740" s="393"/>
      <c r="AS1740" s="393"/>
      <c r="AT1740" s="393"/>
      <c r="AU1740" s="393"/>
      <c r="AV1740" s="393"/>
      <c r="AW1740" s="393"/>
      <c r="AX1740" s="393"/>
      <c r="AY1740" s="393"/>
      <c r="AZ1740" s="393"/>
      <c r="BA1740" s="393"/>
      <c r="BB1740" s="393"/>
      <c r="BC1740" s="393"/>
      <c r="BD1740" s="393"/>
      <c r="BE1740" s="393"/>
      <c r="BF1740" s="393"/>
      <c r="BG1740" s="393"/>
      <c r="BH1740" s="393"/>
      <c r="BI1740" s="393"/>
      <c r="BJ1740" s="393"/>
      <c r="BK1740" s="393"/>
      <c r="BL1740" s="393"/>
      <c r="BM1740" s="393"/>
      <c r="BN1740" s="393"/>
      <c r="BO1740" s="393"/>
      <c r="BP1740" s="393"/>
      <c r="BQ1740" s="393"/>
      <c r="BR1740" s="393"/>
      <c r="BS1740" s="393"/>
      <c r="BT1740" s="393"/>
      <c r="BU1740" s="393"/>
      <c r="BV1740" s="393"/>
      <c r="BW1740" s="393"/>
      <c r="BX1740" s="393"/>
      <c r="BY1740" s="393"/>
      <c r="BZ1740" s="393"/>
      <c r="CA1740" s="393"/>
      <c r="CB1740" s="393"/>
      <c r="CC1740" s="393"/>
      <c r="CD1740" s="393"/>
    </row>
    <row r="1741" spans="1:82" ht="24.6" customHeight="1" outlineLevel="2">
      <c r="A1741" s="64"/>
      <c r="B1741" s="65" t="s">
        <v>3069</v>
      </c>
      <c r="C1741" s="121"/>
      <c r="D1741" s="69" t="s">
        <v>3</v>
      </c>
      <c r="E1741" s="57"/>
      <c r="F1741" s="86"/>
      <c r="G1741" s="57"/>
      <c r="H1741" s="86"/>
      <c r="I1741" s="86"/>
      <c r="J1741" s="392"/>
      <c r="K1741" s="432"/>
      <c r="L1741" s="121" t="s">
        <v>2844</v>
      </c>
      <c r="M1741" s="121" t="s">
        <v>2844</v>
      </c>
      <c r="N1741" s="393"/>
      <c r="O1741" s="228" t="s">
        <v>2697</v>
      </c>
      <c r="P1741" s="393"/>
      <c r="Q1741" s="393"/>
      <c r="R1741" s="393"/>
      <c r="S1741" s="393"/>
      <c r="T1741" s="393"/>
      <c r="U1741" s="393"/>
      <c r="V1741" s="393"/>
      <c r="W1741" s="393"/>
      <c r="X1741" s="393"/>
      <c r="Y1741" s="393"/>
      <c r="Z1741" s="393"/>
      <c r="AA1741" s="393"/>
      <c r="AB1741" s="393"/>
      <c r="AC1741" s="393"/>
      <c r="AD1741" s="393"/>
      <c r="AE1741" s="393"/>
      <c r="AF1741" s="393"/>
      <c r="AG1741" s="393"/>
      <c r="AH1741" s="393"/>
      <c r="AI1741" s="393"/>
      <c r="AJ1741" s="393"/>
      <c r="AK1741" s="393"/>
      <c r="AL1741" s="393"/>
      <c r="AM1741" s="393"/>
      <c r="AN1741" s="393"/>
      <c r="AO1741" s="393"/>
      <c r="AP1741" s="393"/>
      <c r="AQ1741" s="393"/>
      <c r="AR1741" s="393"/>
      <c r="AS1741" s="393"/>
      <c r="AT1741" s="393"/>
      <c r="AU1741" s="393"/>
      <c r="AV1741" s="393"/>
      <c r="AW1741" s="393"/>
      <c r="AX1741" s="393"/>
      <c r="AY1741" s="393"/>
      <c r="AZ1741" s="393"/>
      <c r="BA1741" s="393"/>
      <c r="BB1741" s="393"/>
      <c r="BC1741" s="393"/>
      <c r="BD1741" s="393"/>
      <c r="BE1741" s="393"/>
      <c r="BF1741" s="393"/>
      <c r="BG1741" s="393"/>
      <c r="BH1741" s="393"/>
      <c r="BI1741" s="393"/>
      <c r="BJ1741" s="393"/>
      <c r="BK1741" s="393"/>
      <c r="BL1741" s="393"/>
      <c r="BM1741" s="393"/>
      <c r="BN1741" s="393"/>
      <c r="BO1741" s="393"/>
      <c r="BP1741" s="393"/>
      <c r="BQ1741" s="393"/>
      <c r="BR1741" s="393"/>
      <c r="BS1741" s="393"/>
      <c r="BT1741" s="393"/>
      <c r="BU1741" s="393"/>
      <c r="BV1741" s="393"/>
      <c r="BW1741" s="393"/>
      <c r="BX1741" s="393"/>
      <c r="BY1741" s="393"/>
      <c r="BZ1741" s="393"/>
      <c r="CA1741" s="393"/>
      <c r="CB1741" s="393"/>
      <c r="CC1741" s="393"/>
      <c r="CD1741" s="393"/>
    </row>
    <row r="1742" spans="1:82" ht="24.6" customHeight="1" outlineLevel="2">
      <c r="A1742" s="64"/>
      <c r="B1742" s="65" t="s">
        <v>3070</v>
      </c>
      <c r="C1742" s="121"/>
      <c r="D1742" s="69" t="s">
        <v>3</v>
      </c>
      <c r="E1742" s="57"/>
      <c r="F1742" s="86"/>
      <c r="G1742" s="57"/>
      <c r="H1742" s="86"/>
      <c r="I1742" s="86"/>
      <c r="J1742" s="392"/>
      <c r="K1742" s="432"/>
      <c r="L1742" s="121" t="s">
        <v>2844</v>
      </c>
      <c r="M1742" s="121" t="s">
        <v>2844</v>
      </c>
      <c r="N1742" s="393"/>
      <c r="O1742" s="228" t="s">
        <v>2448</v>
      </c>
      <c r="P1742" s="393"/>
      <c r="Q1742" s="393"/>
      <c r="R1742" s="393"/>
      <c r="S1742" s="393"/>
      <c r="T1742" s="393"/>
      <c r="U1742" s="393"/>
      <c r="V1742" s="393"/>
      <c r="W1742" s="393"/>
      <c r="X1742" s="393"/>
      <c r="Y1742" s="393"/>
      <c r="Z1742" s="393"/>
      <c r="AA1742" s="393"/>
      <c r="AB1742" s="393"/>
      <c r="AC1742" s="393"/>
      <c r="AD1742" s="393"/>
      <c r="AE1742" s="393"/>
      <c r="AF1742" s="393"/>
      <c r="AG1742" s="393"/>
      <c r="AH1742" s="393"/>
      <c r="AI1742" s="393"/>
      <c r="AJ1742" s="393"/>
      <c r="AK1742" s="393"/>
      <c r="AL1742" s="393"/>
      <c r="AM1742" s="393"/>
      <c r="AN1742" s="393"/>
      <c r="AO1742" s="393"/>
      <c r="AP1742" s="393"/>
      <c r="AQ1742" s="393"/>
      <c r="AR1742" s="393"/>
      <c r="AS1742" s="393"/>
      <c r="AT1742" s="393"/>
      <c r="AU1742" s="393"/>
      <c r="AV1742" s="393"/>
      <c r="AW1742" s="393"/>
      <c r="AX1742" s="393"/>
      <c r="AY1742" s="393"/>
      <c r="AZ1742" s="393"/>
      <c r="BA1742" s="393"/>
      <c r="BB1742" s="393"/>
      <c r="BC1742" s="393"/>
      <c r="BD1742" s="393"/>
      <c r="BE1742" s="393"/>
      <c r="BF1742" s="393"/>
      <c r="BG1742" s="393"/>
      <c r="BH1742" s="393"/>
      <c r="BI1742" s="393"/>
      <c r="BJ1742" s="393"/>
      <c r="BK1742" s="393"/>
      <c r="BL1742" s="393"/>
      <c r="BM1742" s="393"/>
      <c r="BN1742" s="393"/>
      <c r="BO1742" s="393"/>
      <c r="BP1742" s="393"/>
      <c r="BQ1742" s="393"/>
      <c r="BR1742" s="393"/>
      <c r="BS1742" s="393"/>
      <c r="BT1742" s="393"/>
      <c r="BU1742" s="393"/>
      <c r="BV1742" s="393"/>
      <c r="BW1742" s="393"/>
      <c r="BX1742" s="393"/>
      <c r="BY1742" s="393"/>
      <c r="BZ1742" s="393"/>
      <c r="CA1742" s="393"/>
      <c r="CB1742" s="393"/>
      <c r="CC1742" s="393"/>
      <c r="CD1742" s="393"/>
    </row>
    <row r="1743" spans="1:82" ht="24.6" customHeight="1" outlineLevel="2">
      <c r="A1743" s="64"/>
      <c r="B1743" s="65" t="s">
        <v>3071</v>
      </c>
      <c r="C1743" s="121"/>
      <c r="D1743" s="69" t="s">
        <v>3</v>
      </c>
      <c r="E1743" s="57"/>
      <c r="F1743" s="86"/>
      <c r="G1743" s="57"/>
      <c r="H1743" s="86"/>
      <c r="I1743" s="86"/>
      <c r="J1743" s="392"/>
      <c r="K1743" s="432"/>
      <c r="L1743" s="121" t="s">
        <v>2844</v>
      </c>
      <c r="M1743" s="121" t="s">
        <v>2844</v>
      </c>
      <c r="N1743" s="393"/>
      <c r="O1743" s="228" t="s">
        <v>2453</v>
      </c>
      <c r="P1743" s="393"/>
      <c r="Q1743" s="393"/>
      <c r="R1743" s="393"/>
      <c r="S1743" s="393"/>
      <c r="T1743" s="393"/>
      <c r="U1743" s="393"/>
      <c r="V1743" s="393"/>
      <c r="W1743" s="393"/>
      <c r="X1743" s="393"/>
      <c r="Y1743" s="393"/>
      <c r="Z1743" s="393"/>
      <c r="AA1743" s="393"/>
      <c r="AB1743" s="393"/>
      <c r="AC1743" s="393"/>
      <c r="AD1743" s="393"/>
      <c r="AE1743" s="393"/>
      <c r="AF1743" s="393"/>
      <c r="AG1743" s="393"/>
      <c r="AH1743" s="393"/>
      <c r="AI1743" s="393"/>
      <c r="AJ1743" s="393"/>
      <c r="AK1743" s="393"/>
      <c r="AL1743" s="393"/>
      <c r="AM1743" s="393"/>
      <c r="AN1743" s="393"/>
      <c r="AO1743" s="393"/>
      <c r="AP1743" s="393"/>
      <c r="AQ1743" s="393"/>
      <c r="AR1743" s="393"/>
      <c r="AS1743" s="393"/>
      <c r="AT1743" s="393"/>
      <c r="AU1743" s="393"/>
      <c r="AV1743" s="393"/>
      <c r="AW1743" s="393"/>
      <c r="AX1743" s="393"/>
      <c r="AY1743" s="393"/>
      <c r="AZ1743" s="393"/>
      <c r="BA1743" s="393"/>
      <c r="BB1743" s="393"/>
      <c r="BC1743" s="393"/>
      <c r="BD1743" s="393"/>
      <c r="BE1743" s="393"/>
      <c r="BF1743" s="393"/>
      <c r="BG1743" s="393"/>
      <c r="BH1743" s="393"/>
      <c r="BI1743" s="393"/>
      <c r="BJ1743" s="393"/>
      <c r="BK1743" s="393"/>
      <c r="BL1743" s="393"/>
      <c r="BM1743" s="393"/>
      <c r="BN1743" s="393"/>
      <c r="BO1743" s="393"/>
      <c r="BP1743" s="393"/>
      <c r="BQ1743" s="393"/>
      <c r="BR1743" s="393"/>
      <c r="BS1743" s="393"/>
      <c r="BT1743" s="393"/>
      <c r="BU1743" s="393"/>
      <c r="BV1743" s="393"/>
      <c r="BW1743" s="393"/>
      <c r="BX1743" s="393"/>
      <c r="BY1743" s="393"/>
      <c r="BZ1743" s="393"/>
      <c r="CA1743" s="393"/>
      <c r="CB1743" s="393"/>
      <c r="CC1743" s="393"/>
      <c r="CD1743" s="393"/>
    </row>
    <row r="1744" spans="1:82" ht="24.6" customHeight="1" outlineLevel="2">
      <c r="A1744" s="64"/>
      <c r="B1744" s="65" t="s">
        <v>115</v>
      </c>
      <c r="C1744" s="65"/>
      <c r="D1744" s="69"/>
      <c r="E1744" s="359"/>
      <c r="F1744" s="55"/>
      <c r="G1744" s="359"/>
      <c r="H1744" s="55"/>
      <c r="I1744" s="55"/>
      <c r="J1744" s="247"/>
      <c r="L1744" s="87"/>
      <c r="M1744" s="87"/>
      <c r="O1744" s="228"/>
    </row>
    <row r="1745" spans="1:82" ht="24.6" customHeight="1" outlineLevel="2">
      <c r="A1745" s="64"/>
      <c r="B1745" s="65" t="s">
        <v>61</v>
      </c>
      <c r="C1745" s="121">
        <v>1</v>
      </c>
      <c r="D1745" s="69" t="s">
        <v>3</v>
      </c>
      <c r="E1745" s="57"/>
      <c r="F1745" s="86"/>
      <c r="G1745" s="57"/>
      <c r="H1745" s="86"/>
      <c r="I1745" s="86"/>
      <c r="J1745" s="392"/>
      <c r="K1745" s="432"/>
      <c r="L1745" s="121" t="s">
        <v>2844</v>
      </c>
      <c r="M1745" s="121" t="s">
        <v>2844</v>
      </c>
      <c r="O1745" s="228" t="s">
        <v>2560</v>
      </c>
    </row>
    <row r="1746" spans="1:82" ht="24.6" customHeight="1" outlineLevel="2">
      <c r="A1746" s="64"/>
      <c r="B1746" s="65" t="s">
        <v>62</v>
      </c>
      <c r="C1746" s="121">
        <v>2</v>
      </c>
      <c r="D1746" s="69" t="s">
        <v>3</v>
      </c>
      <c r="E1746" s="57"/>
      <c r="F1746" s="86"/>
      <c r="G1746" s="57"/>
      <c r="H1746" s="86"/>
      <c r="I1746" s="86"/>
      <c r="J1746" s="392"/>
      <c r="K1746" s="432"/>
      <c r="L1746" s="121" t="s">
        <v>2844</v>
      </c>
      <c r="M1746" s="121" t="s">
        <v>2844</v>
      </c>
      <c r="O1746" s="228" t="s">
        <v>2561</v>
      </c>
    </row>
    <row r="1747" spans="1:82" ht="24.6" customHeight="1" outlineLevel="2">
      <c r="A1747" s="64"/>
      <c r="B1747" s="65" t="s">
        <v>66</v>
      </c>
      <c r="C1747" s="121">
        <v>1</v>
      </c>
      <c r="D1747" s="69" t="s">
        <v>3</v>
      </c>
      <c r="E1747" s="57"/>
      <c r="F1747" s="86"/>
      <c r="G1747" s="57"/>
      <c r="H1747" s="86"/>
      <c r="I1747" s="86"/>
      <c r="J1747" s="392"/>
      <c r="K1747" s="432"/>
      <c r="L1747" s="121" t="s">
        <v>2844</v>
      </c>
      <c r="M1747" s="121" t="s">
        <v>2844</v>
      </c>
      <c r="O1747" s="228" t="s">
        <v>2563</v>
      </c>
    </row>
    <row r="1748" spans="1:82" ht="24.6" customHeight="1" outlineLevel="2">
      <c r="A1748" s="64"/>
      <c r="B1748" s="65" t="s">
        <v>64</v>
      </c>
      <c r="C1748" s="121">
        <v>3</v>
      </c>
      <c r="D1748" s="69" t="s">
        <v>3</v>
      </c>
      <c r="E1748" s="57"/>
      <c r="F1748" s="86"/>
      <c r="G1748" s="57"/>
      <c r="H1748" s="86"/>
      <c r="I1748" s="86"/>
      <c r="J1748" s="392"/>
      <c r="K1748" s="432"/>
      <c r="L1748" s="121" t="s">
        <v>2844</v>
      </c>
      <c r="M1748" s="121" t="s">
        <v>2844</v>
      </c>
      <c r="O1748" s="228" t="s">
        <v>2564</v>
      </c>
    </row>
    <row r="1749" spans="1:82" ht="24.6" customHeight="1" outlineLevel="2">
      <c r="A1749" s="64"/>
      <c r="B1749" s="65" t="s">
        <v>65</v>
      </c>
      <c r="C1749" s="121">
        <v>7</v>
      </c>
      <c r="D1749" s="69" t="s">
        <v>3</v>
      </c>
      <c r="E1749" s="57"/>
      <c r="F1749" s="86"/>
      <c r="G1749" s="57"/>
      <c r="H1749" s="86"/>
      <c r="I1749" s="86"/>
      <c r="J1749" s="392"/>
      <c r="K1749" s="432"/>
      <c r="L1749" s="121" t="s">
        <v>2844</v>
      </c>
      <c r="M1749" s="121" t="s">
        <v>2844</v>
      </c>
      <c r="O1749" s="228" t="s">
        <v>2565</v>
      </c>
    </row>
    <row r="1750" spans="1:82" ht="24.6" customHeight="1" outlineLevel="2">
      <c r="A1750" s="64"/>
      <c r="B1750" s="65" t="s">
        <v>427</v>
      </c>
      <c r="C1750" s="121">
        <v>1</v>
      </c>
      <c r="D1750" s="69" t="s">
        <v>3</v>
      </c>
      <c r="E1750" s="57"/>
      <c r="F1750" s="86"/>
      <c r="G1750" s="57"/>
      <c r="H1750" s="86"/>
      <c r="I1750" s="86"/>
      <c r="J1750" s="392"/>
      <c r="K1750" s="432"/>
      <c r="L1750" s="121" t="s">
        <v>2844</v>
      </c>
      <c r="M1750" s="121" t="s">
        <v>2844</v>
      </c>
      <c r="O1750" s="228" t="s">
        <v>2566</v>
      </c>
    </row>
    <row r="1751" spans="1:82" ht="24.6" customHeight="1" outlineLevel="2">
      <c r="A1751" s="64"/>
      <c r="B1751" s="65"/>
      <c r="C1751" s="121"/>
      <c r="D1751" s="69"/>
      <c r="E1751" s="57"/>
      <c r="F1751" s="86"/>
      <c r="G1751" s="57"/>
      <c r="H1751" s="86"/>
      <c r="I1751" s="86"/>
      <c r="J1751" s="392"/>
      <c r="K1751" s="432"/>
      <c r="L1751" s="121" t="s">
        <v>2844</v>
      </c>
      <c r="M1751" s="121" t="s">
        <v>2844</v>
      </c>
      <c r="O1751" s="228" t="s">
        <v>2572</v>
      </c>
    </row>
    <row r="1752" spans="1:82" ht="24.6" customHeight="1" outlineLevel="2">
      <c r="A1752" s="64"/>
      <c r="B1752" s="65" t="s">
        <v>468</v>
      </c>
      <c r="C1752" s="121">
        <v>1</v>
      </c>
      <c r="D1752" s="71" t="s">
        <v>3</v>
      </c>
      <c r="E1752" s="57"/>
      <c r="F1752" s="86"/>
      <c r="G1752" s="57"/>
      <c r="H1752" s="86"/>
      <c r="I1752" s="86"/>
      <c r="J1752" s="392"/>
      <c r="K1752" s="432"/>
      <c r="L1752" s="121" t="s">
        <v>2844</v>
      </c>
      <c r="M1752" s="121" t="s">
        <v>2844</v>
      </c>
      <c r="O1752" s="227" t="s">
        <v>2573</v>
      </c>
    </row>
    <row r="1753" spans="1:82" ht="24.6" customHeight="1" outlineLevel="2">
      <c r="A1753" s="64"/>
      <c r="B1753" s="65"/>
      <c r="C1753" s="121"/>
      <c r="D1753" s="71"/>
      <c r="E1753" s="57"/>
      <c r="F1753" s="86"/>
      <c r="G1753" s="57"/>
      <c r="H1753" s="86"/>
      <c r="I1753" s="86"/>
      <c r="J1753" s="392"/>
      <c r="K1753" s="432"/>
      <c r="L1753" s="121" t="s">
        <v>2844</v>
      </c>
      <c r="M1753" s="121" t="s">
        <v>2844</v>
      </c>
      <c r="O1753" s="227" t="s">
        <v>2570</v>
      </c>
    </row>
    <row r="1754" spans="1:82" ht="24.6" customHeight="1" outlineLevel="2">
      <c r="A1754" s="64"/>
      <c r="B1754" s="65" t="s">
        <v>97</v>
      </c>
      <c r="C1754" s="66"/>
      <c r="D1754" s="71"/>
      <c r="E1754" s="357"/>
      <c r="F1754" s="67"/>
      <c r="G1754" s="357"/>
      <c r="H1754" s="67"/>
      <c r="I1754" s="68"/>
      <c r="J1754" s="247"/>
      <c r="K1754" s="393"/>
      <c r="L1754" s="169"/>
      <c r="M1754" s="171"/>
      <c r="N1754" s="393"/>
      <c r="O1754" s="227"/>
      <c r="P1754" s="393"/>
      <c r="Q1754" s="393"/>
      <c r="R1754" s="393"/>
      <c r="S1754" s="393"/>
      <c r="T1754" s="393"/>
      <c r="U1754" s="393"/>
      <c r="V1754" s="393"/>
      <c r="W1754" s="393"/>
      <c r="X1754" s="393"/>
      <c r="Y1754" s="393"/>
      <c r="Z1754" s="393"/>
      <c r="AA1754" s="393"/>
      <c r="AB1754" s="393"/>
      <c r="AC1754" s="393"/>
      <c r="AD1754" s="393"/>
      <c r="AE1754" s="393"/>
      <c r="AF1754" s="393"/>
      <c r="AG1754" s="393"/>
      <c r="AH1754" s="393"/>
      <c r="AI1754" s="393"/>
      <c r="AJ1754" s="393"/>
      <c r="AK1754" s="393"/>
      <c r="AL1754" s="393"/>
      <c r="AM1754" s="393"/>
      <c r="AN1754" s="393"/>
      <c r="AO1754" s="393"/>
      <c r="AP1754" s="393"/>
      <c r="AQ1754" s="393"/>
      <c r="AR1754" s="393"/>
      <c r="AS1754" s="393"/>
      <c r="AT1754" s="393"/>
      <c r="AU1754" s="393"/>
      <c r="AV1754" s="393"/>
      <c r="AW1754" s="393"/>
      <c r="AX1754" s="393"/>
      <c r="AY1754" s="393"/>
      <c r="AZ1754" s="393"/>
      <c r="BA1754" s="393"/>
      <c r="BB1754" s="393"/>
      <c r="BC1754" s="393"/>
      <c r="BD1754" s="393"/>
      <c r="BE1754" s="393"/>
      <c r="BF1754" s="393"/>
      <c r="BG1754" s="393"/>
      <c r="BH1754" s="393"/>
      <c r="BI1754" s="393"/>
      <c r="BJ1754" s="393"/>
      <c r="BK1754" s="393"/>
      <c r="BL1754" s="393"/>
      <c r="BM1754" s="393"/>
      <c r="BN1754" s="393"/>
      <c r="BO1754" s="393"/>
      <c r="BP1754" s="393"/>
      <c r="BQ1754" s="393"/>
      <c r="BR1754" s="393"/>
      <c r="BS1754" s="393"/>
      <c r="BT1754" s="393"/>
      <c r="BU1754" s="393"/>
      <c r="BV1754" s="393"/>
      <c r="BW1754" s="393"/>
      <c r="BX1754" s="393"/>
      <c r="BY1754" s="393"/>
      <c r="BZ1754" s="393"/>
      <c r="CA1754" s="393"/>
      <c r="CB1754" s="393"/>
      <c r="CC1754" s="393"/>
      <c r="CD1754" s="393"/>
    </row>
    <row r="1755" spans="1:82" ht="24.6" customHeight="1" outlineLevel="2">
      <c r="A1755" s="64"/>
      <c r="B1755" s="65" t="s">
        <v>387</v>
      </c>
      <c r="C1755" s="121">
        <v>11</v>
      </c>
      <c r="D1755" s="69" t="s">
        <v>3</v>
      </c>
      <c r="E1755" s="57"/>
      <c r="F1755" s="86"/>
      <c r="G1755" s="57"/>
      <c r="H1755" s="86"/>
      <c r="I1755" s="86"/>
      <c r="J1755" s="392"/>
      <c r="K1755" s="432"/>
      <c r="L1755" s="121" t="s">
        <v>2844</v>
      </c>
      <c r="M1755" s="121" t="s">
        <v>2844</v>
      </c>
      <c r="O1755" s="228" t="s">
        <v>2551</v>
      </c>
    </row>
    <row r="1756" spans="1:82" ht="24.6" customHeight="1" outlineLevel="2">
      <c r="A1756" s="64"/>
      <c r="B1756" s="65" t="s">
        <v>388</v>
      </c>
      <c r="C1756" s="121">
        <v>1</v>
      </c>
      <c r="D1756" s="69" t="s">
        <v>3</v>
      </c>
      <c r="E1756" s="57"/>
      <c r="F1756" s="86"/>
      <c r="G1756" s="57"/>
      <c r="H1756" s="86"/>
      <c r="I1756" s="86"/>
      <c r="J1756" s="392"/>
      <c r="K1756" s="432"/>
      <c r="L1756" s="121" t="s">
        <v>2844</v>
      </c>
      <c r="M1756" s="121" t="s">
        <v>2844</v>
      </c>
      <c r="O1756" s="228" t="s">
        <v>2552</v>
      </c>
    </row>
    <row r="1757" spans="1:82" ht="24.6" customHeight="1" outlineLevel="2">
      <c r="A1757" s="64"/>
      <c r="B1757" s="65" t="s">
        <v>389</v>
      </c>
      <c r="C1757" s="121">
        <v>1</v>
      </c>
      <c r="D1757" s="69" t="s">
        <v>3</v>
      </c>
      <c r="E1757" s="57"/>
      <c r="F1757" s="86"/>
      <c r="G1757" s="57"/>
      <c r="H1757" s="86"/>
      <c r="I1757" s="86"/>
      <c r="J1757" s="392"/>
      <c r="K1757" s="432"/>
      <c r="L1757" s="121" t="s">
        <v>2844</v>
      </c>
      <c r="M1757" s="121" t="s">
        <v>2844</v>
      </c>
      <c r="O1757" s="228" t="s">
        <v>2553</v>
      </c>
    </row>
    <row r="1758" spans="1:82" ht="24.6" customHeight="1" outlineLevel="2">
      <c r="A1758" s="64"/>
      <c r="B1758" s="65" t="s">
        <v>411</v>
      </c>
      <c r="C1758" s="121">
        <v>3</v>
      </c>
      <c r="D1758" s="69" t="s">
        <v>3</v>
      </c>
      <c r="E1758" s="57"/>
      <c r="F1758" s="86"/>
      <c r="G1758" s="57"/>
      <c r="H1758" s="86"/>
      <c r="I1758" s="86"/>
      <c r="J1758" s="392"/>
      <c r="K1758" s="432"/>
      <c r="L1758" s="121" t="s">
        <v>2844</v>
      </c>
      <c r="M1758" s="121" t="s">
        <v>2844</v>
      </c>
      <c r="O1758" s="228" t="s">
        <v>2543</v>
      </c>
    </row>
    <row r="1759" spans="1:82" ht="24.6" customHeight="1" outlineLevel="2">
      <c r="A1759" s="64"/>
      <c r="B1759" s="65" t="s">
        <v>98</v>
      </c>
      <c r="C1759" s="65"/>
      <c r="D1759" s="69"/>
      <c r="E1759" s="359"/>
      <c r="F1759" s="55"/>
      <c r="G1759" s="359"/>
      <c r="H1759" s="55"/>
      <c r="I1759" s="55"/>
      <c r="J1759" s="247"/>
      <c r="L1759" s="87"/>
      <c r="M1759" s="87"/>
      <c r="O1759" s="228"/>
    </row>
    <row r="1760" spans="1:82" ht="24.6" customHeight="1" outlineLevel="2">
      <c r="A1760" s="64"/>
      <c r="B1760" s="65" t="s">
        <v>463</v>
      </c>
      <c r="C1760" s="121">
        <v>1</v>
      </c>
      <c r="D1760" s="69" t="s">
        <v>3</v>
      </c>
      <c r="E1760" s="57"/>
      <c r="F1760" s="86"/>
      <c r="G1760" s="57"/>
      <c r="H1760" s="86"/>
      <c r="I1760" s="86"/>
      <c r="J1760" s="392"/>
      <c r="K1760" s="432"/>
      <c r="L1760" s="121" t="s">
        <v>2844</v>
      </c>
      <c r="M1760" s="121" t="s">
        <v>2844</v>
      </c>
      <c r="N1760" s="393"/>
      <c r="O1760" s="228" t="s">
        <v>2667</v>
      </c>
      <c r="P1760" s="393"/>
      <c r="Q1760" s="393"/>
      <c r="R1760" s="393"/>
      <c r="S1760" s="393"/>
      <c r="T1760" s="393"/>
      <c r="U1760" s="393"/>
      <c r="V1760" s="393"/>
      <c r="W1760" s="393"/>
      <c r="X1760" s="393"/>
      <c r="Y1760" s="393"/>
      <c r="Z1760" s="393"/>
      <c r="AA1760" s="393"/>
      <c r="AB1760" s="393"/>
      <c r="AC1760" s="393"/>
      <c r="AD1760" s="393"/>
      <c r="AE1760" s="393"/>
      <c r="AF1760" s="393"/>
      <c r="AG1760" s="393"/>
      <c r="AH1760" s="393"/>
      <c r="AI1760" s="393"/>
      <c r="AJ1760" s="393"/>
      <c r="AK1760" s="393"/>
      <c r="AL1760" s="393"/>
      <c r="AM1760" s="393"/>
      <c r="AN1760" s="393"/>
      <c r="AO1760" s="393"/>
      <c r="AP1760" s="393"/>
      <c r="AQ1760" s="393"/>
      <c r="AR1760" s="393"/>
      <c r="AS1760" s="393"/>
      <c r="AT1760" s="393"/>
      <c r="AU1760" s="393"/>
      <c r="AV1760" s="393"/>
      <c r="AW1760" s="393"/>
      <c r="AX1760" s="393"/>
      <c r="AY1760" s="393"/>
      <c r="AZ1760" s="393"/>
      <c r="BA1760" s="393"/>
      <c r="BB1760" s="393"/>
      <c r="BC1760" s="393"/>
      <c r="BD1760" s="393"/>
      <c r="BE1760" s="393"/>
      <c r="BF1760" s="393"/>
      <c r="BG1760" s="393"/>
      <c r="BH1760" s="393"/>
      <c r="BI1760" s="393"/>
      <c r="BJ1760" s="393"/>
      <c r="BK1760" s="393"/>
      <c r="BL1760" s="393"/>
      <c r="BM1760" s="393"/>
      <c r="BN1760" s="393"/>
      <c r="BO1760" s="393"/>
      <c r="BP1760" s="393"/>
      <c r="BQ1760" s="393"/>
      <c r="BR1760" s="393"/>
      <c r="BS1760" s="393"/>
      <c r="BT1760" s="393"/>
      <c r="BU1760" s="393"/>
      <c r="BV1760" s="393"/>
      <c r="BW1760" s="393"/>
      <c r="BX1760" s="393"/>
      <c r="BY1760" s="393"/>
      <c r="BZ1760" s="393"/>
      <c r="CA1760" s="393"/>
      <c r="CB1760" s="393"/>
      <c r="CC1760" s="393"/>
      <c r="CD1760" s="393"/>
    </row>
    <row r="1761" spans="1:82" ht="24.6" customHeight="1" outlineLevel="2">
      <c r="A1761" s="64"/>
      <c r="B1761" s="65" t="s">
        <v>464</v>
      </c>
      <c r="C1761" s="121">
        <v>1</v>
      </c>
      <c r="D1761" s="69" t="s">
        <v>3</v>
      </c>
      <c r="E1761" s="57"/>
      <c r="F1761" s="86"/>
      <c r="G1761" s="57"/>
      <c r="H1761" s="86"/>
      <c r="I1761" s="86"/>
      <c r="J1761" s="392"/>
      <c r="K1761" s="432"/>
      <c r="L1761" s="121" t="s">
        <v>2844</v>
      </c>
      <c r="M1761" s="121" t="s">
        <v>2844</v>
      </c>
      <c r="N1761" s="393"/>
      <c r="O1761" s="228" t="s">
        <v>2668</v>
      </c>
      <c r="P1761" s="393"/>
      <c r="Q1761" s="393"/>
      <c r="R1761" s="393"/>
      <c r="S1761" s="393"/>
      <c r="T1761" s="393"/>
      <c r="U1761" s="393"/>
      <c r="V1761" s="393"/>
      <c r="W1761" s="393"/>
      <c r="X1761" s="393"/>
      <c r="Y1761" s="393"/>
      <c r="Z1761" s="393"/>
      <c r="AA1761" s="393"/>
      <c r="AB1761" s="393"/>
      <c r="AC1761" s="393"/>
      <c r="AD1761" s="393"/>
      <c r="AE1761" s="393"/>
      <c r="AF1761" s="393"/>
      <c r="AG1761" s="393"/>
      <c r="AH1761" s="393"/>
      <c r="AI1761" s="393"/>
      <c r="AJ1761" s="393"/>
      <c r="AK1761" s="393"/>
      <c r="AL1761" s="393"/>
      <c r="AM1761" s="393"/>
      <c r="AN1761" s="393"/>
      <c r="AO1761" s="393"/>
      <c r="AP1761" s="393"/>
      <c r="AQ1761" s="393"/>
      <c r="AR1761" s="393"/>
      <c r="AS1761" s="393"/>
      <c r="AT1761" s="393"/>
      <c r="AU1761" s="393"/>
      <c r="AV1761" s="393"/>
      <c r="AW1761" s="393"/>
      <c r="AX1761" s="393"/>
      <c r="AY1761" s="393"/>
      <c r="AZ1761" s="393"/>
      <c r="BA1761" s="393"/>
      <c r="BB1761" s="393"/>
      <c r="BC1761" s="393"/>
      <c r="BD1761" s="393"/>
      <c r="BE1761" s="393"/>
      <c r="BF1761" s="393"/>
      <c r="BG1761" s="393"/>
      <c r="BH1761" s="393"/>
      <c r="BI1761" s="393"/>
      <c r="BJ1761" s="393"/>
      <c r="BK1761" s="393"/>
      <c r="BL1761" s="393"/>
      <c r="BM1761" s="393"/>
      <c r="BN1761" s="393"/>
      <c r="BO1761" s="393"/>
      <c r="BP1761" s="393"/>
      <c r="BQ1761" s="393"/>
      <c r="BR1761" s="393"/>
      <c r="BS1761" s="393"/>
      <c r="BT1761" s="393"/>
      <c r="BU1761" s="393"/>
      <c r="BV1761" s="393"/>
      <c r="BW1761" s="393"/>
      <c r="BX1761" s="393"/>
      <c r="BY1761" s="393"/>
      <c r="BZ1761" s="393"/>
      <c r="CA1761" s="393"/>
      <c r="CB1761" s="393"/>
      <c r="CC1761" s="393"/>
      <c r="CD1761" s="393"/>
    </row>
    <row r="1762" spans="1:82" ht="24.6" customHeight="1" outlineLevel="2">
      <c r="A1762" s="64"/>
      <c r="B1762" s="65" t="s">
        <v>235</v>
      </c>
      <c r="C1762" s="121">
        <v>1</v>
      </c>
      <c r="D1762" s="69" t="s">
        <v>3</v>
      </c>
      <c r="E1762" s="57"/>
      <c r="F1762" s="86"/>
      <c r="G1762" s="57"/>
      <c r="H1762" s="86"/>
      <c r="I1762" s="86"/>
      <c r="J1762" s="392"/>
      <c r="K1762" s="432"/>
      <c r="L1762" s="121" t="s">
        <v>2844</v>
      </c>
      <c r="M1762" s="121" t="s">
        <v>2844</v>
      </c>
      <c r="N1762" s="393"/>
      <c r="O1762" s="228" t="s">
        <v>2602</v>
      </c>
      <c r="P1762" s="393"/>
      <c r="Q1762" s="393"/>
      <c r="R1762" s="393"/>
      <c r="S1762" s="393"/>
      <c r="T1762" s="393"/>
      <c r="U1762" s="393"/>
      <c r="V1762" s="393"/>
      <c r="W1762" s="393"/>
      <c r="X1762" s="393"/>
      <c r="Y1762" s="393"/>
      <c r="Z1762" s="393"/>
      <c r="AA1762" s="393"/>
      <c r="AB1762" s="393"/>
      <c r="AC1762" s="393"/>
      <c r="AD1762" s="393"/>
      <c r="AE1762" s="393"/>
      <c r="AF1762" s="393"/>
      <c r="AG1762" s="393"/>
      <c r="AH1762" s="393"/>
      <c r="AI1762" s="393"/>
      <c r="AJ1762" s="393"/>
      <c r="AK1762" s="393"/>
      <c r="AL1762" s="393"/>
      <c r="AM1762" s="393"/>
      <c r="AN1762" s="393"/>
      <c r="AO1762" s="393"/>
      <c r="AP1762" s="393"/>
      <c r="AQ1762" s="393"/>
      <c r="AR1762" s="393"/>
      <c r="AS1762" s="393"/>
      <c r="AT1762" s="393"/>
      <c r="AU1762" s="393"/>
      <c r="AV1762" s="393"/>
      <c r="AW1762" s="393"/>
      <c r="AX1762" s="393"/>
      <c r="AY1762" s="393"/>
      <c r="AZ1762" s="393"/>
      <c r="BA1762" s="393"/>
      <c r="BB1762" s="393"/>
      <c r="BC1762" s="393"/>
      <c r="BD1762" s="393"/>
      <c r="BE1762" s="393"/>
      <c r="BF1762" s="393"/>
      <c r="BG1762" s="393"/>
      <c r="BH1762" s="393"/>
      <c r="BI1762" s="393"/>
      <c r="BJ1762" s="393"/>
      <c r="BK1762" s="393"/>
      <c r="BL1762" s="393"/>
      <c r="BM1762" s="393"/>
      <c r="BN1762" s="393"/>
      <c r="BO1762" s="393"/>
      <c r="BP1762" s="393"/>
      <c r="BQ1762" s="393"/>
      <c r="BR1762" s="393"/>
      <c r="BS1762" s="393"/>
      <c r="BT1762" s="393"/>
      <c r="BU1762" s="393"/>
      <c r="BV1762" s="393"/>
      <c r="BW1762" s="393"/>
      <c r="BX1762" s="393"/>
      <c r="BY1762" s="393"/>
      <c r="BZ1762" s="393"/>
      <c r="CA1762" s="393"/>
      <c r="CB1762" s="393"/>
      <c r="CC1762" s="393"/>
      <c r="CD1762" s="393"/>
    </row>
    <row r="1763" spans="1:82" ht="24.6" customHeight="1" outlineLevel="2">
      <c r="A1763" s="64"/>
      <c r="B1763" s="65" t="s">
        <v>76</v>
      </c>
      <c r="C1763" s="65"/>
      <c r="D1763" s="71"/>
      <c r="E1763" s="357"/>
      <c r="F1763" s="67"/>
      <c r="G1763" s="357"/>
      <c r="H1763" s="67"/>
      <c r="I1763" s="68"/>
      <c r="J1763" s="247"/>
      <c r="K1763" s="393"/>
      <c r="L1763" s="169"/>
      <c r="M1763" s="171"/>
      <c r="N1763" s="393"/>
      <c r="O1763" s="227"/>
      <c r="P1763" s="393"/>
      <c r="Q1763" s="393"/>
      <c r="R1763" s="393"/>
      <c r="S1763" s="393"/>
      <c r="T1763" s="393"/>
      <c r="U1763" s="393"/>
      <c r="V1763" s="393"/>
      <c r="W1763" s="393"/>
      <c r="X1763" s="393"/>
      <c r="Y1763" s="393"/>
      <c r="Z1763" s="393"/>
      <c r="AA1763" s="393"/>
      <c r="AB1763" s="393"/>
      <c r="AC1763" s="393"/>
      <c r="AD1763" s="393"/>
      <c r="AE1763" s="393"/>
      <c r="AF1763" s="393"/>
      <c r="AG1763" s="393"/>
      <c r="AH1763" s="393"/>
      <c r="AI1763" s="393"/>
      <c r="AJ1763" s="393"/>
      <c r="AK1763" s="393"/>
      <c r="AL1763" s="393"/>
      <c r="AM1763" s="393"/>
      <c r="AN1763" s="393"/>
      <c r="AO1763" s="393"/>
      <c r="AP1763" s="393"/>
      <c r="AQ1763" s="393"/>
      <c r="AR1763" s="393"/>
      <c r="AS1763" s="393"/>
      <c r="AT1763" s="393"/>
      <c r="AU1763" s="393"/>
      <c r="AV1763" s="393"/>
      <c r="AW1763" s="393"/>
      <c r="AX1763" s="393"/>
      <c r="AY1763" s="393"/>
      <c r="AZ1763" s="393"/>
      <c r="BA1763" s="393"/>
      <c r="BB1763" s="393"/>
      <c r="BC1763" s="393"/>
      <c r="BD1763" s="393"/>
      <c r="BE1763" s="393"/>
      <c r="BF1763" s="393"/>
      <c r="BG1763" s="393"/>
      <c r="BH1763" s="393"/>
      <c r="BI1763" s="393"/>
      <c r="BJ1763" s="393"/>
      <c r="BK1763" s="393"/>
      <c r="BL1763" s="393"/>
      <c r="BM1763" s="393"/>
      <c r="BN1763" s="393"/>
      <c r="BO1763" s="393"/>
      <c r="BP1763" s="393"/>
      <c r="BQ1763" s="393"/>
      <c r="BR1763" s="393"/>
      <c r="BS1763" s="393"/>
      <c r="BT1763" s="393"/>
      <c r="BU1763" s="393"/>
      <c r="BV1763" s="393"/>
      <c r="BW1763" s="393"/>
      <c r="BX1763" s="393"/>
      <c r="BY1763" s="393"/>
      <c r="BZ1763" s="393"/>
      <c r="CA1763" s="393"/>
      <c r="CB1763" s="393"/>
      <c r="CC1763" s="393"/>
      <c r="CD1763" s="393"/>
    </row>
    <row r="1764" spans="1:82" ht="24.6" customHeight="1" outlineLevel="2">
      <c r="A1764" s="64"/>
      <c r="B1764" s="65" t="s">
        <v>365</v>
      </c>
      <c r="C1764" s="121">
        <v>541</v>
      </c>
      <c r="D1764" s="71" t="s">
        <v>15</v>
      </c>
      <c r="E1764" s="57"/>
      <c r="F1764" s="86"/>
      <c r="G1764" s="57"/>
      <c r="H1764" s="86"/>
      <c r="I1764" s="86"/>
      <c r="J1764" s="392"/>
      <c r="K1764" s="432"/>
      <c r="L1764" s="121" t="s">
        <v>2844</v>
      </c>
      <c r="M1764" s="121" t="s">
        <v>2844</v>
      </c>
      <c r="O1764" s="227" t="s">
        <v>2497</v>
      </c>
    </row>
    <row r="1765" spans="1:82" ht="24.6" customHeight="1" outlineLevel="2">
      <c r="A1765" s="64"/>
      <c r="B1765" s="65" t="s">
        <v>44</v>
      </c>
      <c r="C1765" s="121">
        <v>36</v>
      </c>
      <c r="D1765" s="71" t="s">
        <v>15</v>
      </c>
      <c r="E1765" s="57"/>
      <c r="F1765" s="86"/>
      <c r="G1765" s="57"/>
      <c r="H1765" s="86"/>
      <c r="I1765" s="86"/>
      <c r="J1765" s="392"/>
      <c r="K1765" s="432"/>
      <c r="L1765" s="121" t="s">
        <v>2844</v>
      </c>
      <c r="M1765" s="121" t="s">
        <v>2844</v>
      </c>
      <c r="O1765" s="227" t="s">
        <v>2498</v>
      </c>
    </row>
    <row r="1766" spans="1:82" ht="24.6" customHeight="1" outlineLevel="2">
      <c r="A1766" s="64"/>
      <c r="B1766" s="65" t="s">
        <v>46</v>
      </c>
      <c r="C1766" s="86">
        <v>24</v>
      </c>
      <c r="D1766" s="71" t="s">
        <v>15</v>
      </c>
      <c r="E1766" s="57"/>
      <c r="F1766" s="86"/>
      <c r="G1766" s="57"/>
      <c r="H1766" s="86"/>
      <c r="I1766" s="86"/>
      <c r="J1766" s="392"/>
      <c r="K1766" s="432"/>
      <c r="L1766" s="121" t="s">
        <v>2844</v>
      </c>
      <c r="M1766" s="121" t="s">
        <v>2844</v>
      </c>
      <c r="O1766" s="227" t="s">
        <v>2500</v>
      </c>
    </row>
    <row r="1767" spans="1:82" ht="24.6" customHeight="1" outlineLevel="2">
      <c r="A1767" s="279"/>
      <c r="B1767" s="65" t="s">
        <v>465</v>
      </c>
      <c r="C1767" s="86">
        <v>30</v>
      </c>
      <c r="D1767" s="71" t="s">
        <v>15</v>
      </c>
      <c r="E1767" s="57"/>
      <c r="F1767" s="86"/>
      <c r="G1767" s="57"/>
      <c r="H1767" s="86"/>
      <c r="I1767" s="86"/>
      <c r="J1767" s="392"/>
      <c r="K1767" s="432"/>
      <c r="L1767" s="121" t="s">
        <v>2844</v>
      </c>
      <c r="M1767" s="121" t="s">
        <v>2844</v>
      </c>
      <c r="O1767" s="227" t="s">
        <v>2630</v>
      </c>
    </row>
    <row r="1768" spans="1:82" ht="24.6" customHeight="1" outlineLevel="2">
      <c r="A1768" s="64"/>
      <c r="B1768" s="65" t="s">
        <v>83</v>
      </c>
      <c r="C1768" s="86">
        <v>12</v>
      </c>
      <c r="D1768" s="69" t="s">
        <v>15</v>
      </c>
      <c r="E1768" s="57"/>
      <c r="F1768" s="86"/>
      <c r="G1768" s="57"/>
      <c r="H1768" s="86"/>
      <c r="I1768" s="86"/>
      <c r="J1768" s="392"/>
      <c r="K1768" s="432"/>
      <c r="L1768" s="121" t="s">
        <v>2844</v>
      </c>
      <c r="M1768" s="121" t="s">
        <v>2844</v>
      </c>
      <c r="O1768" s="227" t="s">
        <v>2606</v>
      </c>
    </row>
    <row r="1769" spans="1:82" ht="24.6" customHeight="1" outlineLevel="2">
      <c r="A1769" s="64"/>
      <c r="B1769" s="65" t="s">
        <v>1883</v>
      </c>
      <c r="C1769" s="121">
        <v>1</v>
      </c>
      <c r="D1769" s="69" t="s">
        <v>1792</v>
      </c>
      <c r="E1769" s="359"/>
      <c r="F1769" s="86"/>
      <c r="G1769" s="359"/>
      <c r="H1769" s="86"/>
      <c r="I1769" s="63"/>
      <c r="J1769" s="247"/>
      <c r="K1769" s="393"/>
      <c r="L1769" s="121" t="s">
        <v>2844</v>
      </c>
      <c r="M1769" s="121" t="s">
        <v>2844</v>
      </c>
      <c r="N1769" s="393"/>
      <c r="O1769" s="228"/>
      <c r="P1769" s="393"/>
      <c r="Q1769" s="393"/>
      <c r="R1769" s="393"/>
      <c r="S1769" s="393"/>
      <c r="T1769" s="393"/>
      <c r="U1769" s="393"/>
      <c r="V1769" s="393"/>
      <c r="W1769" s="393"/>
      <c r="X1769" s="393"/>
      <c r="Y1769" s="393"/>
      <c r="Z1769" s="393"/>
      <c r="AA1769" s="393"/>
      <c r="AB1769" s="393"/>
      <c r="AC1769" s="393"/>
      <c r="AD1769" s="393"/>
      <c r="AE1769" s="393"/>
      <c r="AF1769" s="393"/>
      <c r="AG1769" s="393"/>
      <c r="AH1769" s="393"/>
      <c r="AI1769" s="393"/>
      <c r="AJ1769" s="393"/>
      <c r="AK1769" s="393"/>
      <c r="AL1769" s="393"/>
      <c r="AM1769" s="393"/>
      <c r="AN1769" s="393"/>
      <c r="AO1769" s="393"/>
      <c r="AP1769" s="393"/>
      <c r="AQ1769" s="393"/>
      <c r="AR1769" s="393"/>
      <c r="AS1769" s="393"/>
      <c r="AT1769" s="393"/>
      <c r="AU1769" s="393"/>
      <c r="AV1769" s="393"/>
      <c r="AW1769" s="393"/>
      <c r="AX1769" s="393"/>
      <c r="AY1769" s="393"/>
      <c r="AZ1769" s="393"/>
      <c r="BA1769" s="393"/>
      <c r="BB1769" s="393"/>
      <c r="BC1769" s="393"/>
      <c r="BD1769" s="393"/>
      <c r="BE1769" s="393"/>
      <c r="BF1769" s="393"/>
      <c r="BG1769" s="393"/>
      <c r="BH1769" s="393"/>
      <c r="BI1769" s="393"/>
      <c r="BJ1769" s="393"/>
      <c r="BK1769" s="393"/>
      <c r="BL1769" s="393"/>
      <c r="BM1769" s="393"/>
      <c r="BN1769" s="393"/>
      <c r="BO1769" s="393"/>
      <c r="BP1769" s="393"/>
      <c r="BQ1769" s="393"/>
      <c r="BR1769" s="393"/>
      <c r="BS1769" s="393"/>
      <c r="BT1769" s="393"/>
      <c r="BU1769" s="393"/>
      <c r="BV1769" s="393"/>
      <c r="BW1769" s="393"/>
      <c r="BX1769" s="393"/>
      <c r="BY1769" s="393"/>
      <c r="BZ1769" s="393"/>
      <c r="CA1769" s="393"/>
      <c r="CB1769" s="393"/>
      <c r="CC1769" s="393"/>
      <c r="CD1769" s="393"/>
    </row>
    <row r="1770" spans="1:82" ht="24.6" customHeight="1" outlineLevel="2">
      <c r="A1770" s="64"/>
      <c r="B1770" s="65" t="s">
        <v>79</v>
      </c>
      <c r="C1770" s="65"/>
      <c r="D1770" s="69"/>
      <c r="E1770" s="359"/>
      <c r="F1770" s="55"/>
      <c r="G1770" s="359"/>
      <c r="H1770" s="55"/>
      <c r="I1770" s="63"/>
      <c r="J1770" s="247"/>
      <c r="K1770" s="393"/>
      <c r="L1770" s="87"/>
      <c r="M1770" s="238"/>
      <c r="N1770" s="393"/>
      <c r="O1770" s="228"/>
      <c r="P1770" s="393"/>
      <c r="Q1770" s="393"/>
      <c r="R1770" s="393"/>
      <c r="S1770" s="393"/>
      <c r="T1770" s="393"/>
      <c r="U1770" s="393"/>
      <c r="V1770" s="393"/>
      <c r="W1770" s="393"/>
      <c r="X1770" s="393"/>
      <c r="Y1770" s="393"/>
      <c r="Z1770" s="393"/>
      <c r="AA1770" s="393"/>
      <c r="AB1770" s="393"/>
      <c r="AC1770" s="393"/>
      <c r="AD1770" s="393"/>
      <c r="AE1770" s="393"/>
      <c r="AF1770" s="393"/>
      <c r="AG1770" s="393"/>
      <c r="AH1770" s="393"/>
      <c r="AI1770" s="393"/>
      <c r="AJ1770" s="393"/>
      <c r="AK1770" s="393"/>
      <c r="AL1770" s="393"/>
      <c r="AM1770" s="393"/>
      <c r="AN1770" s="393"/>
      <c r="AO1770" s="393"/>
      <c r="AP1770" s="393"/>
      <c r="AQ1770" s="393"/>
      <c r="AR1770" s="393"/>
      <c r="AS1770" s="393"/>
      <c r="AT1770" s="393"/>
      <c r="AU1770" s="393"/>
      <c r="AV1770" s="393"/>
      <c r="AW1770" s="393"/>
      <c r="AX1770" s="393"/>
      <c r="AY1770" s="393"/>
      <c r="AZ1770" s="393"/>
      <c r="BA1770" s="393"/>
      <c r="BB1770" s="393"/>
      <c r="BC1770" s="393"/>
      <c r="BD1770" s="393"/>
      <c r="BE1770" s="393"/>
      <c r="BF1770" s="393"/>
      <c r="BG1770" s="393"/>
      <c r="BH1770" s="393"/>
      <c r="BI1770" s="393"/>
      <c r="BJ1770" s="393"/>
      <c r="BK1770" s="393"/>
      <c r="BL1770" s="393"/>
      <c r="BM1770" s="393"/>
      <c r="BN1770" s="393"/>
      <c r="BO1770" s="393"/>
      <c r="BP1770" s="393"/>
      <c r="BQ1770" s="393"/>
      <c r="BR1770" s="393"/>
      <c r="BS1770" s="393"/>
      <c r="BT1770" s="393"/>
      <c r="BU1770" s="393"/>
      <c r="BV1770" s="393"/>
      <c r="BW1770" s="393"/>
      <c r="BX1770" s="393"/>
      <c r="BY1770" s="393"/>
      <c r="BZ1770" s="393"/>
      <c r="CA1770" s="393"/>
      <c r="CB1770" s="393"/>
      <c r="CC1770" s="393"/>
      <c r="CD1770" s="393"/>
    </row>
    <row r="1771" spans="1:82" ht="24.6" customHeight="1" outlineLevel="2">
      <c r="A1771" s="279"/>
      <c r="B1771" s="65" t="s">
        <v>368</v>
      </c>
      <c r="C1771" s="121">
        <v>230</v>
      </c>
      <c r="D1771" s="71" t="s">
        <v>15</v>
      </c>
      <c r="E1771" s="57"/>
      <c r="F1771" s="86"/>
      <c r="G1771" s="57"/>
      <c r="H1771" s="86"/>
      <c r="I1771" s="86"/>
      <c r="J1771" s="392"/>
      <c r="K1771" s="432"/>
      <c r="L1771" s="121" t="s">
        <v>2844</v>
      </c>
      <c r="M1771" s="121" t="s">
        <v>2844</v>
      </c>
      <c r="N1771" s="393"/>
      <c r="O1771" s="228" t="s">
        <v>2508</v>
      </c>
      <c r="P1771" s="393"/>
      <c r="Q1771" s="393"/>
      <c r="R1771" s="393"/>
      <c r="S1771" s="393"/>
      <c r="T1771" s="393"/>
      <c r="U1771" s="393"/>
      <c r="V1771" s="393"/>
      <c r="W1771" s="393"/>
      <c r="X1771" s="393"/>
      <c r="Y1771" s="393"/>
      <c r="Z1771" s="393"/>
      <c r="AA1771" s="393"/>
      <c r="AB1771" s="393"/>
      <c r="AC1771" s="393"/>
      <c r="AD1771" s="393"/>
      <c r="AE1771" s="393"/>
      <c r="AF1771" s="393"/>
      <c r="AG1771" s="393"/>
      <c r="AH1771" s="393"/>
      <c r="AI1771" s="393"/>
      <c r="AJ1771" s="393"/>
      <c r="AK1771" s="393"/>
      <c r="AL1771" s="393"/>
      <c r="AM1771" s="393"/>
      <c r="AN1771" s="393"/>
      <c r="AO1771" s="393"/>
      <c r="AP1771" s="393"/>
      <c r="AQ1771" s="393"/>
      <c r="AR1771" s="393"/>
      <c r="AS1771" s="393"/>
      <c r="AT1771" s="393"/>
      <c r="AU1771" s="393"/>
      <c r="AV1771" s="393"/>
      <c r="AW1771" s="393"/>
      <c r="AX1771" s="393"/>
      <c r="AY1771" s="393"/>
      <c r="AZ1771" s="393"/>
      <c r="BA1771" s="393"/>
      <c r="BB1771" s="393"/>
      <c r="BC1771" s="393"/>
      <c r="BD1771" s="393"/>
      <c r="BE1771" s="393"/>
      <c r="BF1771" s="393"/>
      <c r="BG1771" s="393"/>
      <c r="BH1771" s="393"/>
      <c r="BI1771" s="393"/>
      <c r="BJ1771" s="393"/>
      <c r="BK1771" s="393"/>
      <c r="BL1771" s="393"/>
      <c r="BM1771" s="393"/>
      <c r="BN1771" s="393"/>
      <c r="BO1771" s="393"/>
      <c r="BP1771" s="393"/>
      <c r="BQ1771" s="393"/>
      <c r="BR1771" s="393"/>
      <c r="BS1771" s="393"/>
      <c r="BT1771" s="393"/>
      <c r="BU1771" s="393"/>
      <c r="BV1771" s="393"/>
      <c r="BW1771" s="393"/>
      <c r="BX1771" s="393"/>
      <c r="BY1771" s="393"/>
      <c r="BZ1771" s="393"/>
      <c r="CA1771" s="393"/>
      <c r="CB1771" s="393"/>
      <c r="CC1771" s="393"/>
      <c r="CD1771" s="393"/>
    </row>
    <row r="1772" spans="1:82" ht="24.6" customHeight="1" outlineLevel="2">
      <c r="A1772" s="64"/>
      <c r="B1772" s="65" t="s">
        <v>369</v>
      </c>
      <c r="C1772" s="86">
        <v>12</v>
      </c>
      <c r="D1772" s="71" t="s">
        <v>15</v>
      </c>
      <c r="E1772" s="57"/>
      <c r="F1772" s="86"/>
      <c r="G1772" s="57"/>
      <c r="H1772" s="86"/>
      <c r="I1772" s="86"/>
      <c r="J1772" s="392"/>
      <c r="K1772" s="432"/>
      <c r="L1772" s="121" t="s">
        <v>2844</v>
      </c>
      <c r="M1772" s="121" t="s">
        <v>2844</v>
      </c>
      <c r="O1772" s="228" t="s">
        <v>2509</v>
      </c>
    </row>
    <row r="1773" spans="1:82" ht="24.6" customHeight="1" outlineLevel="2">
      <c r="A1773" s="64"/>
      <c r="B1773" s="65" t="s">
        <v>1996</v>
      </c>
      <c r="C1773" s="65"/>
      <c r="D1773" s="71"/>
      <c r="E1773" s="359"/>
      <c r="F1773" s="67"/>
      <c r="G1773" s="359"/>
      <c r="H1773" s="67"/>
      <c r="I1773" s="68"/>
      <c r="J1773" s="247"/>
      <c r="L1773" s="169"/>
      <c r="M1773" s="171"/>
      <c r="O1773" s="227"/>
    </row>
    <row r="1774" spans="1:82" ht="24.6" customHeight="1" outlineLevel="2">
      <c r="A1774" s="64"/>
      <c r="B1774" s="65"/>
      <c r="C1774" s="86"/>
      <c r="D1774" s="71"/>
      <c r="E1774" s="57"/>
      <c r="F1774" s="86"/>
      <c r="G1774" s="57"/>
      <c r="H1774" s="86"/>
      <c r="I1774" s="86"/>
      <c r="J1774" s="392"/>
      <c r="K1774" s="432"/>
      <c r="L1774" s="121" t="s">
        <v>2844</v>
      </c>
      <c r="M1774" s="121" t="s">
        <v>2844</v>
      </c>
      <c r="O1774" s="228" t="s">
        <v>2527</v>
      </c>
    </row>
    <row r="1775" spans="1:82" ht="24.6" customHeight="1" outlineLevel="2">
      <c r="A1775" s="64"/>
      <c r="B1775" s="65" t="s">
        <v>1884</v>
      </c>
      <c r="C1775" s="121">
        <v>1</v>
      </c>
      <c r="D1775" s="69" t="s">
        <v>1792</v>
      </c>
      <c r="E1775" s="359"/>
      <c r="F1775" s="86"/>
      <c r="G1775" s="359"/>
      <c r="H1775" s="86"/>
      <c r="I1775" s="63"/>
      <c r="J1775" s="247"/>
      <c r="K1775" s="393"/>
      <c r="L1775" s="121" t="s">
        <v>2844</v>
      </c>
      <c r="M1775" s="121" t="s">
        <v>2844</v>
      </c>
      <c r="N1775" s="393"/>
      <c r="O1775" s="228"/>
      <c r="P1775" s="393"/>
      <c r="Q1775" s="393"/>
      <c r="R1775" s="393"/>
      <c r="S1775" s="393"/>
      <c r="T1775" s="393"/>
      <c r="U1775" s="393"/>
      <c r="V1775" s="393"/>
      <c r="W1775" s="393"/>
      <c r="X1775" s="393"/>
      <c r="Y1775" s="393"/>
      <c r="Z1775" s="393"/>
      <c r="AA1775" s="393"/>
      <c r="AB1775" s="393"/>
      <c r="AC1775" s="393"/>
      <c r="AD1775" s="393"/>
      <c r="AE1775" s="393"/>
      <c r="AF1775" s="393"/>
      <c r="AG1775" s="393"/>
      <c r="AH1775" s="393"/>
      <c r="AI1775" s="393"/>
      <c r="AJ1775" s="393"/>
      <c r="AK1775" s="393"/>
      <c r="AL1775" s="393"/>
      <c r="AM1775" s="393"/>
      <c r="AN1775" s="393"/>
      <c r="AO1775" s="393"/>
      <c r="AP1775" s="393"/>
      <c r="AQ1775" s="393"/>
      <c r="AR1775" s="393"/>
      <c r="AS1775" s="393"/>
      <c r="AT1775" s="393"/>
      <c r="AU1775" s="393"/>
      <c r="AV1775" s="393"/>
      <c r="AW1775" s="393"/>
      <c r="AX1775" s="393"/>
      <c r="AY1775" s="393"/>
      <c r="AZ1775" s="393"/>
      <c r="BA1775" s="393"/>
      <c r="BB1775" s="393"/>
      <c r="BC1775" s="393"/>
      <c r="BD1775" s="393"/>
      <c r="BE1775" s="393"/>
      <c r="BF1775" s="393"/>
      <c r="BG1775" s="393"/>
      <c r="BH1775" s="393"/>
      <c r="BI1775" s="393"/>
      <c r="BJ1775" s="393"/>
      <c r="BK1775" s="393"/>
      <c r="BL1775" s="393"/>
      <c r="BM1775" s="393"/>
      <c r="BN1775" s="393"/>
      <c r="BO1775" s="393"/>
      <c r="BP1775" s="393"/>
      <c r="BQ1775" s="393"/>
      <c r="BR1775" s="393"/>
      <c r="BS1775" s="393"/>
      <c r="BT1775" s="393"/>
      <c r="BU1775" s="393"/>
      <c r="BV1775" s="393"/>
      <c r="BW1775" s="393"/>
      <c r="BX1775" s="393"/>
      <c r="BY1775" s="393"/>
      <c r="BZ1775" s="393"/>
      <c r="CA1775" s="393"/>
      <c r="CB1775" s="393"/>
      <c r="CC1775" s="393"/>
      <c r="CD1775" s="393"/>
    </row>
    <row r="1776" spans="1:82" ht="24.6" customHeight="1" outlineLevel="2">
      <c r="A1776" s="258"/>
      <c r="B1776" s="65"/>
      <c r="C1776" s="66"/>
      <c r="D1776" s="71"/>
      <c r="E1776" s="357"/>
      <c r="F1776" s="67"/>
      <c r="G1776" s="357"/>
      <c r="H1776" s="67"/>
      <c r="I1776" s="55"/>
      <c r="J1776" s="247"/>
      <c r="K1776" s="393"/>
      <c r="L1776" s="87"/>
      <c r="M1776" s="87"/>
      <c r="N1776" s="393"/>
      <c r="O1776" s="228"/>
      <c r="P1776" s="393"/>
      <c r="Q1776" s="393"/>
      <c r="R1776" s="393"/>
      <c r="S1776" s="393"/>
      <c r="T1776" s="393"/>
      <c r="U1776" s="393"/>
      <c r="V1776" s="393"/>
      <c r="W1776" s="393"/>
      <c r="X1776" s="393"/>
      <c r="Y1776" s="393"/>
      <c r="Z1776" s="393"/>
      <c r="AA1776" s="393"/>
      <c r="AB1776" s="393"/>
      <c r="AC1776" s="393"/>
      <c r="AD1776" s="393"/>
      <c r="AE1776" s="393"/>
      <c r="AF1776" s="393"/>
      <c r="AG1776" s="393"/>
      <c r="AH1776" s="393"/>
      <c r="AI1776" s="393"/>
      <c r="AJ1776" s="393"/>
      <c r="AK1776" s="393"/>
      <c r="AL1776" s="393"/>
      <c r="AM1776" s="393"/>
      <c r="AN1776" s="393"/>
      <c r="AO1776" s="393"/>
      <c r="AP1776" s="393"/>
      <c r="AQ1776" s="393"/>
      <c r="AR1776" s="393"/>
      <c r="AS1776" s="393"/>
      <c r="AT1776" s="393"/>
      <c r="AU1776" s="393"/>
      <c r="AV1776" s="393"/>
      <c r="AW1776" s="393"/>
      <c r="AX1776" s="393"/>
      <c r="AY1776" s="393"/>
      <c r="AZ1776" s="393"/>
      <c r="BA1776" s="393"/>
      <c r="BB1776" s="393"/>
      <c r="BC1776" s="393"/>
      <c r="BD1776" s="393"/>
      <c r="BE1776" s="393"/>
      <c r="BF1776" s="393"/>
      <c r="BG1776" s="393"/>
      <c r="BH1776" s="393"/>
      <c r="BI1776" s="393"/>
      <c r="BJ1776" s="393"/>
      <c r="BK1776" s="393"/>
      <c r="BL1776" s="393"/>
      <c r="BM1776" s="393"/>
      <c r="BN1776" s="393"/>
      <c r="BO1776" s="393"/>
      <c r="BP1776" s="393"/>
      <c r="BQ1776" s="393"/>
      <c r="BR1776" s="393"/>
      <c r="BS1776" s="393"/>
      <c r="BT1776" s="393"/>
      <c r="BU1776" s="393"/>
      <c r="BV1776" s="393"/>
      <c r="BW1776" s="393"/>
      <c r="BX1776" s="393"/>
      <c r="BY1776" s="393"/>
      <c r="BZ1776" s="393"/>
      <c r="CA1776" s="393"/>
      <c r="CB1776" s="393"/>
      <c r="CC1776" s="393"/>
      <c r="CD1776" s="393"/>
    </row>
    <row r="1777" spans="1:82" ht="24.6" customHeight="1" outlineLevel="2">
      <c r="A1777" s="258"/>
      <c r="B1777" s="65" t="s">
        <v>96</v>
      </c>
      <c r="C1777" s="66"/>
      <c r="D1777" s="69"/>
      <c r="E1777" s="357"/>
      <c r="F1777" s="67"/>
      <c r="G1777" s="357"/>
      <c r="H1777" s="67"/>
      <c r="I1777" s="55"/>
      <c r="J1777" s="247"/>
      <c r="K1777" s="393"/>
      <c r="L1777" s="87"/>
      <c r="M1777" s="87"/>
      <c r="N1777" s="393"/>
      <c r="O1777" s="228"/>
      <c r="P1777" s="393"/>
      <c r="Q1777" s="393"/>
      <c r="R1777" s="393"/>
      <c r="S1777" s="393"/>
      <c r="T1777" s="393"/>
      <c r="U1777" s="393"/>
      <c r="V1777" s="393"/>
      <c r="W1777" s="393"/>
      <c r="X1777" s="393"/>
      <c r="Y1777" s="393"/>
      <c r="Z1777" s="393"/>
      <c r="AA1777" s="393"/>
      <c r="AB1777" s="393"/>
      <c r="AC1777" s="393"/>
      <c r="AD1777" s="393"/>
      <c r="AE1777" s="393"/>
      <c r="AF1777" s="393"/>
      <c r="AG1777" s="393"/>
      <c r="AH1777" s="393"/>
      <c r="AI1777" s="393"/>
      <c r="AJ1777" s="393"/>
      <c r="AK1777" s="393"/>
      <c r="AL1777" s="393"/>
      <c r="AM1777" s="393"/>
      <c r="AN1777" s="393"/>
      <c r="AO1777" s="393"/>
      <c r="AP1777" s="393"/>
      <c r="AQ1777" s="393"/>
      <c r="AR1777" s="393"/>
      <c r="AS1777" s="393"/>
      <c r="AT1777" s="393"/>
      <c r="AU1777" s="393"/>
      <c r="AV1777" s="393"/>
      <c r="AW1777" s="393"/>
      <c r="AX1777" s="393"/>
      <c r="AY1777" s="393"/>
      <c r="AZ1777" s="393"/>
      <c r="BA1777" s="393"/>
      <c r="BB1777" s="393"/>
      <c r="BC1777" s="393"/>
      <c r="BD1777" s="393"/>
      <c r="BE1777" s="393"/>
      <c r="BF1777" s="393"/>
      <c r="BG1777" s="393"/>
      <c r="BH1777" s="393"/>
      <c r="BI1777" s="393"/>
      <c r="BJ1777" s="393"/>
      <c r="BK1777" s="393"/>
      <c r="BL1777" s="393"/>
      <c r="BM1777" s="393"/>
      <c r="BN1777" s="393"/>
      <c r="BO1777" s="393"/>
      <c r="BP1777" s="393"/>
      <c r="BQ1777" s="393"/>
      <c r="BR1777" s="393"/>
      <c r="BS1777" s="393"/>
      <c r="BT1777" s="393"/>
      <c r="BU1777" s="393"/>
      <c r="BV1777" s="393"/>
      <c r="BW1777" s="393"/>
      <c r="BX1777" s="393"/>
      <c r="BY1777" s="393"/>
      <c r="BZ1777" s="393"/>
      <c r="CA1777" s="393"/>
      <c r="CB1777" s="393"/>
      <c r="CC1777" s="393"/>
      <c r="CD1777" s="393"/>
    </row>
    <row r="1778" spans="1:82" ht="24.6" customHeight="1" outlineLevel="2">
      <c r="A1778" s="64"/>
      <c r="B1778" s="65" t="s">
        <v>466</v>
      </c>
      <c r="C1778" s="121">
        <v>2</v>
      </c>
      <c r="D1778" s="69" t="s">
        <v>3</v>
      </c>
      <c r="E1778" s="57"/>
      <c r="F1778" s="86"/>
      <c r="G1778" s="57"/>
      <c r="H1778" s="86"/>
      <c r="I1778" s="86"/>
      <c r="J1778" s="392"/>
      <c r="K1778" s="432"/>
      <c r="L1778" s="121" t="s">
        <v>2844</v>
      </c>
      <c r="M1778" s="121" t="s">
        <v>2844</v>
      </c>
      <c r="N1778" s="393"/>
      <c r="O1778" s="228" t="s">
        <v>2698</v>
      </c>
      <c r="P1778" s="393"/>
      <c r="Q1778" s="393"/>
      <c r="R1778" s="393"/>
      <c r="S1778" s="393"/>
      <c r="T1778" s="393"/>
      <c r="U1778" s="393"/>
      <c r="V1778" s="393"/>
      <c r="W1778" s="393"/>
      <c r="X1778" s="393"/>
      <c r="Y1778" s="393"/>
      <c r="Z1778" s="393"/>
      <c r="AA1778" s="393"/>
      <c r="AB1778" s="393"/>
      <c r="AC1778" s="393"/>
      <c r="AD1778" s="393"/>
      <c r="AE1778" s="393"/>
      <c r="AF1778" s="393"/>
      <c r="AG1778" s="393"/>
      <c r="AH1778" s="393"/>
      <c r="AI1778" s="393"/>
      <c r="AJ1778" s="393"/>
      <c r="AK1778" s="393"/>
      <c r="AL1778" s="393"/>
      <c r="AM1778" s="393"/>
      <c r="AN1778" s="393"/>
      <c r="AO1778" s="393"/>
      <c r="AP1778" s="393"/>
      <c r="AQ1778" s="393"/>
      <c r="AR1778" s="393"/>
      <c r="AS1778" s="393"/>
      <c r="AT1778" s="393"/>
      <c r="AU1778" s="393"/>
      <c r="AV1778" s="393"/>
      <c r="AW1778" s="393"/>
      <c r="AX1778" s="393"/>
      <c r="AY1778" s="393"/>
      <c r="AZ1778" s="393"/>
      <c r="BA1778" s="393"/>
      <c r="BB1778" s="393"/>
      <c r="BC1778" s="393"/>
      <c r="BD1778" s="393"/>
      <c r="BE1778" s="393"/>
      <c r="BF1778" s="393"/>
      <c r="BG1778" s="393"/>
      <c r="BH1778" s="393"/>
      <c r="BI1778" s="393"/>
      <c r="BJ1778" s="393"/>
      <c r="BK1778" s="393"/>
      <c r="BL1778" s="393"/>
      <c r="BM1778" s="393"/>
      <c r="BN1778" s="393"/>
      <c r="BO1778" s="393"/>
      <c r="BP1778" s="393"/>
      <c r="BQ1778" s="393"/>
      <c r="BR1778" s="393"/>
      <c r="BS1778" s="393"/>
      <c r="BT1778" s="393"/>
      <c r="BU1778" s="393"/>
      <c r="BV1778" s="393"/>
      <c r="BW1778" s="393"/>
      <c r="BX1778" s="393"/>
      <c r="BY1778" s="393"/>
      <c r="BZ1778" s="393"/>
      <c r="CA1778" s="393"/>
      <c r="CB1778" s="393"/>
      <c r="CC1778" s="393"/>
      <c r="CD1778" s="393"/>
    </row>
    <row r="1779" spans="1:82" ht="24.6" customHeight="1" outlineLevel="2">
      <c r="A1779" s="64"/>
      <c r="B1779" s="65" t="s">
        <v>3072</v>
      </c>
      <c r="C1779" s="121"/>
      <c r="D1779" s="69"/>
      <c r="E1779" s="57"/>
      <c r="F1779" s="86"/>
      <c r="G1779" s="57"/>
      <c r="H1779" s="86"/>
      <c r="I1779" s="86"/>
      <c r="J1779" s="392"/>
      <c r="K1779" s="432"/>
      <c r="L1779" s="121" t="s">
        <v>2844</v>
      </c>
      <c r="M1779" s="121" t="s">
        <v>2844</v>
      </c>
      <c r="N1779" s="393"/>
      <c r="O1779" s="228" t="s">
        <v>2696</v>
      </c>
      <c r="P1779" s="393"/>
      <c r="Q1779" s="393"/>
      <c r="R1779" s="393"/>
      <c r="S1779" s="393"/>
      <c r="T1779" s="393"/>
      <c r="U1779" s="393"/>
      <c r="V1779" s="393"/>
      <c r="W1779" s="393"/>
      <c r="X1779" s="393"/>
      <c r="Y1779" s="393"/>
      <c r="Z1779" s="393"/>
      <c r="AA1779" s="393"/>
      <c r="AB1779" s="393"/>
      <c r="AC1779" s="393"/>
      <c r="AD1779" s="393"/>
      <c r="AE1779" s="393"/>
      <c r="AF1779" s="393"/>
      <c r="AG1779" s="393"/>
      <c r="AH1779" s="393"/>
      <c r="AI1779" s="393"/>
      <c r="AJ1779" s="393"/>
      <c r="AK1779" s="393"/>
      <c r="AL1779" s="393"/>
      <c r="AM1779" s="393"/>
      <c r="AN1779" s="393"/>
      <c r="AO1779" s="393"/>
      <c r="AP1779" s="393"/>
      <c r="AQ1779" s="393"/>
      <c r="AR1779" s="393"/>
      <c r="AS1779" s="393"/>
      <c r="AT1779" s="393"/>
      <c r="AU1779" s="393"/>
      <c r="AV1779" s="393"/>
      <c r="AW1779" s="393"/>
      <c r="AX1779" s="393"/>
      <c r="AY1779" s="393"/>
      <c r="AZ1779" s="393"/>
      <c r="BA1779" s="393"/>
      <c r="BB1779" s="393"/>
      <c r="BC1779" s="393"/>
      <c r="BD1779" s="393"/>
      <c r="BE1779" s="393"/>
      <c r="BF1779" s="393"/>
      <c r="BG1779" s="393"/>
      <c r="BH1779" s="393"/>
      <c r="BI1779" s="393"/>
      <c r="BJ1779" s="393"/>
      <c r="BK1779" s="393"/>
      <c r="BL1779" s="393"/>
      <c r="BM1779" s="393"/>
      <c r="BN1779" s="393"/>
      <c r="BO1779" s="393"/>
      <c r="BP1779" s="393"/>
      <c r="BQ1779" s="393"/>
      <c r="BR1779" s="393"/>
      <c r="BS1779" s="393"/>
      <c r="BT1779" s="393"/>
      <c r="BU1779" s="393"/>
      <c r="BV1779" s="393"/>
      <c r="BW1779" s="393"/>
      <c r="BX1779" s="393"/>
      <c r="BY1779" s="393"/>
      <c r="BZ1779" s="393"/>
      <c r="CA1779" s="393"/>
      <c r="CB1779" s="393"/>
      <c r="CC1779" s="393"/>
      <c r="CD1779" s="393"/>
    </row>
    <row r="1780" spans="1:82" ht="24.6" customHeight="1" outlineLevel="2">
      <c r="A1780" s="64"/>
      <c r="B1780" s="65" t="s">
        <v>3073</v>
      </c>
      <c r="C1780" s="121"/>
      <c r="D1780" s="69"/>
      <c r="E1780" s="57"/>
      <c r="F1780" s="86"/>
      <c r="G1780" s="57"/>
      <c r="H1780" s="86"/>
      <c r="I1780" s="86"/>
      <c r="J1780" s="392"/>
      <c r="K1780" s="432"/>
      <c r="L1780" s="121" t="s">
        <v>2844</v>
      </c>
      <c r="M1780" s="121" t="s">
        <v>2844</v>
      </c>
      <c r="N1780" s="393"/>
      <c r="O1780" s="228" t="s">
        <v>2693</v>
      </c>
      <c r="P1780" s="393"/>
      <c r="Q1780" s="393"/>
      <c r="R1780" s="393"/>
      <c r="S1780" s="393"/>
      <c r="T1780" s="393"/>
      <c r="U1780" s="393"/>
      <c r="V1780" s="393"/>
      <c r="W1780" s="393"/>
      <c r="X1780" s="393"/>
      <c r="Y1780" s="393"/>
      <c r="Z1780" s="393"/>
      <c r="AA1780" s="393"/>
      <c r="AB1780" s="393"/>
      <c r="AC1780" s="393"/>
      <c r="AD1780" s="393"/>
      <c r="AE1780" s="393"/>
      <c r="AF1780" s="393"/>
      <c r="AG1780" s="393"/>
      <c r="AH1780" s="393"/>
      <c r="AI1780" s="393"/>
      <c r="AJ1780" s="393"/>
      <c r="AK1780" s="393"/>
      <c r="AL1780" s="393"/>
      <c r="AM1780" s="393"/>
      <c r="AN1780" s="393"/>
      <c r="AO1780" s="393"/>
      <c r="AP1780" s="393"/>
      <c r="AQ1780" s="393"/>
      <c r="AR1780" s="393"/>
      <c r="AS1780" s="393"/>
      <c r="AT1780" s="393"/>
      <c r="AU1780" s="393"/>
      <c r="AV1780" s="393"/>
      <c r="AW1780" s="393"/>
      <c r="AX1780" s="393"/>
      <c r="AY1780" s="393"/>
      <c r="AZ1780" s="393"/>
      <c r="BA1780" s="393"/>
      <c r="BB1780" s="393"/>
      <c r="BC1780" s="393"/>
      <c r="BD1780" s="393"/>
      <c r="BE1780" s="393"/>
      <c r="BF1780" s="393"/>
      <c r="BG1780" s="393"/>
      <c r="BH1780" s="393"/>
      <c r="BI1780" s="393"/>
      <c r="BJ1780" s="393"/>
      <c r="BK1780" s="393"/>
      <c r="BL1780" s="393"/>
      <c r="BM1780" s="393"/>
      <c r="BN1780" s="393"/>
      <c r="BO1780" s="393"/>
      <c r="BP1780" s="393"/>
      <c r="BQ1780" s="393"/>
      <c r="BR1780" s="393"/>
      <c r="BS1780" s="393"/>
      <c r="BT1780" s="393"/>
      <c r="BU1780" s="393"/>
      <c r="BV1780" s="393"/>
      <c r="BW1780" s="393"/>
      <c r="BX1780" s="393"/>
      <c r="BY1780" s="393"/>
      <c r="BZ1780" s="393"/>
      <c r="CA1780" s="393"/>
      <c r="CB1780" s="393"/>
      <c r="CC1780" s="393"/>
      <c r="CD1780" s="393"/>
    </row>
    <row r="1781" spans="1:82" ht="24.6" customHeight="1" outlineLevel="2">
      <c r="A1781" s="64"/>
      <c r="B1781" s="65" t="s">
        <v>3074</v>
      </c>
      <c r="C1781" s="121"/>
      <c r="D1781" s="69"/>
      <c r="E1781" s="57"/>
      <c r="F1781" s="86"/>
      <c r="G1781" s="57"/>
      <c r="H1781" s="86"/>
      <c r="I1781" s="86"/>
      <c r="J1781" s="392"/>
      <c r="K1781" s="432"/>
      <c r="L1781" s="121" t="s">
        <v>2844</v>
      </c>
      <c r="M1781" s="121" t="s">
        <v>2844</v>
      </c>
      <c r="N1781" s="393"/>
      <c r="O1781" s="228" t="s">
        <v>2699</v>
      </c>
      <c r="P1781" s="393"/>
      <c r="Q1781" s="393"/>
      <c r="R1781" s="393"/>
      <c r="S1781" s="393"/>
      <c r="T1781" s="393"/>
      <c r="U1781" s="393"/>
      <c r="V1781" s="393"/>
      <c r="W1781" s="393"/>
      <c r="X1781" s="393"/>
      <c r="Y1781" s="393"/>
      <c r="Z1781" s="393"/>
      <c r="AA1781" s="393"/>
      <c r="AB1781" s="393"/>
      <c r="AC1781" s="393"/>
      <c r="AD1781" s="393"/>
      <c r="AE1781" s="393"/>
      <c r="AF1781" s="393"/>
      <c r="AG1781" s="393"/>
      <c r="AH1781" s="393"/>
      <c r="AI1781" s="393"/>
      <c r="AJ1781" s="393"/>
      <c r="AK1781" s="393"/>
      <c r="AL1781" s="393"/>
      <c r="AM1781" s="393"/>
      <c r="AN1781" s="393"/>
      <c r="AO1781" s="393"/>
      <c r="AP1781" s="393"/>
      <c r="AQ1781" s="393"/>
      <c r="AR1781" s="393"/>
      <c r="AS1781" s="393"/>
      <c r="AT1781" s="393"/>
      <c r="AU1781" s="393"/>
      <c r="AV1781" s="393"/>
      <c r="AW1781" s="393"/>
      <c r="AX1781" s="393"/>
      <c r="AY1781" s="393"/>
      <c r="AZ1781" s="393"/>
      <c r="BA1781" s="393"/>
      <c r="BB1781" s="393"/>
      <c r="BC1781" s="393"/>
      <c r="BD1781" s="393"/>
      <c r="BE1781" s="393"/>
      <c r="BF1781" s="393"/>
      <c r="BG1781" s="393"/>
      <c r="BH1781" s="393"/>
      <c r="BI1781" s="393"/>
      <c r="BJ1781" s="393"/>
      <c r="BK1781" s="393"/>
      <c r="BL1781" s="393"/>
      <c r="BM1781" s="393"/>
      <c r="BN1781" s="393"/>
      <c r="BO1781" s="393"/>
      <c r="BP1781" s="393"/>
      <c r="BQ1781" s="393"/>
      <c r="BR1781" s="393"/>
      <c r="BS1781" s="393"/>
      <c r="BT1781" s="393"/>
      <c r="BU1781" s="393"/>
      <c r="BV1781" s="393"/>
      <c r="BW1781" s="393"/>
      <c r="BX1781" s="393"/>
      <c r="BY1781" s="393"/>
      <c r="BZ1781" s="393"/>
      <c r="CA1781" s="393"/>
      <c r="CB1781" s="393"/>
      <c r="CC1781" s="393"/>
      <c r="CD1781" s="393"/>
    </row>
    <row r="1782" spans="1:82" ht="24.6" customHeight="1" outlineLevel="2">
      <c r="A1782" s="64"/>
      <c r="B1782" s="65" t="s">
        <v>3075</v>
      </c>
      <c r="C1782" s="121"/>
      <c r="D1782" s="69"/>
      <c r="E1782" s="57"/>
      <c r="F1782" s="86"/>
      <c r="G1782" s="57"/>
      <c r="H1782" s="86"/>
      <c r="I1782" s="86"/>
      <c r="J1782" s="392"/>
      <c r="K1782" s="432"/>
      <c r="L1782" s="121" t="s">
        <v>2844</v>
      </c>
      <c r="M1782" s="121" t="s">
        <v>2844</v>
      </c>
      <c r="N1782" s="393"/>
      <c r="O1782" s="228" t="s">
        <v>2448</v>
      </c>
      <c r="P1782" s="393"/>
      <c r="Q1782" s="393"/>
      <c r="R1782" s="393"/>
      <c r="S1782" s="393"/>
      <c r="T1782" s="393"/>
      <c r="U1782" s="393"/>
      <c r="V1782" s="393"/>
      <c r="W1782" s="393"/>
      <c r="X1782" s="393"/>
      <c r="Y1782" s="393"/>
      <c r="Z1782" s="393"/>
      <c r="AA1782" s="393"/>
      <c r="AB1782" s="393"/>
      <c r="AC1782" s="393"/>
      <c r="AD1782" s="393"/>
      <c r="AE1782" s="393"/>
      <c r="AF1782" s="393"/>
      <c r="AG1782" s="393"/>
      <c r="AH1782" s="393"/>
      <c r="AI1782" s="393"/>
      <c r="AJ1782" s="393"/>
      <c r="AK1782" s="393"/>
      <c r="AL1782" s="393"/>
      <c r="AM1782" s="393"/>
      <c r="AN1782" s="393"/>
      <c r="AO1782" s="393"/>
      <c r="AP1782" s="393"/>
      <c r="AQ1782" s="393"/>
      <c r="AR1782" s="393"/>
      <c r="AS1782" s="393"/>
      <c r="AT1782" s="393"/>
      <c r="AU1782" s="393"/>
      <c r="AV1782" s="393"/>
      <c r="AW1782" s="393"/>
      <c r="AX1782" s="393"/>
      <c r="AY1782" s="393"/>
      <c r="AZ1782" s="393"/>
      <c r="BA1782" s="393"/>
      <c r="BB1782" s="393"/>
      <c r="BC1782" s="393"/>
      <c r="BD1782" s="393"/>
      <c r="BE1782" s="393"/>
      <c r="BF1782" s="393"/>
      <c r="BG1782" s="393"/>
      <c r="BH1782" s="393"/>
      <c r="BI1782" s="393"/>
      <c r="BJ1782" s="393"/>
      <c r="BK1782" s="393"/>
      <c r="BL1782" s="393"/>
      <c r="BM1782" s="393"/>
      <c r="BN1782" s="393"/>
      <c r="BO1782" s="393"/>
      <c r="BP1782" s="393"/>
      <c r="BQ1782" s="393"/>
      <c r="BR1782" s="393"/>
      <c r="BS1782" s="393"/>
      <c r="BT1782" s="393"/>
      <c r="BU1782" s="393"/>
      <c r="BV1782" s="393"/>
      <c r="BW1782" s="393"/>
      <c r="BX1782" s="393"/>
      <c r="BY1782" s="393"/>
      <c r="BZ1782" s="393"/>
      <c r="CA1782" s="393"/>
      <c r="CB1782" s="393"/>
      <c r="CC1782" s="393"/>
      <c r="CD1782" s="393"/>
    </row>
    <row r="1783" spans="1:82" ht="24.6" customHeight="1" outlineLevel="2">
      <c r="A1783" s="64"/>
      <c r="B1783" s="65" t="s">
        <v>3076</v>
      </c>
      <c r="C1783" s="121"/>
      <c r="D1783" s="69"/>
      <c r="E1783" s="57"/>
      <c r="F1783" s="86"/>
      <c r="G1783" s="57"/>
      <c r="H1783" s="86"/>
      <c r="I1783" s="86"/>
      <c r="J1783" s="392"/>
      <c r="K1783" s="432"/>
      <c r="L1783" s="121" t="s">
        <v>2844</v>
      </c>
      <c r="M1783" s="121" t="s">
        <v>2844</v>
      </c>
      <c r="N1783" s="393"/>
      <c r="O1783" s="228" t="s">
        <v>2453</v>
      </c>
      <c r="P1783" s="393"/>
      <c r="Q1783" s="393"/>
      <c r="R1783" s="393"/>
      <c r="S1783" s="393"/>
      <c r="T1783" s="393"/>
      <c r="U1783" s="393"/>
      <c r="V1783" s="393"/>
      <c r="W1783" s="393"/>
      <c r="X1783" s="393"/>
      <c r="Y1783" s="393"/>
      <c r="Z1783" s="393"/>
      <c r="AA1783" s="393"/>
      <c r="AB1783" s="393"/>
      <c r="AC1783" s="393"/>
      <c r="AD1783" s="393"/>
      <c r="AE1783" s="393"/>
      <c r="AF1783" s="393"/>
      <c r="AG1783" s="393"/>
      <c r="AH1783" s="393"/>
      <c r="AI1783" s="393"/>
      <c r="AJ1783" s="393"/>
      <c r="AK1783" s="393"/>
      <c r="AL1783" s="393"/>
      <c r="AM1783" s="393"/>
      <c r="AN1783" s="393"/>
      <c r="AO1783" s="393"/>
      <c r="AP1783" s="393"/>
      <c r="AQ1783" s="393"/>
      <c r="AR1783" s="393"/>
      <c r="AS1783" s="393"/>
      <c r="AT1783" s="393"/>
      <c r="AU1783" s="393"/>
      <c r="AV1783" s="393"/>
      <c r="AW1783" s="393"/>
      <c r="AX1783" s="393"/>
      <c r="AY1783" s="393"/>
      <c r="AZ1783" s="393"/>
      <c r="BA1783" s="393"/>
      <c r="BB1783" s="393"/>
      <c r="BC1783" s="393"/>
      <c r="BD1783" s="393"/>
      <c r="BE1783" s="393"/>
      <c r="BF1783" s="393"/>
      <c r="BG1783" s="393"/>
      <c r="BH1783" s="393"/>
      <c r="BI1783" s="393"/>
      <c r="BJ1783" s="393"/>
      <c r="BK1783" s="393"/>
      <c r="BL1783" s="393"/>
      <c r="BM1783" s="393"/>
      <c r="BN1783" s="393"/>
      <c r="BO1783" s="393"/>
      <c r="BP1783" s="393"/>
      <c r="BQ1783" s="393"/>
      <c r="BR1783" s="393"/>
      <c r="BS1783" s="393"/>
      <c r="BT1783" s="393"/>
      <c r="BU1783" s="393"/>
      <c r="BV1783" s="393"/>
      <c r="BW1783" s="393"/>
      <c r="BX1783" s="393"/>
      <c r="BY1783" s="393"/>
      <c r="BZ1783" s="393"/>
      <c r="CA1783" s="393"/>
      <c r="CB1783" s="393"/>
      <c r="CC1783" s="393"/>
      <c r="CD1783" s="393"/>
    </row>
    <row r="1784" spans="1:82" ht="24.6" customHeight="1" outlineLevel="2">
      <c r="A1784" s="64"/>
      <c r="B1784" s="65" t="s">
        <v>115</v>
      </c>
      <c r="C1784" s="65"/>
      <c r="D1784" s="69"/>
      <c r="E1784" s="359"/>
      <c r="F1784" s="55"/>
      <c r="G1784" s="359"/>
      <c r="H1784" s="55"/>
      <c r="I1784" s="55"/>
      <c r="J1784" s="247"/>
      <c r="L1784" s="87"/>
      <c r="M1784" s="87"/>
      <c r="O1784" s="228"/>
    </row>
    <row r="1785" spans="1:82" ht="24.6" customHeight="1" outlineLevel="2">
      <c r="A1785" s="64"/>
      <c r="B1785" s="65" t="s">
        <v>61</v>
      </c>
      <c r="C1785" s="121">
        <v>2</v>
      </c>
      <c r="D1785" s="69" t="s">
        <v>3</v>
      </c>
      <c r="E1785" s="57"/>
      <c r="F1785" s="86"/>
      <c r="G1785" s="57"/>
      <c r="H1785" s="86"/>
      <c r="I1785" s="86"/>
      <c r="J1785" s="392"/>
      <c r="K1785" s="432"/>
      <c r="L1785" s="121" t="s">
        <v>2844</v>
      </c>
      <c r="M1785" s="121" t="s">
        <v>2844</v>
      </c>
      <c r="O1785" s="228" t="s">
        <v>2560</v>
      </c>
    </row>
    <row r="1786" spans="1:82" ht="24.6" customHeight="1" outlineLevel="2">
      <c r="A1786" s="64"/>
      <c r="B1786" s="65" t="s">
        <v>62</v>
      </c>
      <c r="C1786" s="121">
        <v>4</v>
      </c>
      <c r="D1786" s="69" t="s">
        <v>3</v>
      </c>
      <c r="E1786" s="57"/>
      <c r="F1786" s="86"/>
      <c r="G1786" s="57"/>
      <c r="H1786" s="86"/>
      <c r="I1786" s="86"/>
      <c r="J1786" s="392"/>
      <c r="K1786" s="432"/>
      <c r="L1786" s="121" t="s">
        <v>2844</v>
      </c>
      <c r="M1786" s="121" t="s">
        <v>2844</v>
      </c>
      <c r="O1786" s="228" t="s">
        <v>2561</v>
      </c>
    </row>
    <row r="1787" spans="1:82" ht="24.6" customHeight="1" outlineLevel="2">
      <c r="A1787" s="64"/>
      <c r="B1787" s="65" t="s">
        <v>66</v>
      </c>
      <c r="C1787" s="121">
        <v>2</v>
      </c>
      <c r="D1787" s="69" t="s">
        <v>3</v>
      </c>
      <c r="E1787" s="57"/>
      <c r="F1787" s="86"/>
      <c r="G1787" s="57"/>
      <c r="H1787" s="86"/>
      <c r="I1787" s="86"/>
      <c r="J1787" s="392"/>
      <c r="K1787" s="432"/>
      <c r="L1787" s="121" t="s">
        <v>2844</v>
      </c>
      <c r="M1787" s="121" t="s">
        <v>2844</v>
      </c>
      <c r="O1787" s="228" t="s">
        <v>2563</v>
      </c>
    </row>
    <row r="1788" spans="1:82" ht="24.6" customHeight="1" outlineLevel="2">
      <c r="A1788" s="64"/>
      <c r="B1788" s="65" t="s">
        <v>64</v>
      </c>
      <c r="C1788" s="121">
        <v>6</v>
      </c>
      <c r="D1788" s="69" t="s">
        <v>3</v>
      </c>
      <c r="E1788" s="57"/>
      <c r="F1788" s="86"/>
      <c r="G1788" s="57"/>
      <c r="H1788" s="86"/>
      <c r="I1788" s="86"/>
      <c r="J1788" s="392"/>
      <c r="K1788" s="432"/>
      <c r="L1788" s="121" t="s">
        <v>2844</v>
      </c>
      <c r="M1788" s="121" t="s">
        <v>2844</v>
      </c>
      <c r="O1788" s="228" t="s">
        <v>2564</v>
      </c>
    </row>
    <row r="1789" spans="1:82" ht="24.6" customHeight="1" outlineLevel="2">
      <c r="A1789" s="64"/>
      <c r="B1789" s="65" t="s">
        <v>65</v>
      </c>
      <c r="C1789" s="121">
        <v>14</v>
      </c>
      <c r="D1789" s="69" t="s">
        <v>3</v>
      </c>
      <c r="E1789" s="57"/>
      <c r="F1789" s="86"/>
      <c r="G1789" s="57"/>
      <c r="H1789" s="86"/>
      <c r="I1789" s="86"/>
      <c r="J1789" s="392"/>
      <c r="K1789" s="432"/>
      <c r="L1789" s="121" t="s">
        <v>2844</v>
      </c>
      <c r="M1789" s="121" t="s">
        <v>2844</v>
      </c>
      <c r="O1789" s="228" t="s">
        <v>2565</v>
      </c>
    </row>
    <row r="1790" spans="1:82" ht="24.6" customHeight="1" outlineLevel="2">
      <c r="A1790" s="64"/>
      <c r="B1790" s="65" t="s">
        <v>427</v>
      </c>
      <c r="C1790" s="121">
        <v>2</v>
      </c>
      <c r="D1790" s="69" t="s">
        <v>3</v>
      </c>
      <c r="E1790" s="57"/>
      <c r="F1790" s="86"/>
      <c r="G1790" s="57"/>
      <c r="H1790" s="86"/>
      <c r="I1790" s="86"/>
      <c r="J1790" s="392"/>
      <c r="K1790" s="432"/>
      <c r="L1790" s="121" t="s">
        <v>2844</v>
      </c>
      <c r="M1790" s="121" t="s">
        <v>2844</v>
      </c>
      <c r="O1790" s="228" t="s">
        <v>2566</v>
      </c>
    </row>
    <row r="1791" spans="1:82" ht="24.6" customHeight="1" outlineLevel="2">
      <c r="A1791" s="64"/>
      <c r="B1791" s="65" t="s">
        <v>468</v>
      </c>
      <c r="C1791" s="121">
        <v>2</v>
      </c>
      <c r="D1791" s="69" t="s">
        <v>3</v>
      </c>
      <c r="E1791" s="57"/>
      <c r="F1791" s="86"/>
      <c r="G1791" s="57"/>
      <c r="H1791" s="86"/>
      <c r="I1791" s="86"/>
      <c r="J1791" s="392"/>
      <c r="K1791" s="432"/>
      <c r="L1791" s="121" t="s">
        <v>2844</v>
      </c>
      <c r="M1791" s="121" t="s">
        <v>2844</v>
      </c>
      <c r="O1791" s="228" t="s">
        <v>2573</v>
      </c>
    </row>
    <row r="1792" spans="1:82" ht="24.6" customHeight="1" outlineLevel="2">
      <c r="A1792" s="64"/>
      <c r="B1792" s="65"/>
      <c r="C1792" s="121"/>
      <c r="D1792" s="71"/>
      <c r="E1792" s="57"/>
      <c r="F1792" s="86"/>
      <c r="G1792" s="57"/>
      <c r="H1792" s="86"/>
      <c r="I1792" s="86"/>
      <c r="J1792" s="392"/>
      <c r="K1792" s="432"/>
      <c r="L1792" s="121" t="s">
        <v>2844</v>
      </c>
      <c r="M1792" s="121" t="s">
        <v>2844</v>
      </c>
      <c r="O1792" s="227" t="s">
        <v>2570</v>
      </c>
    </row>
    <row r="1793" spans="1:82" ht="24.6" customHeight="1" outlineLevel="2">
      <c r="A1793" s="64"/>
      <c r="B1793" s="65" t="s">
        <v>97</v>
      </c>
      <c r="C1793" s="66"/>
      <c r="D1793" s="71"/>
      <c r="E1793" s="357"/>
      <c r="F1793" s="67"/>
      <c r="G1793" s="357"/>
      <c r="H1793" s="67"/>
      <c r="I1793" s="68"/>
      <c r="J1793" s="247"/>
      <c r="K1793" s="393"/>
      <c r="L1793" s="169"/>
      <c r="M1793" s="171"/>
      <c r="N1793" s="393"/>
      <c r="O1793" s="227"/>
      <c r="P1793" s="393"/>
      <c r="Q1793" s="393"/>
      <c r="R1793" s="393"/>
      <c r="S1793" s="393"/>
      <c r="T1793" s="393"/>
      <c r="U1793" s="393"/>
      <c r="V1793" s="393"/>
      <c r="W1793" s="393"/>
      <c r="X1793" s="393"/>
      <c r="Y1793" s="393"/>
      <c r="Z1793" s="393"/>
      <c r="AA1793" s="393"/>
      <c r="AB1793" s="393"/>
      <c r="AC1793" s="393"/>
      <c r="AD1793" s="393"/>
      <c r="AE1793" s="393"/>
      <c r="AF1793" s="393"/>
      <c r="AG1793" s="393"/>
      <c r="AH1793" s="393"/>
      <c r="AI1793" s="393"/>
      <c r="AJ1793" s="393"/>
      <c r="AK1793" s="393"/>
      <c r="AL1793" s="393"/>
      <c r="AM1793" s="393"/>
      <c r="AN1793" s="393"/>
      <c r="AO1793" s="393"/>
      <c r="AP1793" s="393"/>
      <c r="AQ1793" s="393"/>
      <c r="AR1793" s="393"/>
      <c r="AS1793" s="393"/>
      <c r="AT1793" s="393"/>
      <c r="AU1793" s="393"/>
      <c r="AV1793" s="393"/>
      <c r="AW1793" s="393"/>
      <c r="AX1793" s="393"/>
      <c r="AY1793" s="393"/>
      <c r="AZ1793" s="393"/>
      <c r="BA1793" s="393"/>
      <c r="BB1793" s="393"/>
      <c r="BC1793" s="393"/>
      <c r="BD1793" s="393"/>
      <c r="BE1793" s="393"/>
      <c r="BF1793" s="393"/>
      <c r="BG1793" s="393"/>
      <c r="BH1793" s="393"/>
      <c r="BI1793" s="393"/>
      <c r="BJ1793" s="393"/>
      <c r="BK1793" s="393"/>
      <c r="BL1793" s="393"/>
      <c r="BM1793" s="393"/>
      <c r="BN1793" s="393"/>
      <c r="BO1793" s="393"/>
      <c r="BP1793" s="393"/>
      <c r="BQ1793" s="393"/>
      <c r="BR1793" s="393"/>
      <c r="BS1793" s="393"/>
      <c r="BT1793" s="393"/>
      <c r="BU1793" s="393"/>
      <c r="BV1793" s="393"/>
      <c r="BW1793" s="393"/>
      <c r="BX1793" s="393"/>
      <c r="BY1793" s="393"/>
      <c r="BZ1793" s="393"/>
      <c r="CA1793" s="393"/>
      <c r="CB1793" s="393"/>
      <c r="CC1793" s="393"/>
      <c r="CD1793" s="393"/>
    </row>
    <row r="1794" spans="1:82" ht="24.6" customHeight="1" outlineLevel="2">
      <c r="A1794" s="64"/>
      <c r="B1794" s="65" t="s">
        <v>387</v>
      </c>
      <c r="C1794" s="121">
        <v>28</v>
      </c>
      <c r="D1794" s="69" t="s">
        <v>3</v>
      </c>
      <c r="E1794" s="57"/>
      <c r="F1794" s="86"/>
      <c r="G1794" s="57"/>
      <c r="H1794" s="86"/>
      <c r="I1794" s="86"/>
      <c r="J1794" s="392"/>
      <c r="K1794" s="432"/>
      <c r="L1794" s="121" t="s">
        <v>2844</v>
      </c>
      <c r="M1794" s="121" t="s">
        <v>2844</v>
      </c>
      <c r="O1794" s="228" t="s">
        <v>2551</v>
      </c>
    </row>
    <row r="1795" spans="1:82" ht="24.6" customHeight="1" outlineLevel="2">
      <c r="A1795" s="64"/>
      <c r="B1795" s="65" t="s">
        <v>388</v>
      </c>
      <c r="C1795" s="121">
        <v>2</v>
      </c>
      <c r="D1795" s="69" t="s">
        <v>3</v>
      </c>
      <c r="E1795" s="57"/>
      <c r="F1795" s="86"/>
      <c r="G1795" s="57"/>
      <c r="H1795" s="86"/>
      <c r="I1795" s="86"/>
      <c r="J1795" s="392"/>
      <c r="K1795" s="432"/>
      <c r="L1795" s="121" t="s">
        <v>2844</v>
      </c>
      <c r="M1795" s="121" t="s">
        <v>2844</v>
      </c>
      <c r="O1795" s="228" t="s">
        <v>2552</v>
      </c>
    </row>
    <row r="1796" spans="1:82" ht="24.6" customHeight="1" outlineLevel="2">
      <c r="A1796" s="64"/>
      <c r="B1796" s="65" t="s">
        <v>389</v>
      </c>
      <c r="C1796" s="121">
        <v>2</v>
      </c>
      <c r="D1796" s="69" t="s">
        <v>3</v>
      </c>
      <c r="E1796" s="57"/>
      <c r="F1796" s="86"/>
      <c r="G1796" s="57"/>
      <c r="H1796" s="86"/>
      <c r="I1796" s="86"/>
      <c r="J1796" s="392"/>
      <c r="K1796" s="432"/>
      <c r="L1796" s="121" t="s">
        <v>2844</v>
      </c>
      <c r="M1796" s="121" t="s">
        <v>2844</v>
      </c>
      <c r="O1796" s="228" t="s">
        <v>2553</v>
      </c>
    </row>
    <row r="1797" spans="1:82" ht="24.6" customHeight="1" outlineLevel="2">
      <c r="A1797" s="64"/>
      <c r="B1797" s="65" t="s">
        <v>411</v>
      </c>
      <c r="C1797" s="121">
        <v>6</v>
      </c>
      <c r="D1797" s="69" t="s">
        <v>3</v>
      </c>
      <c r="E1797" s="57"/>
      <c r="F1797" s="86"/>
      <c r="G1797" s="57"/>
      <c r="H1797" s="86"/>
      <c r="I1797" s="86"/>
      <c r="J1797" s="392"/>
      <c r="K1797" s="432"/>
      <c r="L1797" s="121" t="s">
        <v>2844</v>
      </c>
      <c r="M1797" s="121" t="s">
        <v>2844</v>
      </c>
      <c r="O1797" s="228" t="s">
        <v>2543</v>
      </c>
    </row>
    <row r="1798" spans="1:82" ht="24.6" customHeight="1" outlineLevel="2">
      <c r="A1798" s="64"/>
      <c r="B1798" s="65" t="s">
        <v>98</v>
      </c>
      <c r="C1798" s="65"/>
      <c r="D1798" s="69"/>
      <c r="E1798" s="359"/>
      <c r="F1798" s="55"/>
      <c r="G1798" s="359"/>
      <c r="H1798" s="55"/>
      <c r="I1798" s="55"/>
      <c r="J1798" s="247"/>
      <c r="L1798" s="87"/>
      <c r="M1798" s="87"/>
      <c r="O1798" s="228"/>
    </row>
    <row r="1799" spans="1:82" ht="24.6" customHeight="1" outlineLevel="2">
      <c r="A1799" s="64"/>
      <c r="B1799" s="65" t="s">
        <v>463</v>
      </c>
      <c r="C1799" s="121">
        <v>2</v>
      </c>
      <c r="D1799" s="69" t="s">
        <v>3</v>
      </c>
      <c r="E1799" s="57"/>
      <c r="F1799" s="86"/>
      <c r="G1799" s="57"/>
      <c r="H1799" s="86"/>
      <c r="I1799" s="86"/>
      <c r="J1799" s="392"/>
      <c r="K1799" s="432"/>
      <c r="L1799" s="121" t="s">
        <v>2844</v>
      </c>
      <c r="M1799" s="121" t="s">
        <v>2844</v>
      </c>
      <c r="N1799" s="393"/>
      <c r="O1799" s="228" t="s">
        <v>2667</v>
      </c>
      <c r="P1799" s="393"/>
      <c r="Q1799" s="393"/>
      <c r="R1799" s="393"/>
      <c r="S1799" s="393"/>
      <c r="T1799" s="393"/>
      <c r="U1799" s="393"/>
      <c r="V1799" s="393"/>
      <c r="W1799" s="393"/>
      <c r="X1799" s="393"/>
      <c r="Y1799" s="393"/>
      <c r="Z1799" s="393"/>
      <c r="AA1799" s="393"/>
      <c r="AB1799" s="393"/>
      <c r="AC1799" s="393"/>
      <c r="AD1799" s="393"/>
      <c r="AE1799" s="393"/>
      <c r="AF1799" s="393"/>
      <c r="AG1799" s="393"/>
      <c r="AH1799" s="393"/>
      <c r="AI1799" s="393"/>
      <c r="AJ1799" s="393"/>
      <c r="AK1799" s="393"/>
      <c r="AL1799" s="393"/>
      <c r="AM1799" s="393"/>
      <c r="AN1799" s="393"/>
      <c r="AO1799" s="393"/>
      <c r="AP1799" s="393"/>
      <c r="AQ1799" s="393"/>
      <c r="AR1799" s="393"/>
      <c r="AS1799" s="393"/>
      <c r="AT1799" s="393"/>
      <c r="AU1799" s="393"/>
      <c r="AV1799" s="393"/>
      <c r="AW1799" s="393"/>
      <c r="AX1799" s="393"/>
      <c r="AY1799" s="393"/>
      <c r="AZ1799" s="393"/>
      <c r="BA1799" s="393"/>
      <c r="BB1799" s="393"/>
      <c r="BC1799" s="393"/>
      <c r="BD1799" s="393"/>
      <c r="BE1799" s="393"/>
      <c r="BF1799" s="393"/>
      <c r="BG1799" s="393"/>
      <c r="BH1799" s="393"/>
      <c r="BI1799" s="393"/>
      <c r="BJ1799" s="393"/>
      <c r="BK1799" s="393"/>
      <c r="BL1799" s="393"/>
      <c r="BM1799" s="393"/>
      <c r="BN1799" s="393"/>
      <c r="BO1799" s="393"/>
      <c r="BP1799" s="393"/>
      <c r="BQ1799" s="393"/>
      <c r="BR1799" s="393"/>
      <c r="BS1799" s="393"/>
      <c r="BT1799" s="393"/>
      <c r="BU1799" s="393"/>
      <c r="BV1799" s="393"/>
      <c r="BW1799" s="393"/>
      <c r="BX1799" s="393"/>
      <c r="BY1799" s="393"/>
      <c r="BZ1799" s="393"/>
      <c r="CA1799" s="393"/>
      <c r="CB1799" s="393"/>
      <c r="CC1799" s="393"/>
      <c r="CD1799" s="393"/>
    </row>
    <row r="1800" spans="1:82" ht="24.6" customHeight="1" outlineLevel="2">
      <c r="A1800" s="64"/>
      <c r="B1800" s="65" t="s">
        <v>464</v>
      </c>
      <c r="C1800" s="121">
        <v>2</v>
      </c>
      <c r="D1800" s="69" t="s">
        <v>3</v>
      </c>
      <c r="E1800" s="57"/>
      <c r="F1800" s="86"/>
      <c r="G1800" s="57"/>
      <c r="H1800" s="86"/>
      <c r="I1800" s="86"/>
      <c r="J1800" s="392"/>
      <c r="K1800" s="432"/>
      <c r="L1800" s="121" t="s">
        <v>2844</v>
      </c>
      <c r="M1800" s="121" t="s">
        <v>2844</v>
      </c>
      <c r="N1800" s="393"/>
      <c r="O1800" s="228" t="s">
        <v>2668</v>
      </c>
      <c r="P1800" s="393"/>
      <c r="Q1800" s="393"/>
      <c r="R1800" s="393"/>
      <c r="S1800" s="393"/>
      <c r="T1800" s="393"/>
      <c r="U1800" s="393"/>
      <c r="V1800" s="393"/>
      <c r="W1800" s="393"/>
      <c r="X1800" s="393"/>
      <c r="Y1800" s="393"/>
      <c r="Z1800" s="393"/>
      <c r="AA1800" s="393"/>
      <c r="AB1800" s="393"/>
      <c r="AC1800" s="393"/>
      <c r="AD1800" s="393"/>
      <c r="AE1800" s="393"/>
      <c r="AF1800" s="393"/>
      <c r="AG1800" s="393"/>
      <c r="AH1800" s="393"/>
      <c r="AI1800" s="393"/>
      <c r="AJ1800" s="393"/>
      <c r="AK1800" s="393"/>
      <c r="AL1800" s="393"/>
      <c r="AM1800" s="393"/>
      <c r="AN1800" s="393"/>
      <c r="AO1800" s="393"/>
      <c r="AP1800" s="393"/>
      <c r="AQ1800" s="393"/>
      <c r="AR1800" s="393"/>
      <c r="AS1800" s="393"/>
      <c r="AT1800" s="393"/>
      <c r="AU1800" s="393"/>
      <c r="AV1800" s="393"/>
      <c r="AW1800" s="393"/>
      <c r="AX1800" s="393"/>
      <c r="AY1800" s="393"/>
      <c r="AZ1800" s="393"/>
      <c r="BA1800" s="393"/>
      <c r="BB1800" s="393"/>
      <c r="BC1800" s="393"/>
      <c r="BD1800" s="393"/>
      <c r="BE1800" s="393"/>
      <c r="BF1800" s="393"/>
      <c r="BG1800" s="393"/>
      <c r="BH1800" s="393"/>
      <c r="BI1800" s="393"/>
      <c r="BJ1800" s="393"/>
      <c r="BK1800" s="393"/>
      <c r="BL1800" s="393"/>
      <c r="BM1800" s="393"/>
      <c r="BN1800" s="393"/>
      <c r="BO1800" s="393"/>
      <c r="BP1800" s="393"/>
      <c r="BQ1800" s="393"/>
      <c r="BR1800" s="393"/>
      <c r="BS1800" s="393"/>
      <c r="BT1800" s="393"/>
      <c r="BU1800" s="393"/>
      <c r="BV1800" s="393"/>
      <c r="BW1800" s="393"/>
      <c r="BX1800" s="393"/>
      <c r="BY1800" s="393"/>
      <c r="BZ1800" s="393"/>
      <c r="CA1800" s="393"/>
      <c r="CB1800" s="393"/>
      <c r="CC1800" s="393"/>
      <c r="CD1800" s="393"/>
    </row>
    <row r="1801" spans="1:82" ht="24.6" customHeight="1" outlineLevel="2">
      <c r="A1801" s="64"/>
      <c r="B1801" s="65" t="s">
        <v>235</v>
      </c>
      <c r="C1801" s="121">
        <v>2</v>
      </c>
      <c r="D1801" s="69" t="s">
        <v>3</v>
      </c>
      <c r="E1801" s="57"/>
      <c r="F1801" s="86"/>
      <c r="G1801" s="57"/>
      <c r="H1801" s="86"/>
      <c r="I1801" s="86"/>
      <c r="J1801" s="392"/>
      <c r="K1801" s="432"/>
      <c r="L1801" s="121" t="s">
        <v>2844</v>
      </c>
      <c r="M1801" s="121" t="s">
        <v>2844</v>
      </c>
      <c r="N1801" s="393"/>
      <c r="O1801" s="228" t="s">
        <v>2602</v>
      </c>
      <c r="P1801" s="393"/>
      <c r="Q1801" s="393"/>
      <c r="R1801" s="393"/>
      <c r="S1801" s="393"/>
      <c r="T1801" s="393"/>
      <c r="U1801" s="393"/>
      <c r="V1801" s="393"/>
      <c r="W1801" s="393"/>
      <c r="X1801" s="393"/>
      <c r="Y1801" s="393"/>
      <c r="Z1801" s="393"/>
      <c r="AA1801" s="393"/>
      <c r="AB1801" s="393"/>
      <c r="AC1801" s="393"/>
      <c r="AD1801" s="393"/>
      <c r="AE1801" s="393"/>
      <c r="AF1801" s="393"/>
      <c r="AG1801" s="393"/>
      <c r="AH1801" s="393"/>
      <c r="AI1801" s="393"/>
      <c r="AJ1801" s="393"/>
      <c r="AK1801" s="393"/>
      <c r="AL1801" s="393"/>
      <c r="AM1801" s="393"/>
      <c r="AN1801" s="393"/>
      <c r="AO1801" s="393"/>
      <c r="AP1801" s="393"/>
      <c r="AQ1801" s="393"/>
      <c r="AR1801" s="393"/>
      <c r="AS1801" s="393"/>
      <c r="AT1801" s="393"/>
      <c r="AU1801" s="393"/>
      <c r="AV1801" s="393"/>
      <c r="AW1801" s="393"/>
      <c r="AX1801" s="393"/>
      <c r="AY1801" s="393"/>
      <c r="AZ1801" s="393"/>
      <c r="BA1801" s="393"/>
      <c r="BB1801" s="393"/>
      <c r="BC1801" s="393"/>
      <c r="BD1801" s="393"/>
      <c r="BE1801" s="393"/>
      <c r="BF1801" s="393"/>
      <c r="BG1801" s="393"/>
      <c r="BH1801" s="393"/>
      <c r="BI1801" s="393"/>
      <c r="BJ1801" s="393"/>
      <c r="BK1801" s="393"/>
      <c r="BL1801" s="393"/>
      <c r="BM1801" s="393"/>
      <c r="BN1801" s="393"/>
      <c r="BO1801" s="393"/>
      <c r="BP1801" s="393"/>
      <c r="BQ1801" s="393"/>
      <c r="BR1801" s="393"/>
      <c r="BS1801" s="393"/>
      <c r="BT1801" s="393"/>
      <c r="BU1801" s="393"/>
      <c r="BV1801" s="393"/>
      <c r="BW1801" s="393"/>
      <c r="BX1801" s="393"/>
      <c r="BY1801" s="393"/>
      <c r="BZ1801" s="393"/>
      <c r="CA1801" s="393"/>
      <c r="CB1801" s="393"/>
      <c r="CC1801" s="393"/>
      <c r="CD1801" s="393"/>
    </row>
    <row r="1802" spans="1:82" ht="24.6" customHeight="1" outlineLevel="2">
      <c r="A1802" s="64"/>
      <c r="B1802" s="65" t="s">
        <v>76</v>
      </c>
      <c r="C1802" s="65"/>
      <c r="D1802" s="71"/>
      <c r="E1802" s="357"/>
      <c r="F1802" s="67"/>
      <c r="G1802" s="357"/>
      <c r="H1802" s="67"/>
      <c r="I1802" s="68"/>
      <c r="J1802" s="247"/>
      <c r="K1802" s="393"/>
      <c r="L1802" s="169"/>
      <c r="M1802" s="171"/>
      <c r="N1802" s="393"/>
      <c r="O1802" s="227"/>
      <c r="P1802" s="393"/>
      <c r="Q1802" s="393"/>
      <c r="R1802" s="393"/>
      <c r="S1802" s="393"/>
      <c r="T1802" s="393"/>
      <c r="U1802" s="393"/>
      <c r="V1802" s="393"/>
      <c r="W1802" s="393"/>
      <c r="X1802" s="393"/>
      <c r="Y1802" s="393"/>
      <c r="Z1802" s="393"/>
      <c r="AA1802" s="393"/>
      <c r="AB1802" s="393"/>
      <c r="AC1802" s="393"/>
      <c r="AD1802" s="393"/>
      <c r="AE1802" s="393"/>
      <c r="AF1802" s="393"/>
      <c r="AG1802" s="393"/>
      <c r="AH1802" s="393"/>
      <c r="AI1802" s="393"/>
      <c r="AJ1802" s="393"/>
      <c r="AK1802" s="393"/>
      <c r="AL1802" s="393"/>
      <c r="AM1802" s="393"/>
      <c r="AN1802" s="393"/>
      <c r="AO1802" s="393"/>
      <c r="AP1802" s="393"/>
      <c r="AQ1802" s="393"/>
      <c r="AR1802" s="393"/>
      <c r="AS1802" s="393"/>
      <c r="AT1802" s="393"/>
      <c r="AU1802" s="393"/>
      <c r="AV1802" s="393"/>
      <c r="AW1802" s="393"/>
      <c r="AX1802" s="393"/>
      <c r="AY1802" s="393"/>
      <c r="AZ1802" s="393"/>
      <c r="BA1802" s="393"/>
      <c r="BB1802" s="393"/>
      <c r="BC1802" s="393"/>
      <c r="BD1802" s="393"/>
      <c r="BE1802" s="393"/>
      <c r="BF1802" s="393"/>
      <c r="BG1802" s="393"/>
      <c r="BH1802" s="393"/>
      <c r="BI1802" s="393"/>
      <c r="BJ1802" s="393"/>
      <c r="BK1802" s="393"/>
      <c r="BL1802" s="393"/>
      <c r="BM1802" s="393"/>
      <c r="BN1802" s="393"/>
      <c r="BO1802" s="393"/>
      <c r="BP1802" s="393"/>
      <c r="BQ1802" s="393"/>
      <c r="BR1802" s="393"/>
      <c r="BS1802" s="393"/>
      <c r="BT1802" s="393"/>
      <c r="BU1802" s="393"/>
      <c r="BV1802" s="393"/>
      <c r="BW1802" s="393"/>
      <c r="BX1802" s="393"/>
      <c r="BY1802" s="393"/>
      <c r="BZ1802" s="393"/>
      <c r="CA1802" s="393"/>
      <c r="CB1802" s="393"/>
      <c r="CC1802" s="393"/>
      <c r="CD1802" s="393"/>
    </row>
    <row r="1803" spans="1:82" ht="24.6" customHeight="1" outlineLevel="2">
      <c r="A1803" s="64"/>
      <c r="B1803" s="65" t="s">
        <v>365</v>
      </c>
      <c r="C1803" s="121">
        <v>1120</v>
      </c>
      <c r="D1803" s="71" t="s">
        <v>15</v>
      </c>
      <c r="E1803" s="57"/>
      <c r="F1803" s="86"/>
      <c r="G1803" s="57"/>
      <c r="H1803" s="86"/>
      <c r="I1803" s="86"/>
      <c r="J1803" s="392"/>
      <c r="K1803" s="432"/>
      <c r="L1803" s="121" t="s">
        <v>2844</v>
      </c>
      <c r="M1803" s="121" t="s">
        <v>2844</v>
      </c>
      <c r="O1803" s="227" t="s">
        <v>2497</v>
      </c>
    </row>
    <row r="1804" spans="1:82" ht="24.6" customHeight="1" outlineLevel="2">
      <c r="A1804" s="64"/>
      <c r="B1804" s="65" t="s">
        <v>44</v>
      </c>
      <c r="C1804" s="121">
        <v>52</v>
      </c>
      <c r="D1804" s="71" t="s">
        <v>15</v>
      </c>
      <c r="E1804" s="57"/>
      <c r="F1804" s="86"/>
      <c r="G1804" s="57"/>
      <c r="H1804" s="86"/>
      <c r="I1804" s="86"/>
      <c r="J1804" s="392"/>
      <c r="K1804" s="432"/>
      <c r="L1804" s="121" t="s">
        <v>2844</v>
      </c>
      <c r="M1804" s="121" t="s">
        <v>2844</v>
      </c>
      <c r="O1804" s="227" t="s">
        <v>2498</v>
      </c>
    </row>
    <row r="1805" spans="1:82" ht="24.6" customHeight="1" outlineLevel="2">
      <c r="A1805" s="64"/>
      <c r="B1805" s="65" t="s">
        <v>45</v>
      </c>
      <c r="C1805" s="86">
        <v>20</v>
      </c>
      <c r="D1805" s="71" t="s">
        <v>15</v>
      </c>
      <c r="E1805" s="57"/>
      <c r="F1805" s="86"/>
      <c r="G1805" s="57"/>
      <c r="H1805" s="86"/>
      <c r="I1805" s="86"/>
      <c r="J1805" s="392"/>
      <c r="K1805" s="432"/>
      <c r="L1805" s="121" t="s">
        <v>2844</v>
      </c>
      <c r="M1805" s="121" t="s">
        <v>2844</v>
      </c>
      <c r="O1805" s="227" t="s">
        <v>2499</v>
      </c>
    </row>
    <row r="1806" spans="1:82" ht="24.6" customHeight="1" outlineLevel="2">
      <c r="A1806" s="64"/>
      <c r="B1806" s="65" t="s">
        <v>47</v>
      </c>
      <c r="C1806" s="86">
        <v>42</v>
      </c>
      <c r="D1806" s="71" t="s">
        <v>15</v>
      </c>
      <c r="E1806" s="57"/>
      <c r="F1806" s="86"/>
      <c r="G1806" s="57"/>
      <c r="H1806" s="86"/>
      <c r="I1806" s="86"/>
      <c r="J1806" s="392"/>
      <c r="K1806" s="432"/>
      <c r="L1806" s="121" t="s">
        <v>2844</v>
      </c>
      <c r="M1806" s="121" t="s">
        <v>2844</v>
      </c>
      <c r="O1806" s="228" t="s">
        <v>2501</v>
      </c>
    </row>
    <row r="1807" spans="1:82" ht="24.6" customHeight="1" outlineLevel="2">
      <c r="A1807" s="279"/>
      <c r="B1807" s="65" t="s">
        <v>465</v>
      </c>
      <c r="C1807" s="121">
        <v>60</v>
      </c>
      <c r="D1807" s="71" t="s">
        <v>15</v>
      </c>
      <c r="E1807" s="57"/>
      <c r="F1807" s="86"/>
      <c r="G1807" s="57"/>
      <c r="H1807" s="86"/>
      <c r="I1807" s="86"/>
      <c r="J1807" s="392"/>
      <c r="K1807" s="432"/>
      <c r="L1807" s="121" t="s">
        <v>2844</v>
      </c>
      <c r="M1807" s="121" t="s">
        <v>2844</v>
      </c>
      <c r="O1807" s="227" t="s">
        <v>2630</v>
      </c>
    </row>
    <row r="1808" spans="1:82" ht="24.6" customHeight="1" outlineLevel="2">
      <c r="A1808" s="64"/>
      <c r="B1808" s="65" t="s">
        <v>83</v>
      </c>
      <c r="C1808" s="121">
        <v>24</v>
      </c>
      <c r="D1808" s="69" t="s">
        <v>15</v>
      </c>
      <c r="E1808" s="57"/>
      <c r="F1808" s="86"/>
      <c r="G1808" s="57"/>
      <c r="H1808" s="86"/>
      <c r="I1808" s="86"/>
      <c r="J1808" s="392"/>
      <c r="K1808" s="432"/>
      <c r="L1808" s="121" t="s">
        <v>2844</v>
      </c>
      <c r="M1808" s="121" t="s">
        <v>2844</v>
      </c>
      <c r="O1808" s="227" t="s">
        <v>2606</v>
      </c>
    </row>
    <row r="1809" spans="1:82" ht="24.6" customHeight="1" outlineLevel="2">
      <c r="A1809" s="64"/>
      <c r="B1809" s="65" t="s">
        <v>1883</v>
      </c>
      <c r="C1809" s="121">
        <v>1</v>
      </c>
      <c r="D1809" s="69" t="s">
        <v>1792</v>
      </c>
      <c r="E1809" s="359"/>
      <c r="F1809" s="86"/>
      <c r="G1809" s="359"/>
      <c r="H1809" s="86"/>
      <c r="I1809" s="63"/>
      <c r="J1809" s="247"/>
      <c r="K1809" s="393"/>
      <c r="L1809" s="121" t="s">
        <v>2844</v>
      </c>
      <c r="M1809" s="121" t="s">
        <v>2844</v>
      </c>
      <c r="N1809" s="393"/>
      <c r="O1809" s="228"/>
      <c r="P1809" s="393"/>
      <c r="Q1809" s="393"/>
      <c r="R1809" s="393"/>
      <c r="S1809" s="393"/>
      <c r="T1809" s="393"/>
      <c r="U1809" s="393"/>
      <c r="V1809" s="393"/>
      <c r="W1809" s="393"/>
      <c r="X1809" s="393"/>
      <c r="Y1809" s="393"/>
      <c r="Z1809" s="393"/>
      <c r="AA1809" s="393"/>
      <c r="AB1809" s="393"/>
      <c r="AC1809" s="393"/>
      <c r="AD1809" s="393"/>
      <c r="AE1809" s="393"/>
      <c r="AF1809" s="393"/>
      <c r="AG1809" s="393"/>
      <c r="AH1809" s="393"/>
      <c r="AI1809" s="393"/>
      <c r="AJ1809" s="393"/>
      <c r="AK1809" s="393"/>
      <c r="AL1809" s="393"/>
      <c r="AM1809" s="393"/>
      <c r="AN1809" s="393"/>
      <c r="AO1809" s="393"/>
      <c r="AP1809" s="393"/>
      <c r="AQ1809" s="393"/>
      <c r="AR1809" s="393"/>
      <c r="AS1809" s="393"/>
      <c r="AT1809" s="393"/>
      <c r="AU1809" s="393"/>
      <c r="AV1809" s="393"/>
      <c r="AW1809" s="393"/>
      <c r="AX1809" s="393"/>
      <c r="AY1809" s="393"/>
      <c r="AZ1809" s="393"/>
      <c r="BA1809" s="393"/>
      <c r="BB1809" s="393"/>
      <c r="BC1809" s="393"/>
      <c r="BD1809" s="393"/>
      <c r="BE1809" s="393"/>
      <c r="BF1809" s="393"/>
      <c r="BG1809" s="393"/>
      <c r="BH1809" s="393"/>
      <c r="BI1809" s="393"/>
      <c r="BJ1809" s="393"/>
      <c r="BK1809" s="393"/>
      <c r="BL1809" s="393"/>
      <c r="BM1809" s="393"/>
      <c r="BN1809" s="393"/>
      <c r="BO1809" s="393"/>
      <c r="BP1809" s="393"/>
      <c r="BQ1809" s="393"/>
      <c r="BR1809" s="393"/>
      <c r="BS1809" s="393"/>
      <c r="BT1809" s="393"/>
      <c r="BU1809" s="393"/>
      <c r="BV1809" s="393"/>
      <c r="BW1809" s="393"/>
      <c r="BX1809" s="393"/>
      <c r="BY1809" s="393"/>
      <c r="BZ1809" s="393"/>
      <c r="CA1809" s="393"/>
      <c r="CB1809" s="393"/>
      <c r="CC1809" s="393"/>
      <c r="CD1809" s="393"/>
    </row>
    <row r="1810" spans="1:82" ht="24.6" customHeight="1" outlineLevel="2">
      <c r="A1810" s="64"/>
      <c r="B1810" s="65" t="s">
        <v>79</v>
      </c>
      <c r="C1810" s="65"/>
      <c r="D1810" s="69"/>
      <c r="E1810" s="359"/>
      <c r="F1810" s="55"/>
      <c r="G1810" s="359"/>
      <c r="H1810" s="55"/>
      <c r="I1810" s="63"/>
      <c r="J1810" s="247"/>
      <c r="K1810" s="393"/>
      <c r="L1810" s="87"/>
      <c r="M1810" s="238"/>
      <c r="N1810" s="393"/>
      <c r="O1810" s="228"/>
      <c r="P1810" s="393"/>
      <c r="Q1810" s="393"/>
      <c r="R1810" s="393"/>
      <c r="S1810" s="393"/>
      <c r="T1810" s="393"/>
      <c r="U1810" s="393"/>
      <c r="V1810" s="393"/>
      <c r="W1810" s="393"/>
      <c r="X1810" s="393"/>
      <c r="Y1810" s="393"/>
      <c r="Z1810" s="393"/>
      <c r="AA1810" s="393"/>
      <c r="AB1810" s="393"/>
      <c r="AC1810" s="393"/>
      <c r="AD1810" s="393"/>
      <c r="AE1810" s="393"/>
      <c r="AF1810" s="393"/>
      <c r="AG1810" s="393"/>
      <c r="AH1810" s="393"/>
      <c r="AI1810" s="393"/>
      <c r="AJ1810" s="393"/>
      <c r="AK1810" s="393"/>
      <c r="AL1810" s="393"/>
      <c r="AM1810" s="393"/>
      <c r="AN1810" s="393"/>
      <c r="AO1810" s="393"/>
      <c r="AP1810" s="393"/>
      <c r="AQ1810" s="393"/>
      <c r="AR1810" s="393"/>
      <c r="AS1810" s="393"/>
      <c r="AT1810" s="393"/>
      <c r="AU1810" s="393"/>
      <c r="AV1810" s="393"/>
      <c r="AW1810" s="393"/>
      <c r="AX1810" s="393"/>
      <c r="AY1810" s="393"/>
      <c r="AZ1810" s="393"/>
      <c r="BA1810" s="393"/>
      <c r="BB1810" s="393"/>
      <c r="BC1810" s="393"/>
      <c r="BD1810" s="393"/>
      <c r="BE1810" s="393"/>
      <c r="BF1810" s="393"/>
      <c r="BG1810" s="393"/>
      <c r="BH1810" s="393"/>
      <c r="BI1810" s="393"/>
      <c r="BJ1810" s="393"/>
      <c r="BK1810" s="393"/>
      <c r="BL1810" s="393"/>
      <c r="BM1810" s="393"/>
      <c r="BN1810" s="393"/>
      <c r="BO1810" s="393"/>
      <c r="BP1810" s="393"/>
      <c r="BQ1810" s="393"/>
      <c r="BR1810" s="393"/>
      <c r="BS1810" s="393"/>
      <c r="BT1810" s="393"/>
      <c r="BU1810" s="393"/>
      <c r="BV1810" s="393"/>
      <c r="BW1810" s="393"/>
      <c r="BX1810" s="393"/>
      <c r="BY1810" s="393"/>
      <c r="BZ1810" s="393"/>
      <c r="CA1810" s="393"/>
      <c r="CB1810" s="393"/>
      <c r="CC1810" s="393"/>
      <c r="CD1810" s="393"/>
    </row>
    <row r="1811" spans="1:82" ht="24.6" customHeight="1" outlineLevel="2">
      <c r="A1811" s="279"/>
      <c r="B1811" s="65" t="s">
        <v>368</v>
      </c>
      <c r="C1811" s="121">
        <v>474</v>
      </c>
      <c r="D1811" s="71" t="s">
        <v>15</v>
      </c>
      <c r="E1811" s="57"/>
      <c r="F1811" s="86"/>
      <c r="G1811" s="57"/>
      <c r="H1811" s="86"/>
      <c r="I1811" s="86"/>
      <c r="J1811" s="392"/>
      <c r="K1811" s="432"/>
      <c r="L1811" s="121" t="s">
        <v>2844</v>
      </c>
      <c r="M1811" s="121" t="s">
        <v>2844</v>
      </c>
      <c r="N1811" s="393"/>
      <c r="O1811" s="228" t="s">
        <v>2508</v>
      </c>
      <c r="P1811" s="393"/>
      <c r="Q1811" s="393"/>
      <c r="R1811" s="393"/>
      <c r="S1811" s="393"/>
      <c r="T1811" s="393"/>
      <c r="U1811" s="393"/>
      <c r="V1811" s="393"/>
      <c r="W1811" s="393"/>
      <c r="X1811" s="393"/>
      <c r="Y1811" s="393"/>
      <c r="Z1811" s="393"/>
      <c r="AA1811" s="393"/>
      <c r="AB1811" s="393"/>
      <c r="AC1811" s="393"/>
      <c r="AD1811" s="393"/>
      <c r="AE1811" s="393"/>
      <c r="AF1811" s="393"/>
      <c r="AG1811" s="393"/>
      <c r="AH1811" s="393"/>
      <c r="AI1811" s="393"/>
      <c r="AJ1811" s="393"/>
      <c r="AK1811" s="393"/>
      <c r="AL1811" s="393"/>
      <c r="AM1811" s="393"/>
      <c r="AN1811" s="393"/>
      <c r="AO1811" s="393"/>
      <c r="AP1811" s="393"/>
      <c r="AQ1811" s="393"/>
      <c r="AR1811" s="393"/>
      <c r="AS1811" s="393"/>
      <c r="AT1811" s="393"/>
      <c r="AU1811" s="393"/>
      <c r="AV1811" s="393"/>
      <c r="AW1811" s="393"/>
      <c r="AX1811" s="393"/>
      <c r="AY1811" s="393"/>
      <c r="AZ1811" s="393"/>
      <c r="BA1811" s="393"/>
      <c r="BB1811" s="393"/>
      <c r="BC1811" s="393"/>
      <c r="BD1811" s="393"/>
      <c r="BE1811" s="393"/>
      <c r="BF1811" s="393"/>
      <c r="BG1811" s="393"/>
      <c r="BH1811" s="393"/>
      <c r="BI1811" s="393"/>
      <c r="BJ1811" s="393"/>
      <c r="BK1811" s="393"/>
      <c r="BL1811" s="393"/>
      <c r="BM1811" s="393"/>
      <c r="BN1811" s="393"/>
      <c r="BO1811" s="393"/>
      <c r="BP1811" s="393"/>
      <c r="BQ1811" s="393"/>
      <c r="BR1811" s="393"/>
      <c r="BS1811" s="393"/>
      <c r="BT1811" s="393"/>
      <c r="BU1811" s="393"/>
      <c r="BV1811" s="393"/>
      <c r="BW1811" s="393"/>
      <c r="BX1811" s="393"/>
      <c r="BY1811" s="393"/>
      <c r="BZ1811" s="393"/>
      <c r="CA1811" s="393"/>
      <c r="CB1811" s="393"/>
      <c r="CC1811" s="393"/>
      <c r="CD1811" s="393"/>
    </row>
    <row r="1812" spans="1:82" ht="24.6" customHeight="1" outlineLevel="2">
      <c r="A1812" s="64"/>
      <c r="B1812" s="65" t="s">
        <v>370</v>
      </c>
      <c r="C1812" s="86">
        <v>20</v>
      </c>
      <c r="D1812" s="71" t="s">
        <v>15</v>
      </c>
      <c r="E1812" s="57"/>
      <c r="F1812" s="86"/>
      <c r="G1812" s="57"/>
      <c r="H1812" s="86"/>
      <c r="I1812" s="86"/>
      <c r="J1812" s="392"/>
      <c r="K1812" s="432"/>
      <c r="L1812" s="121" t="s">
        <v>2844</v>
      </c>
      <c r="M1812" s="121" t="s">
        <v>2844</v>
      </c>
      <c r="O1812" s="228" t="s">
        <v>2510</v>
      </c>
    </row>
    <row r="1813" spans="1:82" ht="24.6" customHeight="1" outlineLevel="2">
      <c r="A1813" s="64"/>
      <c r="B1813" s="65" t="s">
        <v>1996</v>
      </c>
      <c r="C1813" s="65"/>
      <c r="D1813" s="71"/>
      <c r="E1813" s="359"/>
      <c r="F1813" s="67"/>
      <c r="G1813" s="359"/>
      <c r="H1813" s="67"/>
      <c r="I1813" s="68"/>
      <c r="J1813" s="280"/>
      <c r="L1813" s="169"/>
      <c r="M1813" s="171"/>
      <c r="O1813" s="227"/>
    </row>
    <row r="1814" spans="1:82" ht="24.6" customHeight="1" outlineLevel="2">
      <c r="A1814" s="64"/>
      <c r="B1814" s="65"/>
      <c r="C1814" s="86"/>
      <c r="D1814" s="71"/>
      <c r="E1814" s="57"/>
      <c r="F1814" s="86"/>
      <c r="G1814" s="57"/>
      <c r="H1814" s="86"/>
      <c r="I1814" s="86"/>
      <c r="J1814" s="392"/>
      <c r="K1814" s="432"/>
      <c r="L1814" s="121" t="s">
        <v>2844</v>
      </c>
      <c r="M1814" s="121" t="s">
        <v>2844</v>
      </c>
      <c r="O1814" s="228" t="s">
        <v>2527</v>
      </c>
    </row>
    <row r="1815" spans="1:82" ht="24.6" customHeight="1" outlineLevel="2">
      <c r="A1815" s="64"/>
      <c r="B1815" s="65" t="s">
        <v>1884</v>
      </c>
      <c r="C1815" s="121">
        <v>1</v>
      </c>
      <c r="D1815" s="69" t="s">
        <v>1792</v>
      </c>
      <c r="E1815" s="359"/>
      <c r="F1815" s="86"/>
      <c r="G1815" s="359"/>
      <c r="H1815" s="86"/>
      <c r="I1815" s="63"/>
      <c r="J1815" s="247"/>
      <c r="K1815" s="393"/>
      <c r="L1815" s="121" t="s">
        <v>2844</v>
      </c>
      <c r="M1815" s="121" t="s">
        <v>2844</v>
      </c>
      <c r="N1815" s="393"/>
      <c r="O1815" s="228"/>
      <c r="P1815" s="393"/>
      <c r="Q1815" s="393"/>
      <c r="R1815" s="393"/>
      <c r="S1815" s="393"/>
      <c r="T1815" s="393"/>
      <c r="U1815" s="393"/>
      <c r="V1815" s="393"/>
      <c r="W1815" s="393"/>
      <c r="X1815" s="393"/>
      <c r="Y1815" s="393"/>
      <c r="Z1815" s="393"/>
      <c r="AA1815" s="393"/>
      <c r="AB1815" s="393"/>
      <c r="AC1815" s="393"/>
      <c r="AD1815" s="393"/>
      <c r="AE1815" s="393"/>
      <c r="AF1815" s="393"/>
      <c r="AG1815" s="393"/>
      <c r="AH1815" s="393"/>
      <c r="AI1815" s="393"/>
      <c r="AJ1815" s="393"/>
      <c r="AK1815" s="393"/>
      <c r="AL1815" s="393"/>
      <c r="AM1815" s="393"/>
      <c r="AN1815" s="393"/>
      <c r="AO1815" s="393"/>
      <c r="AP1815" s="393"/>
      <c r="AQ1815" s="393"/>
      <c r="AR1815" s="393"/>
      <c r="AS1815" s="393"/>
      <c r="AT1815" s="393"/>
      <c r="AU1815" s="393"/>
      <c r="AV1815" s="393"/>
      <c r="AW1815" s="393"/>
      <c r="AX1815" s="393"/>
      <c r="AY1815" s="393"/>
      <c r="AZ1815" s="393"/>
      <c r="BA1815" s="393"/>
      <c r="BB1815" s="393"/>
      <c r="BC1815" s="393"/>
      <c r="BD1815" s="393"/>
      <c r="BE1815" s="393"/>
      <c r="BF1815" s="393"/>
      <c r="BG1815" s="393"/>
      <c r="BH1815" s="393"/>
      <c r="BI1815" s="393"/>
      <c r="BJ1815" s="393"/>
      <c r="BK1815" s="393"/>
      <c r="BL1815" s="393"/>
      <c r="BM1815" s="393"/>
      <c r="BN1815" s="393"/>
      <c r="BO1815" s="393"/>
      <c r="BP1815" s="393"/>
      <c r="BQ1815" s="393"/>
      <c r="BR1815" s="393"/>
      <c r="BS1815" s="393"/>
      <c r="BT1815" s="393"/>
      <c r="BU1815" s="393"/>
      <c r="BV1815" s="393"/>
      <c r="BW1815" s="393"/>
      <c r="BX1815" s="393"/>
      <c r="BY1815" s="393"/>
      <c r="BZ1815" s="393"/>
      <c r="CA1815" s="393"/>
      <c r="CB1815" s="393"/>
      <c r="CC1815" s="393"/>
      <c r="CD1815" s="393"/>
    </row>
    <row r="1816" spans="1:82" ht="24.6" customHeight="1" outlineLevel="2">
      <c r="A1816" s="248"/>
      <c r="B1816" s="291"/>
      <c r="C1816" s="249"/>
      <c r="D1816" s="250"/>
      <c r="E1816" s="360"/>
      <c r="F1816" s="131"/>
      <c r="G1816" s="360"/>
      <c r="H1816" s="131"/>
      <c r="I1816" s="132"/>
      <c r="J1816" s="251"/>
      <c r="L1816" s="170"/>
      <c r="M1816" s="252"/>
      <c r="O1816" s="253"/>
    </row>
    <row r="1817" spans="1:82" ht="24.6" customHeight="1" outlineLevel="1">
      <c r="A1817" s="709"/>
      <c r="B1817" s="720" t="s">
        <v>479</v>
      </c>
      <c r="C1817" s="710"/>
      <c r="D1817" s="711"/>
      <c r="E1817" s="719"/>
      <c r="F1817" s="640"/>
      <c r="G1817" s="719"/>
      <c r="H1817" s="640"/>
      <c r="I1817" s="713"/>
      <c r="J1817" s="714"/>
      <c r="K1817" s="393"/>
      <c r="L1817" s="715"/>
      <c r="M1817" s="716"/>
      <c r="N1817" s="393"/>
      <c r="O1817" s="717"/>
      <c r="P1817" s="393"/>
      <c r="Q1817" s="393"/>
      <c r="R1817" s="393"/>
      <c r="S1817" s="393"/>
      <c r="T1817" s="393"/>
      <c r="U1817" s="393"/>
      <c r="V1817" s="393"/>
      <c r="W1817" s="393"/>
      <c r="X1817" s="393"/>
      <c r="Y1817" s="393"/>
      <c r="Z1817" s="393"/>
      <c r="AA1817" s="393"/>
      <c r="AB1817" s="393"/>
      <c r="AC1817" s="393"/>
      <c r="AD1817" s="393"/>
      <c r="AE1817" s="393"/>
      <c r="AF1817" s="393"/>
      <c r="AG1817" s="393"/>
      <c r="AH1817" s="393"/>
      <c r="AI1817" s="393"/>
      <c r="AJ1817" s="393"/>
      <c r="AK1817" s="393"/>
      <c r="AL1817" s="393"/>
      <c r="AM1817" s="393"/>
      <c r="AN1817" s="393"/>
      <c r="AO1817" s="393"/>
      <c r="AP1817" s="393"/>
      <c r="AQ1817" s="393"/>
      <c r="AR1817" s="393"/>
      <c r="AS1817" s="393"/>
      <c r="AT1817" s="393"/>
      <c r="AU1817" s="393"/>
      <c r="AV1817" s="393"/>
      <c r="AW1817" s="393"/>
      <c r="AX1817" s="393"/>
      <c r="AY1817" s="393"/>
      <c r="AZ1817" s="393"/>
      <c r="BA1817" s="393"/>
      <c r="BB1817" s="393"/>
      <c r="BC1817" s="393"/>
      <c r="BD1817" s="393"/>
      <c r="BE1817" s="393"/>
      <c r="BF1817" s="393"/>
      <c r="BG1817" s="393"/>
      <c r="BH1817" s="393"/>
      <c r="BI1817" s="393"/>
      <c r="BJ1817" s="393"/>
      <c r="BK1817" s="393"/>
      <c r="BL1817" s="393"/>
      <c r="BM1817" s="393"/>
      <c r="BN1817" s="393"/>
      <c r="BO1817" s="393"/>
      <c r="BP1817" s="393"/>
      <c r="BQ1817" s="393"/>
      <c r="BR1817" s="393"/>
      <c r="BS1817" s="393"/>
      <c r="BT1817" s="393"/>
      <c r="BU1817" s="393"/>
      <c r="BV1817" s="393"/>
      <c r="BW1817" s="393"/>
      <c r="BX1817" s="393"/>
      <c r="BY1817" s="393"/>
      <c r="BZ1817" s="393"/>
      <c r="CA1817" s="393"/>
      <c r="CB1817" s="393"/>
      <c r="CC1817" s="393"/>
      <c r="CD1817" s="393"/>
    </row>
    <row r="1818" spans="1:82" ht="24.6" customHeight="1" outlineLevel="1">
      <c r="A1818" s="255">
        <v>18.3</v>
      </c>
      <c r="B1818" s="290" t="s">
        <v>470</v>
      </c>
      <c r="C1818" s="256"/>
      <c r="D1818" s="264"/>
      <c r="E1818" s="361"/>
      <c r="F1818" s="130"/>
      <c r="G1818" s="361"/>
      <c r="H1818" s="130"/>
      <c r="I1818" s="130"/>
      <c r="J1818" s="243"/>
      <c r="K1818" s="393"/>
      <c r="L1818" s="128"/>
      <c r="M1818" s="128"/>
      <c r="N1818" s="393"/>
      <c r="O1818" s="229"/>
      <c r="P1818" s="393"/>
      <c r="Q1818" s="393"/>
      <c r="R1818" s="393"/>
      <c r="S1818" s="393"/>
      <c r="T1818" s="393"/>
      <c r="U1818" s="393"/>
      <c r="V1818" s="393"/>
      <c r="W1818" s="393"/>
      <c r="X1818" s="393"/>
      <c r="Y1818" s="393"/>
      <c r="Z1818" s="393"/>
      <c r="AA1818" s="393"/>
      <c r="AB1818" s="393"/>
      <c r="AC1818" s="393"/>
      <c r="AD1818" s="393"/>
      <c r="AE1818" s="393"/>
      <c r="AF1818" s="393"/>
      <c r="AG1818" s="393"/>
      <c r="AH1818" s="393"/>
      <c r="AI1818" s="393"/>
      <c r="AJ1818" s="393"/>
      <c r="AK1818" s="393"/>
      <c r="AL1818" s="393"/>
      <c r="AM1818" s="393"/>
      <c r="AN1818" s="393"/>
      <c r="AO1818" s="393"/>
      <c r="AP1818" s="393"/>
      <c r="AQ1818" s="393"/>
      <c r="AR1818" s="393"/>
      <c r="AS1818" s="393"/>
      <c r="AT1818" s="393"/>
      <c r="AU1818" s="393"/>
      <c r="AV1818" s="393"/>
      <c r="AW1818" s="393"/>
      <c r="AX1818" s="393"/>
      <c r="AY1818" s="393"/>
      <c r="AZ1818" s="393"/>
      <c r="BA1818" s="393"/>
      <c r="BB1818" s="393"/>
      <c r="BC1818" s="393"/>
      <c r="BD1818" s="393"/>
      <c r="BE1818" s="393"/>
      <c r="BF1818" s="393"/>
      <c r="BG1818" s="393"/>
      <c r="BH1818" s="393"/>
      <c r="BI1818" s="393"/>
      <c r="BJ1818" s="393"/>
      <c r="BK1818" s="393"/>
      <c r="BL1818" s="393"/>
      <c r="BM1818" s="393"/>
      <c r="BN1818" s="393"/>
      <c r="BO1818" s="393"/>
      <c r="BP1818" s="393"/>
      <c r="BQ1818" s="393"/>
      <c r="BR1818" s="393"/>
      <c r="BS1818" s="393"/>
      <c r="BT1818" s="393"/>
      <c r="BU1818" s="393"/>
      <c r="BV1818" s="393"/>
      <c r="BW1818" s="393"/>
      <c r="BX1818" s="393"/>
      <c r="BY1818" s="393"/>
      <c r="BZ1818" s="393"/>
      <c r="CA1818" s="393"/>
      <c r="CB1818" s="393"/>
      <c r="CC1818" s="393"/>
      <c r="CD1818" s="393"/>
    </row>
    <row r="1819" spans="1:82" ht="24.6" customHeight="1" outlineLevel="2">
      <c r="A1819" s="258"/>
      <c r="B1819" s="65" t="s">
        <v>96</v>
      </c>
      <c r="C1819" s="66"/>
      <c r="D1819" s="69"/>
      <c r="E1819" s="357"/>
      <c r="F1819" s="67"/>
      <c r="G1819" s="357"/>
      <c r="H1819" s="67"/>
      <c r="I1819" s="55"/>
      <c r="J1819" s="247"/>
      <c r="K1819" s="393"/>
      <c r="L1819" s="87"/>
      <c r="M1819" s="87"/>
      <c r="N1819" s="393"/>
      <c r="O1819" s="228"/>
      <c r="P1819" s="393"/>
      <c r="Q1819" s="393"/>
      <c r="R1819" s="393"/>
      <c r="S1819" s="393"/>
      <c r="T1819" s="393"/>
      <c r="U1819" s="393"/>
      <c r="V1819" s="393"/>
      <c r="W1819" s="393"/>
      <c r="X1819" s="393"/>
      <c r="Y1819" s="393"/>
      <c r="Z1819" s="393"/>
      <c r="AA1819" s="393"/>
      <c r="AB1819" s="393"/>
      <c r="AC1819" s="393"/>
      <c r="AD1819" s="393"/>
      <c r="AE1819" s="393"/>
      <c r="AF1819" s="393"/>
      <c r="AG1819" s="393"/>
      <c r="AH1819" s="393"/>
      <c r="AI1819" s="393"/>
      <c r="AJ1819" s="393"/>
      <c r="AK1819" s="393"/>
      <c r="AL1819" s="393"/>
      <c r="AM1819" s="393"/>
      <c r="AN1819" s="393"/>
      <c r="AO1819" s="393"/>
      <c r="AP1819" s="393"/>
      <c r="AQ1819" s="393"/>
      <c r="AR1819" s="393"/>
      <c r="AS1819" s="393"/>
      <c r="AT1819" s="393"/>
      <c r="AU1819" s="393"/>
      <c r="AV1819" s="393"/>
      <c r="AW1819" s="393"/>
      <c r="AX1819" s="393"/>
      <c r="AY1819" s="393"/>
      <c r="AZ1819" s="393"/>
      <c r="BA1819" s="393"/>
      <c r="BB1819" s="393"/>
      <c r="BC1819" s="393"/>
      <c r="BD1819" s="393"/>
      <c r="BE1819" s="393"/>
      <c r="BF1819" s="393"/>
      <c r="BG1819" s="393"/>
      <c r="BH1819" s="393"/>
      <c r="BI1819" s="393"/>
      <c r="BJ1819" s="393"/>
      <c r="BK1819" s="393"/>
      <c r="BL1819" s="393"/>
      <c r="BM1819" s="393"/>
      <c r="BN1819" s="393"/>
      <c r="BO1819" s="393"/>
      <c r="BP1819" s="393"/>
      <c r="BQ1819" s="393"/>
      <c r="BR1819" s="393"/>
      <c r="BS1819" s="393"/>
      <c r="BT1819" s="393"/>
      <c r="BU1819" s="393"/>
      <c r="BV1819" s="393"/>
      <c r="BW1819" s="393"/>
      <c r="BX1819" s="393"/>
      <c r="BY1819" s="393"/>
      <c r="BZ1819" s="393"/>
      <c r="CA1819" s="393"/>
      <c r="CB1819" s="393"/>
      <c r="CC1819" s="393"/>
      <c r="CD1819" s="393"/>
    </row>
    <row r="1820" spans="1:82" ht="24.6" customHeight="1" outlineLevel="2">
      <c r="A1820" s="64"/>
      <c r="B1820" s="65" t="s">
        <v>462</v>
      </c>
      <c r="C1820" s="121">
        <v>17</v>
      </c>
      <c r="D1820" s="69" t="s">
        <v>3</v>
      </c>
      <c r="E1820" s="57"/>
      <c r="F1820" s="86"/>
      <c r="G1820" s="57"/>
      <c r="H1820" s="86"/>
      <c r="I1820" s="86"/>
      <c r="J1820" s="392"/>
      <c r="K1820" s="432"/>
      <c r="L1820" s="121" t="s">
        <v>2844</v>
      </c>
      <c r="M1820" s="121" t="s">
        <v>2844</v>
      </c>
      <c r="N1820" s="393"/>
      <c r="O1820" s="228" t="s">
        <v>2691</v>
      </c>
      <c r="P1820" s="393"/>
      <c r="Q1820" s="393"/>
      <c r="R1820" s="393"/>
      <c r="S1820" s="393"/>
      <c r="T1820" s="393"/>
      <c r="U1820" s="393"/>
      <c r="V1820" s="393"/>
      <c r="W1820" s="393"/>
      <c r="X1820" s="393"/>
      <c r="Y1820" s="393"/>
      <c r="Z1820" s="393"/>
      <c r="AA1820" s="393"/>
      <c r="AB1820" s="393"/>
      <c r="AC1820" s="393"/>
      <c r="AD1820" s="393"/>
      <c r="AE1820" s="393"/>
      <c r="AF1820" s="393"/>
      <c r="AG1820" s="393"/>
      <c r="AH1820" s="393"/>
      <c r="AI1820" s="393"/>
      <c r="AJ1820" s="393"/>
      <c r="AK1820" s="393"/>
      <c r="AL1820" s="393"/>
      <c r="AM1820" s="393"/>
      <c r="AN1820" s="393"/>
      <c r="AO1820" s="393"/>
      <c r="AP1820" s="393"/>
      <c r="AQ1820" s="393"/>
      <c r="AR1820" s="393"/>
      <c r="AS1820" s="393"/>
      <c r="AT1820" s="393"/>
      <c r="AU1820" s="393"/>
      <c r="AV1820" s="393"/>
      <c r="AW1820" s="393"/>
      <c r="AX1820" s="393"/>
      <c r="AY1820" s="393"/>
      <c r="AZ1820" s="393"/>
      <c r="BA1820" s="393"/>
      <c r="BB1820" s="393"/>
      <c r="BC1820" s="393"/>
      <c r="BD1820" s="393"/>
      <c r="BE1820" s="393"/>
      <c r="BF1820" s="393"/>
      <c r="BG1820" s="393"/>
      <c r="BH1820" s="393"/>
      <c r="BI1820" s="393"/>
      <c r="BJ1820" s="393"/>
      <c r="BK1820" s="393"/>
      <c r="BL1820" s="393"/>
      <c r="BM1820" s="393"/>
      <c r="BN1820" s="393"/>
      <c r="BO1820" s="393"/>
      <c r="BP1820" s="393"/>
      <c r="BQ1820" s="393"/>
      <c r="BR1820" s="393"/>
      <c r="BS1820" s="393"/>
      <c r="BT1820" s="393"/>
      <c r="BU1820" s="393"/>
      <c r="BV1820" s="393"/>
      <c r="BW1820" s="393"/>
      <c r="BX1820" s="393"/>
      <c r="BY1820" s="393"/>
      <c r="BZ1820" s="393"/>
      <c r="CA1820" s="393"/>
      <c r="CB1820" s="393"/>
      <c r="CC1820" s="393"/>
      <c r="CD1820" s="393"/>
    </row>
    <row r="1821" spans="1:82" ht="24.6" customHeight="1" outlineLevel="2">
      <c r="A1821" s="64"/>
      <c r="B1821" s="65" t="s">
        <v>3062</v>
      </c>
      <c r="C1821" s="121"/>
      <c r="D1821" s="69"/>
      <c r="E1821" s="57"/>
      <c r="F1821" s="86"/>
      <c r="G1821" s="57"/>
      <c r="H1821" s="86"/>
      <c r="I1821" s="86"/>
      <c r="J1821" s="392"/>
      <c r="K1821" s="432"/>
      <c r="L1821" s="121" t="s">
        <v>2844</v>
      </c>
      <c r="M1821" s="121" t="s">
        <v>2844</v>
      </c>
      <c r="N1821" s="393"/>
      <c r="O1821" s="228" t="s">
        <v>2692</v>
      </c>
      <c r="P1821" s="393"/>
      <c r="Q1821" s="393"/>
      <c r="R1821" s="393"/>
      <c r="S1821" s="393"/>
      <c r="T1821" s="393"/>
      <c r="U1821" s="393"/>
      <c r="V1821" s="393"/>
      <c r="W1821" s="393"/>
      <c r="X1821" s="393"/>
      <c r="Y1821" s="393"/>
      <c r="Z1821" s="393"/>
      <c r="AA1821" s="393"/>
      <c r="AB1821" s="393"/>
      <c r="AC1821" s="393"/>
      <c r="AD1821" s="393"/>
      <c r="AE1821" s="393"/>
      <c r="AF1821" s="393"/>
      <c r="AG1821" s="393"/>
      <c r="AH1821" s="393"/>
      <c r="AI1821" s="393"/>
      <c r="AJ1821" s="393"/>
      <c r="AK1821" s="393"/>
      <c r="AL1821" s="393"/>
      <c r="AM1821" s="393"/>
      <c r="AN1821" s="393"/>
      <c r="AO1821" s="393"/>
      <c r="AP1821" s="393"/>
      <c r="AQ1821" s="393"/>
      <c r="AR1821" s="393"/>
      <c r="AS1821" s="393"/>
      <c r="AT1821" s="393"/>
      <c r="AU1821" s="393"/>
      <c r="AV1821" s="393"/>
      <c r="AW1821" s="393"/>
      <c r="AX1821" s="393"/>
      <c r="AY1821" s="393"/>
      <c r="AZ1821" s="393"/>
      <c r="BA1821" s="393"/>
      <c r="BB1821" s="393"/>
      <c r="BC1821" s="393"/>
      <c r="BD1821" s="393"/>
      <c r="BE1821" s="393"/>
      <c r="BF1821" s="393"/>
      <c r="BG1821" s="393"/>
      <c r="BH1821" s="393"/>
      <c r="BI1821" s="393"/>
      <c r="BJ1821" s="393"/>
      <c r="BK1821" s="393"/>
      <c r="BL1821" s="393"/>
      <c r="BM1821" s="393"/>
      <c r="BN1821" s="393"/>
      <c r="BO1821" s="393"/>
      <c r="BP1821" s="393"/>
      <c r="BQ1821" s="393"/>
      <c r="BR1821" s="393"/>
      <c r="BS1821" s="393"/>
      <c r="BT1821" s="393"/>
      <c r="BU1821" s="393"/>
      <c r="BV1821" s="393"/>
      <c r="BW1821" s="393"/>
      <c r="BX1821" s="393"/>
      <c r="BY1821" s="393"/>
      <c r="BZ1821" s="393"/>
      <c r="CA1821" s="393"/>
      <c r="CB1821" s="393"/>
      <c r="CC1821" s="393"/>
      <c r="CD1821" s="393"/>
    </row>
    <row r="1822" spans="1:82" ht="24.6" customHeight="1" outlineLevel="2">
      <c r="A1822" s="64"/>
      <c r="B1822" s="65" t="s">
        <v>3063</v>
      </c>
      <c r="C1822" s="121"/>
      <c r="D1822" s="69"/>
      <c r="E1822" s="57"/>
      <c r="F1822" s="86"/>
      <c r="G1822" s="57"/>
      <c r="H1822" s="86"/>
      <c r="I1822" s="86"/>
      <c r="J1822" s="392"/>
      <c r="K1822" s="432"/>
      <c r="L1822" s="121" t="s">
        <v>2844</v>
      </c>
      <c r="M1822" s="121" t="s">
        <v>2844</v>
      </c>
      <c r="N1822" s="393"/>
      <c r="O1822" s="228" t="s">
        <v>2693</v>
      </c>
      <c r="P1822" s="393"/>
      <c r="Q1822" s="393"/>
      <c r="R1822" s="393"/>
      <c r="S1822" s="393"/>
      <c r="T1822" s="393"/>
      <c r="U1822" s="393"/>
      <c r="V1822" s="393"/>
      <c r="W1822" s="393"/>
      <c r="X1822" s="393"/>
      <c r="Y1822" s="393"/>
      <c r="Z1822" s="393"/>
      <c r="AA1822" s="393"/>
      <c r="AB1822" s="393"/>
      <c r="AC1822" s="393"/>
      <c r="AD1822" s="393"/>
      <c r="AE1822" s="393"/>
      <c r="AF1822" s="393"/>
      <c r="AG1822" s="393"/>
      <c r="AH1822" s="393"/>
      <c r="AI1822" s="393"/>
      <c r="AJ1822" s="393"/>
      <c r="AK1822" s="393"/>
      <c r="AL1822" s="393"/>
      <c r="AM1822" s="393"/>
      <c r="AN1822" s="393"/>
      <c r="AO1822" s="393"/>
      <c r="AP1822" s="393"/>
      <c r="AQ1822" s="393"/>
      <c r="AR1822" s="393"/>
      <c r="AS1822" s="393"/>
      <c r="AT1822" s="393"/>
      <c r="AU1822" s="393"/>
      <c r="AV1822" s="393"/>
      <c r="AW1822" s="393"/>
      <c r="AX1822" s="393"/>
      <c r="AY1822" s="393"/>
      <c r="AZ1822" s="393"/>
      <c r="BA1822" s="393"/>
      <c r="BB1822" s="393"/>
      <c r="BC1822" s="393"/>
      <c r="BD1822" s="393"/>
      <c r="BE1822" s="393"/>
      <c r="BF1822" s="393"/>
      <c r="BG1822" s="393"/>
      <c r="BH1822" s="393"/>
      <c r="BI1822" s="393"/>
      <c r="BJ1822" s="393"/>
      <c r="BK1822" s="393"/>
      <c r="BL1822" s="393"/>
      <c r="BM1822" s="393"/>
      <c r="BN1822" s="393"/>
      <c r="BO1822" s="393"/>
      <c r="BP1822" s="393"/>
      <c r="BQ1822" s="393"/>
      <c r="BR1822" s="393"/>
      <c r="BS1822" s="393"/>
      <c r="BT1822" s="393"/>
      <c r="BU1822" s="393"/>
      <c r="BV1822" s="393"/>
      <c r="BW1822" s="393"/>
      <c r="BX1822" s="393"/>
      <c r="BY1822" s="393"/>
      <c r="BZ1822" s="393"/>
      <c r="CA1822" s="393"/>
      <c r="CB1822" s="393"/>
      <c r="CC1822" s="393"/>
      <c r="CD1822" s="393"/>
    </row>
    <row r="1823" spans="1:82" ht="24.6" customHeight="1" outlineLevel="2">
      <c r="A1823" s="64"/>
      <c r="B1823" s="65" t="s">
        <v>3064</v>
      </c>
      <c r="C1823" s="121"/>
      <c r="D1823" s="69"/>
      <c r="E1823" s="57"/>
      <c r="F1823" s="86"/>
      <c r="G1823" s="57"/>
      <c r="H1823" s="86"/>
      <c r="I1823" s="86"/>
      <c r="J1823" s="392"/>
      <c r="K1823" s="432"/>
      <c r="L1823" s="121" t="s">
        <v>2844</v>
      </c>
      <c r="M1823" s="121" t="s">
        <v>2844</v>
      </c>
      <c r="N1823" s="393"/>
      <c r="O1823" s="228" t="s">
        <v>2694</v>
      </c>
      <c r="P1823" s="393"/>
      <c r="Q1823" s="393"/>
      <c r="R1823" s="393"/>
      <c r="S1823" s="393"/>
      <c r="T1823" s="393"/>
      <c r="U1823" s="393"/>
      <c r="V1823" s="393"/>
      <c r="W1823" s="393"/>
      <c r="X1823" s="393"/>
      <c r="Y1823" s="393"/>
      <c r="Z1823" s="393"/>
      <c r="AA1823" s="393"/>
      <c r="AB1823" s="393"/>
      <c r="AC1823" s="393"/>
      <c r="AD1823" s="393"/>
      <c r="AE1823" s="393"/>
      <c r="AF1823" s="393"/>
      <c r="AG1823" s="393"/>
      <c r="AH1823" s="393"/>
      <c r="AI1823" s="393"/>
      <c r="AJ1823" s="393"/>
      <c r="AK1823" s="393"/>
      <c r="AL1823" s="393"/>
      <c r="AM1823" s="393"/>
      <c r="AN1823" s="393"/>
      <c r="AO1823" s="393"/>
      <c r="AP1823" s="393"/>
      <c r="AQ1823" s="393"/>
      <c r="AR1823" s="393"/>
      <c r="AS1823" s="393"/>
      <c r="AT1823" s="393"/>
      <c r="AU1823" s="393"/>
      <c r="AV1823" s="393"/>
      <c r="AW1823" s="393"/>
      <c r="AX1823" s="393"/>
      <c r="AY1823" s="393"/>
      <c r="AZ1823" s="393"/>
      <c r="BA1823" s="393"/>
      <c r="BB1823" s="393"/>
      <c r="BC1823" s="393"/>
      <c r="BD1823" s="393"/>
      <c r="BE1823" s="393"/>
      <c r="BF1823" s="393"/>
      <c r="BG1823" s="393"/>
      <c r="BH1823" s="393"/>
      <c r="BI1823" s="393"/>
      <c r="BJ1823" s="393"/>
      <c r="BK1823" s="393"/>
      <c r="BL1823" s="393"/>
      <c r="BM1823" s="393"/>
      <c r="BN1823" s="393"/>
      <c r="BO1823" s="393"/>
      <c r="BP1823" s="393"/>
      <c r="BQ1823" s="393"/>
      <c r="BR1823" s="393"/>
      <c r="BS1823" s="393"/>
      <c r="BT1823" s="393"/>
      <c r="BU1823" s="393"/>
      <c r="BV1823" s="393"/>
      <c r="BW1823" s="393"/>
      <c r="BX1823" s="393"/>
      <c r="BY1823" s="393"/>
      <c r="BZ1823" s="393"/>
      <c r="CA1823" s="393"/>
      <c r="CB1823" s="393"/>
      <c r="CC1823" s="393"/>
      <c r="CD1823" s="393"/>
    </row>
    <row r="1824" spans="1:82" ht="24.6" customHeight="1" outlineLevel="2">
      <c r="A1824" s="64"/>
      <c r="B1824" s="65" t="s">
        <v>3077</v>
      </c>
      <c r="C1824" s="121"/>
      <c r="D1824" s="69"/>
      <c r="E1824" s="57"/>
      <c r="F1824" s="86"/>
      <c r="G1824" s="57"/>
      <c r="H1824" s="86"/>
      <c r="I1824" s="86"/>
      <c r="J1824" s="392"/>
      <c r="K1824" s="432"/>
      <c r="L1824" s="121" t="s">
        <v>2844</v>
      </c>
      <c r="M1824" s="121" t="s">
        <v>2844</v>
      </c>
      <c r="N1824" s="393"/>
      <c r="O1824" s="228" t="s">
        <v>2453</v>
      </c>
      <c r="P1824" s="393"/>
      <c r="Q1824" s="393"/>
      <c r="R1824" s="393"/>
      <c r="S1824" s="393"/>
      <c r="T1824" s="393"/>
      <c r="U1824" s="393"/>
      <c r="V1824" s="393"/>
      <c r="W1824" s="393"/>
      <c r="X1824" s="393"/>
      <c r="Y1824" s="393"/>
      <c r="Z1824" s="393"/>
      <c r="AA1824" s="393"/>
      <c r="AB1824" s="393"/>
      <c r="AC1824" s="393"/>
      <c r="AD1824" s="393"/>
      <c r="AE1824" s="393"/>
      <c r="AF1824" s="393"/>
      <c r="AG1824" s="393"/>
      <c r="AH1824" s="393"/>
      <c r="AI1824" s="393"/>
      <c r="AJ1824" s="393"/>
      <c r="AK1824" s="393"/>
      <c r="AL1824" s="393"/>
      <c r="AM1824" s="393"/>
      <c r="AN1824" s="393"/>
      <c r="AO1824" s="393"/>
      <c r="AP1824" s="393"/>
      <c r="AQ1824" s="393"/>
      <c r="AR1824" s="393"/>
      <c r="AS1824" s="393"/>
      <c r="AT1824" s="393"/>
      <c r="AU1824" s="393"/>
      <c r="AV1824" s="393"/>
      <c r="AW1824" s="393"/>
      <c r="AX1824" s="393"/>
      <c r="AY1824" s="393"/>
      <c r="AZ1824" s="393"/>
      <c r="BA1824" s="393"/>
      <c r="BB1824" s="393"/>
      <c r="BC1824" s="393"/>
      <c r="BD1824" s="393"/>
      <c r="BE1824" s="393"/>
      <c r="BF1824" s="393"/>
      <c r="BG1824" s="393"/>
      <c r="BH1824" s="393"/>
      <c r="BI1824" s="393"/>
      <c r="BJ1824" s="393"/>
      <c r="BK1824" s="393"/>
      <c r="BL1824" s="393"/>
      <c r="BM1824" s="393"/>
      <c r="BN1824" s="393"/>
      <c r="BO1824" s="393"/>
      <c r="BP1824" s="393"/>
      <c r="BQ1824" s="393"/>
      <c r="BR1824" s="393"/>
      <c r="BS1824" s="393"/>
      <c r="BT1824" s="393"/>
      <c r="BU1824" s="393"/>
      <c r="BV1824" s="393"/>
      <c r="BW1824" s="393"/>
      <c r="BX1824" s="393"/>
      <c r="BY1824" s="393"/>
      <c r="BZ1824" s="393"/>
      <c r="CA1824" s="393"/>
      <c r="CB1824" s="393"/>
      <c r="CC1824" s="393"/>
      <c r="CD1824" s="393"/>
    </row>
    <row r="1825" spans="1:82" ht="24.6" customHeight="1" outlineLevel="2">
      <c r="A1825" s="64"/>
      <c r="B1825" s="65" t="s">
        <v>3066</v>
      </c>
      <c r="C1825" s="121"/>
      <c r="D1825" s="69"/>
      <c r="E1825" s="57"/>
      <c r="F1825" s="86"/>
      <c r="G1825" s="57"/>
      <c r="H1825" s="86"/>
      <c r="I1825" s="86"/>
      <c r="J1825" s="392"/>
      <c r="K1825" s="432"/>
      <c r="L1825" s="121" t="s">
        <v>2844</v>
      </c>
      <c r="M1825" s="121" t="s">
        <v>2844</v>
      </c>
      <c r="N1825" s="393"/>
      <c r="O1825" s="228" t="s">
        <v>2448</v>
      </c>
      <c r="P1825" s="393"/>
      <c r="Q1825" s="393"/>
      <c r="R1825" s="393"/>
      <c r="S1825" s="393"/>
      <c r="T1825" s="393"/>
      <c r="U1825" s="393"/>
      <c r="V1825" s="393"/>
      <c r="W1825" s="393"/>
      <c r="X1825" s="393"/>
      <c r="Y1825" s="393"/>
      <c r="Z1825" s="393"/>
      <c r="AA1825" s="393"/>
      <c r="AB1825" s="393"/>
      <c r="AC1825" s="393"/>
      <c r="AD1825" s="393"/>
      <c r="AE1825" s="393"/>
      <c r="AF1825" s="393"/>
      <c r="AG1825" s="393"/>
      <c r="AH1825" s="393"/>
      <c r="AI1825" s="393"/>
      <c r="AJ1825" s="393"/>
      <c r="AK1825" s="393"/>
      <c r="AL1825" s="393"/>
      <c r="AM1825" s="393"/>
      <c r="AN1825" s="393"/>
      <c r="AO1825" s="393"/>
      <c r="AP1825" s="393"/>
      <c r="AQ1825" s="393"/>
      <c r="AR1825" s="393"/>
      <c r="AS1825" s="393"/>
      <c r="AT1825" s="393"/>
      <c r="AU1825" s="393"/>
      <c r="AV1825" s="393"/>
      <c r="AW1825" s="393"/>
      <c r="AX1825" s="393"/>
      <c r="AY1825" s="393"/>
      <c r="AZ1825" s="393"/>
      <c r="BA1825" s="393"/>
      <c r="BB1825" s="393"/>
      <c r="BC1825" s="393"/>
      <c r="BD1825" s="393"/>
      <c r="BE1825" s="393"/>
      <c r="BF1825" s="393"/>
      <c r="BG1825" s="393"/>
      <c r="BH1825" s="393"/>
      <c r="BI1825" s="393"/>
      <c r="BJ1825" s="393"/>
      <c r="BK1825" s="393"/>
      <c r="BL1825" s="393"/>
      <c r="BM1825" s="393"/>
      <c r="BN1825" s="393"/>
      <c r="BO1825" s="393"/>
      <c r="BP1825" s="393"/>
      <c r="BQ1825" s="393"/>
      <c r="BR1825" s="393"/>
      <c r="BS1825" s="393"/>
      <c r="BT1825" s="393"/>
      <c r="BU1825" s="393"/>
      <c r="BV1825" s="393"/>
      <c r="BW1825" s="393"/>
      <c r="BX1825" s="393"/>
      <c r="BY1825" s="393"/>
      <c r="BZ1825" s="393"/>
      <c r="CA1825" s="393"/>
      <c r="CB1825" s="393"/>
      <c r="CC1825" s="393"/>
      <c r="CD1825" s="393"/>
    </row>
    <row r="1826" spans="1:82" ht="24.6" customHeight="1" outlineLevel="2">
      <c r="A1826" s="64"/>
      <c r="B1826" s="65" t="s">
        <v>115</v>
      </c>
      <c r="C1826" s="65"/>
      <c r="D1826" s="69"/>
      <c r="E1826" s="359"/>
      <c r="F1826" s="55"/>
      <c r="G1826" s="359"/>
      <c r="H1826" s="55"/>
      <c r="I1826" s="55"/>
      <c r="J1826" s="247"/>
      <c r="L1826" s="87"/>
      <c r="M1826" s="87"/>
      <c r="O1826" s="228"/>
    </row>
    <row r="1827" spans="1:82" ht="24.6" customHeight="1" outlineLevel="2">
      <c r="A1827" s="64"/>
      <c r="B1827" s="65" t="s">
        <v>61</v>
      </c>
      <c r="C1827" s="121">
        <v>17</v>
      </c>
      <c r="D1827" s="69" t="s">
        <v>3</v>
      </c>
      <c r="E1827" s="57"/>
      <c r="F1827" s="86"/>
      <c r="G1827" s="57"/>
      <c r="H1827" s="86"/>
      <c r="I1827" s="86"/>
      <c r="J1827" s="392"/>
      <c r="K1827" s="432"/>
      <c r="L1827" s="121" t="s">
        <v>2844</v>
      </c>
      <c r="M1827" s="121" t="s">
        <v>2844</v>
      </c>
      <c r="O1827" s="228" t="s">
        <v>2560</v>
      </c>
    </row>
    <row r="1828" spans="1:82" ht="24.6" customHeight="1" outlineLevel="2">
      <c r="A1828" s="64"/>
      <c r="B1828" s="65" t="s">
        <v>66</v>
      </c>
      <c r="C1828" s="121">
        <v>34</v>
      </c>
      <c r="D1828" s="69" t="s">
        <v>3</v>
      </c>
      <c r="E1828" s="57"/>
      <c r="F1828" s="86"/>
      <c r="G1828" s="57"/>
      <c r="H1828" s="86"/>
      <c r="I1828" s="86"/>
      <c r="J1828" s="392"/>
      <c r="K1828" s="432"/>
      <c r="L1828" s="121" t="s">
        <v>2844</v>
      </c>
      <c r="M1828" s="121" t="s">
        <v>2844</v>
      </c>
      <c r="O1828" s="228" t="s">
        <v>2563</v>
      </c>
    </row>
    <row r="1829" spans="1:82" ht="24.6" customHeight="1" outlineLevel="2">
      <c r="A1829" s="64"/>
      <c r="B1829" s="65" t="s">
        <v>64</v>
      </c>
      <c r="C1829" s="121">
        <v>17</v>
      </c>
      <c r="D1829" s="69" t="s">
        <v>3</v>
      </c>
      <c r="E1829" s="57"/>
      <c r="F1829" s="86"/>
      <c r="G1829" s="57"/>
      <c r="H1829" s="86"/>
      <c r="I1829" s="86"/>
      <c r="J1829" s="392"/>
      <c r="K1829" s="432"/>
      <c r="L1829" s="121" t="s">
        <v>2844</v>
      </c>
      <c r="M1829" s="121" t="s">
        <v>2844</v>
      </c>
      <c r="O1829" s="228" t="s">
        <v>2564</v>
      </c>
    </row>
    <row r="1830" spans="1:82" ht="24.6" customHeight="1" outlineLevel="2">
      <c r="A1830" s="64"/>
      <c r="B1830" s="65" t="s">
        <v>65</v>
      </c>
      <c r="C1830" s="121">
        <v>68</v>
      </c>
      <c r="D1830" s="69" t="s">
        <v>3</v>
      </c>
      <c r="E1830" s="57"/>
      <c r="F1830" s="86"/>
      <c r="G1830" s="57"/>
      <c r="H1830" s="86"/>
      <c r="I1830" s="86"/>
      <c r="J1830" s="392"/>
      <c r="K1830" s="432"/>
      <c r="L1830" s="121" t="s">
        <v>2844</v>
      </c>
      <c r="M1830" s="121" t="s">
        <v>2844</v>
      </c>
      <c r="O1830" s="228" t="s">
        <v>2565</v>
      </c>
    </row>
    <row r="1831" spans="1:82" ht="24.6" customHeight="1" outlineLevel="2">
      <c r="A1831" s="64"/>
      <c r="B1831" s="65" t="s">
        <v>427</v>
      </c>
      <c r="C1831" s="121">
        <v>17</v>
      </c>
      <c r="D1831" s="69" t="s">
        <v>3</v>
      </c>
      <c r="E1831" s="57"/>
      <c r="F1831" s="86"/>
      <c r="G1831" s="57"/>
      <c r="H1831" s="86"/>
      <c r="I1831" s="86"/>
      <c r="J1831" s="392"/>
      <c r="K1831" s="432"/>
      <c r="L1831" s="121" t="s">
        <v>2844</v>
      </c>
      <c r="M1831" s="121" t="s">
        <v>2844</v>
      </c>
      <c r="O1831" s="228" t="s">
        <v>2566</v>
      </c>
    </row>
    <row r="1832" spans="1:82" ht="24.6" customHeight="1" outlineLevel="2">
      <c r="A1832" s="64"/>
      <c r="B1832" s="65"/>
      <c r="C1832" s="121"/>
      <c r="D1832" s="69"/>
      <c r="E1832" s="57"/>
      <c r="F1832" s="86"/>
      <c r="G1832" s="57"/>
      <c r="H1832" s="86"/>
      <c r="I1832" s="86"/>
      <c r="J1832" s="392"/>
      <c r="K1832" s="432"/>
      <c r="L1832" s="121" t="s">
        <v>2844</v>
      </c>
      <c r="M1832" s="121" t="s">
        <v>2844</v>
      </c>
      <c r="O1832" s="228" t="s">
        <v>2568</v>
      </c>
    </row>
    <row r="1833" spans="1:82" ht="24.6" customHeight="1" outlineLevel="2">
      <c r="A1833" s="64"/>
      <c r="B1833" s="65" t="s">
        <v>431</v>
      </c>
      <c r="C1833" s="121">
        <v>17</v>
      </c>
      <c r="D1833" s="71" t="s">
        <v>3</v>
      </c>
      <c r="E1833" s="57"/>
      <c r="F1833" s="86"/>
      <c r="G1833" s="57"/>
      <c r="H1833" s="86"/>
      <c r="I1833" s="86"/>
      <c r="J1833" s="392"/>
      <c r="K1833" s="432"/>
      <c r="L1833" s="121" t="s">
        <v>2844</v>
      </c>
      <c r="M1833" s="121" t="s">
        <v>2844</v>
      </c>
      <c r="N1833" s="393"/>
      <c r="O1833" s="227" t="s">
        <v>2569</v>
      </c>
      <c r="P1833" s="393"/>
      <c r="Q1833" s="393"/>
      <c r="R1833" s="393"/>
      <c r="S1833" s="393"/>
      <c r="T1833" s="393"/>
      <c r="U1833" s="393"/>
      <c r="V1833" s="393"/>
      <c r="W1833" s="393"/>
      <c r="X1833" s="393"/>
      <c r="Y1833" s="393"/>
      <c r="Z1833" s="393"/>
      <c r="AA1833" s="393"/>
      <c r="AB1833" s="393"/>
      <c r="AC1833" s="393"/>
      <c r="AD1833" s="393"/>
      <c r="AE1833" s="393"/>
      <c r="AF1833" s="393"/>
      <c r="AG1833" s="393"/>
      <c r="AH1833" s="393"/>
      <c r="AI1833" s="393"/>
      <c r="AJ1833" s="393"/>
      <c r="AK1833" s="393"/>
      <c r="AL1833" s="393"/>
      <c r="AM1833" s="393"/>
      <c r="AN1833" s="393"/>
      <c r="AO1833" s="393"/>
      <c r="AP1833" s="393"/>
      <c r="AQ1833" s="393"/>
      <c r="AR1833" s="393"/>
      <c r="AS1833" s="393"/>
      <c r="AT1833" s="393"/>
      <c r="AU1833" s="393"/>
      <c r="AV1833" s="393"/>
      <c r="AW1833" s="393"/>
      <c r="AX1833" s="393"/>
      <c r="AY1833" s="393"/>
      <c r="AZ1833" s="393"/>
      <c r="BA1833" s="393"/>
      <c r="BB1833" s="393"/>
      <c r="BC1833" s="393"/>
      <c r="BD1833" s="393"/>
      <c r="BE1833" s="393"/>
      <c r="BF1833" s="393"/>
      <c r="BG1833" s="393"/>
      <c r="BH1833" s="393"/>
      <c r="BI1833" s="393"/>
      <c r="BJ1833" s="393"/>
      <c r="BK1833" s="393"/>
      <c r="BL1833" s="393"/>
      <c r="BM1833" s="393"/>
      <c r="BN1833" s="393"/>
      <c r="BO1833" s="393"/>
      <c r="BP1833" s="393"/>
      <c r="BQ1833" s="393"/>
      <c r="BR1833" s="393"/>
      <c r="BS1833" s="393"/>
      <c r="BT1833" s="393"/>
      <c r="BU1833" s="393"/>
      <c r="BV1833" s="393"/>
      <c r="BW1833" s="393"/>
      <c r="BX1833" s="393"/>
      <c r="BY1833" s="393"/>
      <c r="BZ1833" s="393"/>
      <c r="CA1833" s="393"/>
      <c r="CB1833" s="393"/>
      <c r="CC1833" s="393"/>
      <c r="CD1833" s="393"/>
    </row>
    <row r="1834" spans="1:82" ht="24.6" customHeight="1" outlineLevel="2">
      <c r="A1834" s="64"/>
      <c r="B1834" s="65"/>
      <c r="C1834" s="121"/>
      <c r="D1834" s="71"/>
      <c r="E1834" s="57"/>
      <c r="F1834" s="86"/>
      <c r="G1834" s="57"/>
      <c r="H1834" s="86"/>
      <c r="I1834" s="86"/>
      <c r="J1834" s="392"/>
      <c r="K1834" s="432"/>
      <c r="L1834" s="121" t="s">
        <v>2844</v>
      </c>
      <c r="M1834" s="121" t="s">
        <v>2844</v>
      </c>
      <c r="O1834" s="228" t="s">
        <v>2570</v>
      </c>
    </row>
    <row r="1835" spans="1:82" ht="24.6" customHeight="1" outlineLevel="2">
      <c r="A1835" s="64"/>
      <c r="B1835" s="65" t="s">
        <v>97</v>
      </c>
      <c r="C1835" s="66"/>
      <c r="D1835" s="71"/>
      <c r="E1835" s="357"/>
      <c r="F1835" s="67"/>
      <c r="G1835" s="357"/>
      <c r="H1835" s="67"/>
      <c r="I1835" s="68"/>
      <c r="J1835" s="247"/>
      <c r="L1835" s="87"/>
      <c r="M1835" s="238"/>
      <c r="O1835" s="228"/>
    </row>
    <row r="1836" spans="1:82" ht="24.6" customHeight="1" outlineLevel="2">
      <c r="A1836" s="64"/>
      <c r="B1836" s="65" t="s">
        <v>387</v>
      </c>
      <c r="C1836" s="121">
        <v>119</v>
      </c>
      <c r="D1836" s="69" t="s">
        <v>3</v>
      </c>
      <c r="E1836" s="57"/>
      <c r="F1836" s="86"/>
      <c r="G1836" s="57"/>
      <c r="H1836" s="86"/>
      <c r="I1836" s="86"/>
      <c r="J1836" s="392"/>
      <c r="K1836" s="432"/>
      <c r="L1836" s="121" t="s">
        <v>2844</v>
      </c>
      <c r="M1836" s="121" t="s">
        <v>2844</v>
      </c>
      <c r="O1836" s="228" t="s">
        <v>2551</v>
      </c>
    </row>
    <row r="1837" spans="1:82" ht="24.6" customHeight="1" outlineLevel="2">
      <c r="A1837" s="64"/>
      <c r="B1837" s="65" t="s">
        <v>388</v>
      </c>
      <c r="C1837" s="121">
        <v>17</v>
      </c>
      <c r="D1837" s="69" t="s">
        <v>3</v>
      </c>
      <c r="E1837" s="57"/>
      <c r="F1837" s="86"/>
      <c r="G1837" s="57"/>
      <c r="H1837" s="86"/>
      <c r="I1837" s="86"/>
      <c r="J1837" s="392"/>
      <c r="K1837" s="432"/>
      <c r="L1837" s="121" t="s">
        <v>2844</v>
      </c>
      <c r="M1837" s="121" t="s">
        <v>2844</v>
      </c>
      <c r="O1837" s="228" t="s">
        <v>2552</v>
      </c>
    </row>
    <row r="1838" spans="1:82" ht="24.6" customHeight="1" outlineLevel="2">
      <c r="A1838" s="64"/>
      <c r="B1838" s="65" t="s">
        <v>389</v>
      </c>
      <c r="C1838" s="121">
        <v>17</v>
      </c>
      <c r="D1838" s="69" t="s">
        <v>3</v>
      </c>
      <c r="E1838" s="57"/>
      <c r="F1838" s="86"/>
      <c r="G1838" s="57"/>
      <c r="H1838" s="86"/>
      <c r="I1838" s="86"/>
      <c r="J1838" s="392"/>
      <c r="K1838" s="432"/>
      <c r="L1838" s="121" t="s">
        <v>2844</v>
      </c>
      <c r="M1838" s="121" t="s">
        <v>2844</v>
      </c>
      <c r="O1838" s="228" t="s">
        <v>2553</v>
      </c>
    </row>
    <row r="1839" spans="1:82" ht="24.6" customHeight="1" outlineLevel="2">
      <c r="A1839" s="64"/>
      <c r="B1839" s="65" t="s">
        <v>390</v>
      </c>
      <c r="C1839" s="121">
        <v>17</v>
      </c>
      <c r="D1839" s="69" t="s">
        <v>3</v>
      </c>
      <c r="E1839" s="57"/>
      <c r="F1839" s="86"/>
      <c r="G1839" s="57"/>
      <c r="H1839" s="86"/>
      <c r="I1839" s="86"/>
      <c r="J1839" s="392"/>
      <c r="K1839" s="432"/>
      <c r="L1839" s="121" t="s">
        <v>2844</v>
      </c>
      <c r="M1839" s="121" t="s">
        <v>2844</v>
      </c>
      <c r="O1839" s="228" t="s">
        <v>2554</v>
      </c>
    </row>
    <row r="1840" spans="1:82" ht="24.6" customHeight="1" outlineLevel="2">
      <c r="A1840" s="64"/>
      <c r="B1840" s="65" t="s">
        <v>411</v>
      </c>
      <c r="C1840" s="121">
        <v>51</v>
      </c>
      <c r="D1840" s="69" t="s">
        <v>3</v>
      </c>
      <c r="E1840" s="57"/>
      <c r="F1840" s="86"/>
      <c r="G1840" s="57"/>
      <c r="H1840" s="86"/>
      <c r="I1840" s="86"/>
      <c r="J1840" s="392"/>
      <c r="K1840" s="432"/>
      <c r="L1840" s="121" t="s">
        <v>2844</v>
      </c>
      <c r="M1840" s="121" t="s">
        <v>2844</v>
      </c>
      <c r="O1840" s="228" t="s">
        <v>2543</v>
      </c>
    </row>
    <row r="1841" spans="1:82" ht="24.6" customHeight="1" outlineLevel="2">
      <c r="A1841" s="64"/>
      <c r="B1841" s="65" t="s">
        <v>98</v>
      </c>
      <c r="C1841" s="65"/>
      <c r="D1841" s="69"/>
      <c r="E1841" s="359"/>
      <c r="F1841" s="55"/>
      <c r="G1841" s="359"/>
      <c r="H1841" s="55"/>
      <c r="I1841" s="55"/>
      <c r="J1841" s="247"/>
      <c r="L1841" s="87"/>
      <c r="M1841" s="87"/>
      <c r="O1841" s="228"/>
    </row>
    <row r="1842" spans="1:82" ht="24.6" customHeight="1" outlineLevel="2">
      <c r="A1842" s="64"/>
      <c r="B1842" s="65" t="s">
        <v>463</v>
      </c>
      <c r="C1842" s="121">
        <v>17</v>
      </c>
      <c r="D1842" s="69" t="s">
        <v>3</v>
      </c>
      <c r="E1842" s="57"/>
      <c r="F1842" s="86"/>
      <c r="G1842" s="57"/>
      <c r="H1842" s="86"/>
      <c r="I1842" s="86"/>
      <c r="J1842" s="392"/>
      <c r="K1842" s="432"/>
      <c r="L1842" s="121" t="s">
        <v>2844</v>
      </c>
      <c r="M1842" s="121" t="s">
        <v>2844</v>
      </c>
      <c r="N1842" s="393"/>
      <c r="O1842" s="228" t="s">
        <v>2667</v>
      </c>
      <c r="P1842" s="393"/>
      <c r="Q1842" s="393"/>
      <c r="R1842" s="393"/>
      <c r="S1842" s="393"/>
      <c r="T1842" s="393"/>
      <c r="U1842" s="393"/>
      <c r="V1842" s="393"/>
      <c r="W1842" s="393"/>
      <c r="X1842" s="393"/>
      <c r="Y1842" s="393"/>
      <c r="Z1842" s="393"/>
      <c r="AA1842" s="393"/>
      <c r="AB1842" s="393"/>
      <c r="AC1842" s="393"/>
      <c r="AD1842" s="393"/>
      <c r="AE1842" s="393"/>
      <c r="AF1842" s="393"/>
      <c r="AG1842" s="393"/>
      <c r="AH1842" s="393"/>
      <c r="AI1842" s="393"/>
      <c r="AJ1842" s="393"/>
      <c r="AK1842" s="393"/>
      <c r="AL1842" s="393"/>
      <c r="AM1842" s="393"/>
      <c r="AN1842" s="393"/>
      <c r="AO1842" s="393"/>
      <c r="AP1842" s="393"/>
      <c r="AQ1842" s="393"/>
      <c r="AR1842" s="393"/>
      <c r="AS1842" s="393"/>
      <c r="AT1842" s="393"/>
      <c r="AU1842" s="393"/>
      <c r="AV1842" s="393"/>
      <c r="AW1842" s="393"/>
      <c r="AX1842" s="393"/>
      <c r="AY1842" s="393"/>
      <c r="AZ1842" s="393"/>
      <c r="BA1842" s="393"/>
      <c r="BB1842" s="393"/>
      <c r="BC1842" s="393"/>
      <c r="BD1842" s="393"/>
      <c r="BE1842" s="393"/>
      <c r="BF1842" s="393"/>
      <c r="BG1842" s="393"/>
      <c r="BH1842" s="393"/>
      <c r="BI1842" s="393"/>
      <c r="BJ1842" s="393"/>
      <c r="BK1842" s="393"/>
      <c r="BL1842" s="393"/>
      <c r="BM1842" s="393"/>
      <c r="BN1842" s="393"/>
      <c r="BO1842" s="393"/>
      <c r="BP1842" s="393"/>
      <c r="BQ1842" s="393"/>
      <c r="BR1842" s="393"/>
      <c r="BS1842" s="393"/>
      <c r="BT1842" s="393"/>
      <c r="BU1842" s="393"/>
      <c r="BV1842" s="393"/>
      <c r="BW1842" s="393"/>
      <c r="BX1842" s="393"/>
      <c r="BY1842" s="393"/>
      <c r="BZ1842" s="393"/>
      <c r="CA1842" s="393"/>
      <c r="CB1842" s="393"/>
      <c r="CC1842" s="393"/>
      <c r="CD1842" s="393"/>
    </row>
    <row r="1843" spans="1:82" ht="24.6" customHeight="1" outlineLevel="2">
      <c r="A1843" s="64"/>
      <c r="B1843" s="65" t="s">
        <v>464</v>
      </c>
      <c r="C1843" s="121">
        <v>17</v>
      </c>
      <c r="D1843" s="69" t="s">
        <v>3</v>
      </c>
      <c r="E1843" s="57"/>
      <c r="F1843" s="86"/>
      <c r="G1843" s="57"/>
      <c r="H1843" s="86"/>
      <c r="I1843" s="86"/>
      <c r="J1843" s="392"/>
      <c r="K1843" s="432"/>
      <c r="L1843" s="121" t="s">
        <v>2844</v>
      </c>
      <c r="M1843" s="121" t="s">
        <v>2844</v>
      </c>
      <c r="N1843" s="393"/>
      <c r="O1843" s="228" t="s">
        <v>2668</v>
      </c>
      <c r="P1843" s="393"/>
      <c r="Q1843" s="393"/>
      <c r="R1843" s="393"/>
      <c r="S1843" s="393"/>
      <c r="T1843" s="393"/>
      <c r="U1843" s="393"/>
      <c r="V1843" s="393"/>
      <c r="W1843" s="393"/>
      <c r="X1843" s="393"/>
      <c r="Y1843" s="393"/>
      <c r="Z1843" s="393"/>
      <c r="AA1843" s="393"/>
      <c r="AB1843" s="393"/>
      <c r="AC1843" s="393"/>
      <c r="AD1843" s="393"/>
      <c r="AE1843" s="393"/>
      <c r="AF1843" s="393"/>
      <c r="AG1843" s="393"/>
      <c r="AH1843" s="393"/>
      <c r="AI1843" s="393"/>
      <c r="AJ1843" s="393"/>
      <c r="AK1843" s="393"/>
      <c r="AL1843" s="393"/>
      <c r="AM1843" s="393"/>
      <c r="AN1843" s="393"/>
      <c r="AO1843" s="393"/>
      <c r="AP1843" s="393"/>
      <c r="AQ1843" s="393"/>
      <c r="AR1843" s="393"/>
      <c r="AS1843" s="393"/>
      <c r="AT1843" s="393"/>
      <c r="AU1843" s="393"/>
      <c r="AV1843" s="393"/>
      <c r="AW1843" s="393"/>
      <c r="AX1843" s="393"/>
      <c r="AY1843" s="393"/>
      <c r="AZ1843" s="393"/>
      <c r="BA1843" s="393"/>
      <c r="BB1843" s="393"/>
      <c r="BC1843" s="393"/>
      <c r="BD1843" s="393"/>
      <c r="BE1843" s="393"/>
      <c r="BF1843" s="393"/>
      <c r="BG1843" s="393"/>
      <c r="BH1843" s="393"/>
      <c r="BI1843" s="393"/>
      <c r="BJ1843" s="393"/>
      <c r="BK1843" s="393"/>
      <c r="BL1843" s="393"/>
      <c r="BM1843" s="393"/>
      <c r="BN1843" s="393"/>
      <c r="BO1843" s="393"/>
      <c r="BP1843" s="393"/>
      <c r="BQ1843" s="393"/>
      <c r="BR1843" s="393"/>
      <c r="BS1843" s="393"/>
      <c r="BT1843" s="393"/>
      <c r="BU1843" s="393"/>
      <c r="BV1843" s="393"/>
      <c r="BW1843" s="393"/>
      <c r="BX1843" s="393"/>
      <c r="BY1843" s="393"/>
      <c r="BZ1843" s="393"/>
      <c r="CA1843" s="393"/>
      <c r="CB1843" s="393"/>
      <c r="CC1843" s="393"/>
      <c r="CD1843" s="393"/>
    </row>
    <row r="1844" spans="1:82" ht="24.6" customHeight="1" outlineLevel="2">
      <c r="A1844" s="64"/>
      <c r="B1844" s="65" t="s">
        <v>235</v>
      </c>
      <c r="C1844" s="121">
        <v>17</v>
      </c>
      <c r="D1844" s="69" t="s">
        <v>3</v>
      </c>
      <c r="E1844" s="57"/>
      <c r="F1844" s="86"/>
      <c r="G1844" s="57"/>
      <c r="H1844" s="86"/>
      <c r="I1844" s="86"/>
      <c r="J1844" s="392"/>
      <c r="K1844" s="432"/>
      <c r="L1844" s="121" t="s">
        <v>2844</v>
      </c>
      <c r="M1844" s="121" t="s">
        <v>2844</v>
      </c>
      <c r="N1844" s="393"/>
      <c r="O1844" s="228" t="s">
        <v>2602</v>
      </c>
      <c r="P1844" s="393"/>
      <c r="Q1844" s="393"/>
      <c r="R1844" s="393"/>
      <c r="S1844" s="393"/>
      <c r="T1844" s="393"/>
      <c r="U1844" s="393"/>
      <c r="V1844" s="393"/>
      <c r="W1844" s="393"/>
      <c r="X1844" s="393"/>
      <c r="Y1844" s="393"/>
      <c r="Z1844" s="393"/>
      <c r="AA1844" s="393"/>
      <c r="AB1844" s="393"/>
      <c r="AC1844" s="393"/>
      <c r="AD1844" s="393"/>
      <c r="AE1844" s="393"/>
      <c r="AF1844" s="393"/>
      <c r="AG1844" s="393"/>
      <c r="AH1844" s="393"/>
      <c r="AI1844" s="393"/>
      <c r="AJ1844" s="393"/>
      <c r="AK1844" s="393"/>
      <c r="AL1844" s="393"/>
      <c r="AM1844" s="393"/>
      <c r="AN1844" s="393"/>
      <c r="AO1844" s="393"/>
      <c r="AP1844" s="393"/>
      <c r="AQ1844" s="393"/>
      <c r="AR1844" s="393"/>
      <c r="AS1844" s="393"/>
      <c r="AT1844" s="393"/>
      <c r="AU1844" s="393"/>
      <c r="AV1844" s="393"/>
      <c r="AW1844" s="393"/>
      <c r="AX1844" s="393"/>
      <c r="AY1844" s="393"/>
      <c r="AZ1844" s="393"/>
      <c r="BA1844" s="393"/>
      <c r="BB1844" s="393"/>
      <c r="BC1844" s="393"/>
      <c r="BD1844" s="393"/>
      <c r="BE1844" s="393"/>
      <c r="BF1844" s="393"/>
      <c r="BG1844" s="393"/>
      <c r="BH1844" s="393"/>
      <c r="BI1844" s="393"/>
      <c r="BJ1844" s="393"/>
      <c r="BK1844" s="393"/>
      <c r="BL1844" s="393"/>
      <c r="BM1844" s="393"/>
      <c r="BN1844" s="393"/>
      <c r="BO1844" s="393"/>
      <c r="BP1844" s="393"/>
      <c r="BQ1844" s="393"/>
      <c r="BR1844" s="393"/>
      <c r="BS1844" s="393"/>
      <c r="BT1844" s="393"/>
      <c r="BU1844" s="393"/>
      <c r="BV1844" s="393"/>
      <c r="BW1844" s="393"/>
      <c r="BX1844" s="393"/>
      <c r="BY1844" s="393"/>
      <c r="BZ1844" s="393"/>
      <c r="CA1844" s="393"/>
      <c r="CB1844" s="393"/>
      <c r="CC1844" s="393"/>
      <c r="CD1844" s="393"/>
    </row>
    <row r="1845" spans="1:82" ht="24.6" customHeight="1" outlineLevel="2">
      <c r="A1845" s="64"/>
      <c r="B1845" s="65" t="s">
        <v>76</v>
      </c>
      <c r="C1845" s="65"/>
      <c r="D1845" s="71"/>
      <c r="E1845" s="357"/>
      <c r="F1845" s="67"/>
      <c r="G1845" s="357"/>
      <c r="H1845" s="67"/>
      <c r="I1845" s="68"/>
      <c r="J1845" s="247"/>
      <c r="K1845" s="393"/>
      <c r="L1845" s="169"/>
      <c r="M1845" s="171"/>
      <c r="N1845" s="393"/>
      <c r="O1845" s="227"/>
      <c r="P1845" s="393"/>
      <c r="Q1845" s="393"/>
      <c r="R1845" s="393"/>
      <c r="S1845" s="393"/>
      <c r="T1845" s="393"/>
      <c r="U1845" s="393"/>
      <c r="V1845" s="393"/>
      <c r="W1845" s="393"/>
      <c r="X1845" s="393"/>
      <c r="Y1845" s="393"/>
      <c r="Z1845" s="393"/>
      <c r="AA1845" s="393"/>
      <c r="AB1845" s="393"/>
      <c r="AC1845" s="393"/>
      <c r="AD1845" s="393"/>
      <c r="AE1845" s="393"/>
      <c r="AF1845" s="393"/>
      <c r="AG1845" s="393"/>
      <c r="AH1845" s="393"/>
      <c r="AI1845" s="393"/>
      <c r="AJ1845" s="393"/>
      <c r="AK1845" s="393"/>
      <c r="AL1845" s="393"/>
      <c r="AM1845" s="393"/>
      <c r="AN1845" s="393"/>
      <c r="AO1845" s="393"/>
      <c r="AP1845" s="393"/>
      <c r="AQ1845" s="393"/>
      <c r="AR1845" s="393"/>
      <c r="AS1845" s="393"/>
      <c r="AT1845" s="393"/>
      <c r="AU1845" s="393"/>
      <c r="AV1845" s="393"/>
      <c r="AW1845" s="393"/>
      <c r="AX1845" s="393"/>
      <c r="AY1845" s="393"/>
      <c r="AZ1845" s="393"/>
      <c r="BA1845" s="393"/>
      <c r="BB1845" s="393"/>
      <c r="BC1845" s="393"/>
      <c r="BD1845" s="393"/>
      <c r="BE1845" s="393"/>
      <c r="BF1845" s="393"/>
      <c r="BG1845" s="393"/>
      <c r="BH1845" s="393"/>
      <c r="BI1845" s="393"/>
      <c r="BJ1845" s="393"/>
      <c r="BK1845" s="393"/>
      <c r="BL1845" s="393"/>
      <c r="BM1845" s="393"/>
      <c r="BN1845" s="393"/>
      <c r="BO1845" s="393"/>
      <c r="BP1845" s="393"/>
      <c r="BQ1845" s="393"/>
      <c r="BR1845" s="393"/>
      <c r="BS1845" s="393"/>
      <c r="BT1845" s="393"/>
      <c r="BU1845" s="393"/>
      <c r="BV1845" s="393"/>
      <c r="BW1845" s="393"/>
      <c r="BX1845" s="393"/>
      <c r="BY1845" s="393"/>
      <c r="BZ1845" s="393"/>
      <c r="CA1845" s="393"/>
      <c r="CB1845" s="393"/>
      <c r="CC1845" s="393"/>
      <c r="CD1845" s="393"/>
    </row>
    <row r="1846" spans="1:82" ht="24.6" customHeight="1" outlineLevel="2">
      <c r="A1846" s="64"/>
      <c r="B1846" s="65" t="s">
        <v>365</v>
      </c>
      <c r="C1846" s="121">
        <v>6664</v>
      </c>
      <c r="D1846" s="71" t="s">
        <v>15</v>
      </c>
      <c r="E1846" s="57"/>
      <c r="F1846" s="86"/>
      <c r="G1846" s="57"/>
      <c r="H1846" s="86"/>
      <c r="I1846" s="86"/>
      <c r="J1846" s="392"/>
      <c r="K1846" s="432"/>
      <c r="L1846" s="121" t="s">
        <v>2844</v>
      </c>
      <c r="M1846" s="121" t="s">
        <v>2844</v>
      </c>
      <c r="O1846" s="227" t="s">
        <v>2497</v>
      </c>
    </row>
    <row r="1847" spans="1:82" ht="24.6" customHeight="1" outlineLevel="2">
      <c r="A1847" s="64"/>
      <c r="B1847" s="65" t="s">
        <v>44</v>
      </c>
      <c r="C1847" s="121">
        <v>731</v>
      </c>
      <c r="D1847" s="71" t="s">
        <v>15</v>
      </c>
      <c r="E1847" s="57"/>
      <c r="F1847" s="86"/>
      <c r="G1847" s="57"/>
      <c r="H1847" s="86"/>
      <c r="I1847" s="86"/>
      <c r="J1847" s="392"/>
      <c r="K1847" s="432"/>
      <c r="L1847" s="121" t="s">
        <v>2844</v>
      </c>
      <c r="M1847" s="121" t="s">
        <v>2844</v>
      </c>
      <c r="O1847" s="227" t="s">
        <v>2498</v>
      </c>
    </row>
    <row r="1848" spans="1:82" ht="24.6" customHeight="1" outlineLevel="2">
      <c r="A1848" s="279"/>
      <c r="B1848" s="65" t="s">
        <v>465</v>
      </c>
      <c r="C1848" s="86">
        <v>442</v>
      </c>
      <c r="D1848" s="71" t="s">
        <v>15</v>
      </c>
      <c r="E1848" s="57"/>
      <c r="F1848" s="86"/>
      <c r="G1848" s="57"/>
      <c r="H1848" s="86"/>
      <c r="I1848" s="86"/>
      <c r="J1848" s="392"/>
      <c r="K1848" s="432"/>
      <c r="L1848" s="121" t="s">
        <v>2844</v>
      </c>
      <c r="M1848" s="121" t="s">
        <v>2844</v>
      </c>
      <c r="O1848" s="227" t="s">
        <v>2630</v>
      </c>
    </row>
    <row r="1849" spans="1:82" ht="24.6" customHeight="1" outlineLevel="2">
      <c r="A1849" s="64"/>
      <c r="B1849" s="65" t="s">
        <v>83</v>
      </c>
      <c r="C1849" s="86">
        <v>170</v>
      </c>
      <c r="D1849" s="69" t="s">
        <v>15</v>
      </c>
      <c r="E1849" s="57"/>
      <c r="F1849" s="86"/>
      <c r="G1849" s="57"/>
      <c r="H1849" s="86"/>
      <c r="I1849" s="86"/>
      <c r="J1849" s="392"/>
      <c r="K1849" s="432"/>
      <c r="L1849" s="121" t="s">
        <v>2844</v>
      </c>
      <c r="M1849" s="121" t="s">
        <v>2844</v>
      </c>
      <c r="O1849" s="228" t="s">
        <v>2606</v>
      </c>
    </row>
    <row r="1850" spans="1:82" ht="24.6" customHeight="1" outlineLevel="2">
      <c r="A1850" s="64"/>
      <c r="B1850" s="65" t="s">
        <v>1883</v>
      </c>
      <c r="C1850" s="121">
        <v>1</v>
      </c>
      <c r="D1850" s="69" t="s">
        <v>1792</v>
      </c>
      <c r="E1850" s="359"/>
      <c r="F1850" s="86"/>
      <c r="G1850" s="359"/>
      <c r="H1850" s="86"/>
      <c r="I1850" s="63"/>
      <c r="J1850" s="247"/>
      <c r="K1850" s="393"/>
      <c r="L1850" s="121" t="s">
        <v>2844</v>
      </c>
      <c r="M1850" s="121" t="s">
        <v>2844</v>
      </c>
      <c r="N1850" s="393"/>
      <c r="O1850" s="228"/>
      <c r="P1850" s="393"/>
      <c r="Q1850" s="393"/>
      <c r="R1850" s="393"/>
      <c r="S1850" s="393"/>
      <c r="T1850" s="393"/>
      <c r="U1850" s="393"/>
      <c r="V1850" s="393"/>
      <c r="W1850" s="393"/>
      <c r="X1850" s="393"/>
      <c r="Y1850" s="393"/>
      <c r="Z1850" s="393"/>
      <c r="AA1850" s="393"/>
      <c r="AB1850" s="393"/>
      <c r="AC1850" s="393"/>
      <c r="AD1850" s="393"/>
      <c r="AE1850" s="393"/>
      <c r="AF1850" s="393"/>
      <c r="AG1850" s="393"/>
      <c r="AH1850" s="393"/>
      <c r="AI1850" s="393"/>
      <c r="AJ1850" s="393"/>
      <c r="AK1850" s="393"/>
      <c r="AL1850" s="393"/>
      <c r="AM1850" s="393"/>
      <c r="AN1850" s="393"/>
      <c r="AO1850" s="393"/>
      <c r="AP1850" s="393"/>
      <c r="AQ1850" s="393"/>
      <c r="AR1850" s="393"/>
      <c r="AS1850" s="393"/>
      <c r="AT1850" s="393"/>
      <c r="AU1850" s="393"/>
      <c r="AV1850" s="393"/>
      <c r="AW1850" s="393"/>
      <c r="AX1850" s="393"/>
      <c r="AY1850" s="393"/>
      <c r="AZ1850" s="393"/>
      <c r="BA1850" s="393"/>
      <c r="BB1850" s="393"/>
      <c r="BC1850" s="393"/>
      <c r="BD1850" s="393"/>
      <c r="BE1850" s="393"/>
      <c r="BF1850" s="393"/>
      <c r="BG1850" s="393"/>
      <c r="BH1850" s="393"/>
      <c r="BI1850" s="393"/>
      <c r="BJ1850" s="393"/>
      <c r="BK1850" s="393"/>
      <c r="BL1850" s="393"/>
      <c r="BM1850" s="393"/>
      <c r="BN1850" s="393"/>
      <c r="BO1850" s="393"/>
      <c r="BP1850" s="393"/>
      <c r="BQ1850" s="393"/>
      <c r="BR1850" s="393"/>
      <c r="BS1850" s="393"/>
      <c r="BT1850" s="393"/>
      <c r="BU1850" s="393"/>
      <c r="BV1850" s="393"/>
      <c r="BW1850" s="393"/>
      <c r="BX1850" s="393"/>
      <c r="BY1850" s="393"/>
      <c r="BZ1850" s="393"/>
      <c r="CA1850" s="393"/>
      <c r="CB1850" s="393"/>
      <c r="CC1850" s="393"/>
      <c r="CD1850" s="393"/>
    </row>
    <row r="1851" spans="1:82" ht="24.6" customHeight="1" outlineLevel="2">
      <c r="A1851" s="64"/>
      <c r="B1851" s="65" t="s">
        <v>79</v>
      </c>
      <c r="C1851" s="65"/>
      <c r="D1851" s="69"/>
      <c r="E1851" s="359"/>
      <c r="F1851" s="55"/>
      <c r="G1851" s="359"/>
      <c r="H1851" s="55"/>
      <c r="I1851" s="63"/>
      <c r="J1851" s="247"/>
      <c r="K1851" s="393"/>
      <c r="L1851" s="87"/>
      <c r="M1851" s="238"/>
      <c r="N1851" s="393"/>
      <c r="O1851" s="228"/>
      <c r="P1851" s="393"/>
      <c r="Q1851" s="393"/>
      <c r="R1851" s="393"/>
      <c r="S1851" s="393"/>
      <c r="T1851" s="393"/>
      <c r="U1851" s="393"/>
      <c r="V1851" s="393"/>
      <c r="W1851" s="393"/>
      <c r="X1851" s="393"/>
      <c r="Y1851" s="393"/>
      <c r="Z1851" s="393"/>
      <c r="AA1851" s="393"/>
      <c r="AB1851" s="393"/>
      <c r="AC1851" s="393"/>
      <c r="AD1851" s="393"/>
      <c r="AE1851" s="393"/>
      <c r="AF1851" s="393"/>
      <c r="AG1851" s="393"/>
      <c r="AH1851" s="393"/>
      <c r="AI1851" s="393"/>
      <c r="AJ1851" s="393"/>
      <c r="AK1851" s="393"/>
      <c r="AL1851" s="393"/>
      <c r="AM1851" s="393"/>
      <c r="AN1851" s="393"/>
      <c r="AO1851" s="393"/>
      <c r="AP1851" s="393"/>
      <c r="AQ1851" s="393"/>
      <c r="AR1851" s="393"/>
      <c r="AS1851" s="393"/>
      <c r="AT1851" s="393"/>
      <c r="AU1851" s="393"/>
      <c r="AV1851" s="393"/>
      <c r="AW1851" s="393"/>
      <c r="AX1851" s="393"/>
      <c r="AY1851" s="393"/>
      <c r="AZ1851" s="393"/>
      <c r="BA1851" s="393"/>
      <c r="BB1851" s="393"/>
      <c r="BC1851" s="393"/>
      <c r="BD1851" s="393"/>
      <c r="BE1851" s="393"/>
      <c r="BF1851" s="393"/>
      <c r="BG1851" s="393"/>
      <c r="BH1851" s="393"/>
      <c r="BI1851" s="393"/>
      <c r="BJ1851" s="393"/>
      <c r="BK1851" s="393"/>
      <c r="BL1851" s="393"/>
      <c r="BM1851" s="393"/>
      <c r="BN1851" s="393"/>
      <c r="BO1851" s="393"/>
      <c r="BP1851" s="393"/>
      <c r="BQ1851" s="393"/>
      <c r="BR1851" s="393"/>
      <c r="BS1851" s="393"/>
      <c r="BT1851" s="393"/>
      <c r="BU1851" s="393"/>
      <c r="BV1851" s="393"/>
      <c r="BW1851" s="393"/>
      <c r="BX1851" s="393"/>
      <c r="BY1851" s="393"/>
      <c r="BZ1851" s="393"/>
      <c r="CA1851" s="393"/>
      <c r="CB1851" s="393"/>
      <c r="CC1851" s="393"/>
      <c r="CD1851" s="393"/>
    </row>
    <row r="1852" spans="1:82" ht="24.6" customHeight="1" outlineLevel="2">
      <c r="A1852" s="279"/>
      <c r="B1852" s="65" t="s">
        <v>368</v>
      </c>
      <c r="C1852" s="121">
        <v>3070</v>
      </c>
      <c r="D1852" s="71" t="s">
        <v>15</v>
      </c>
      <c r="E1852" s="57"/>
      <c r="F1852" s="86"/>
      <c r="G1852" s="57"/>
      <c r="H1852" s="86"/>
      <c r="I1852" s="86"/>
      <c r="J1852" s="392"/>
      <c r="K1852" s="432"/>
      <c r="L1852" s="121" t="s">
        <v>2844</v>
      </c>
      <c r="M1852" s="121" t="s">
        <v>2844</v>
      </c>
      <c r="N1852" s="393"/>
      <c r="O1852" s="228" t="s">
        <v>2508</v>
      </c>
      <c r="P1852" s="393"/>
      <c r="Q1852" s="393"/>
      <c r="R1852" s="393"/>
      <c r="S1852" s="393"/>
      <c r="T1852" s="393"/>
      <c r="U1852" s="393"/>
      <c r="V1852" s="393"/>
      <c r="W1852" s="393"/>
      <c r="X1852" s="393"/>
      <c r="Y1852" s="393"/>
      <c r="Z1852" s="393"/>
      <c r="AA1852" s="393"/>
      <c r="AB1852" s="393"/>
      <c r="AC1852" s="393"/>
      <c r="AD1852" s="393"/>
      <c r="AE1852" s="393"/>
      <c r="AF1852" s="393"/>
      <c r="AG1852" s="393"/>
      <c r="AH1852" s="393"/>
      <c r="AI1852" s="393"/>
      <c r="AJ1852" s="393"/>
      <c r="AK1852" s="393"/>
      <c r="AL1852" s="393"/>
      <c r="AM1852" s="393"/>
      <c r="AN1852" s="393"/>
      <c r="AO1852" s="393"/>
      <c r="AP1852" s="393"/>
      <c r="AQ1852" s="393"/>
      <c r="AR1852" s="393"/>
      <c r="AS1852" s="393"/>
      <c r="AT1852" s="393"/>
      <c r="AU1852" s="393"/>
      <c r="AV1852" s="393"/>
      <c r="AW1852" s="393"/>
      <c r="AX1852" s="393"/>
      <c r="AY1852" s="393"/>
      <c r="AZ1852" s="393"/>
      <c r="BA1852" s="393"/>
      <c r="BB1852" s="393"/>
      <c r="BC1852" s="393"/>
      <c r="BD1852" s="393"/>
      <c r="BE1852" s="393"/>
      <c r="BF1852" s="393"/>
      <c r="BG1852" s="393"/>
      <c r="BH1852" s="393"/>
      <c r="BI1852" s="393"/>
      <c r="BJ1852" s="393"/>
      <c r="BK1852" s="393"/>
      <c r="BL1852" s="393"/>
      <c r="BM1852" s="393"/>
      <c r="BN1852" s="393"/>
      <c r="BO1852" s="393"/>
      <c r="BP1852" s="393"/>
      <c r="BQ1852" s="393"/>
      <c r="BR1852" s="393"/>
      <c r="BS1852" s="393"/>
      <c r="BT1852" s="393"/>
      <c r="BU1852" s="393"/>
      <c r="BV1852" s="393"/>
      <c r="BW1852" s="393"/>
      <c r="BX1852" s="393"/>
      <c r="BY1852" s="393"/>
      <c r="BZ1852" s="393"/>
      <c r="CA1852" s="393"/>
      <c r="CB1852" s="393"/>
      <c r="CC1852" s="393"/>
      <c r="CD1852" s="393"/>
    </row>
    <row r="1853" spans="1:82" ht="24.6" customHeight="1" outlineLevel="2">
      <c r="A1853" s="64"/>
      <c r="B1853" s="65" t="s">
        <v>1996</v>
      </c>
      <c r="C1853" s="65"/>
      <c r="D1853" s="71"/>
      <c r="E1853" s="359"/>
      <c r="F1853" s="67"/>
      <c r="G1853" s="359"/>
      <c r="H1853" s="67"/>
      <c r="I1853" s="68"/>
      <c r="J1853" s="247"/>
      <c r="K1853" s="393"/>
      <c r="L1853" s="169"/>
      <c r="M1853" s="171"/>
      <c r="N1853" s="393"/>
      <c r="O1853" s="227"/>
      <c r="P1853" s="393"/>
      <c r="Q1853" s="393"/>
      <c r="R1853" s="393"/>
      <c r="S1853" s="393"/>
      <c r="T1853" s="393"/>
      <c r="U1853" s="393"/>
      <c r="V1853" s="393"/>
      <c r="W1853" s="393"/>
      <c r="X1853" s="393"/>
      <c r="Y1853" s="393"/>
      <c r="Z1853" s="393"/>
      <c r="AA1853" s="393"/>
      <c r="AB1853" s="393"/>
      <c r="AC1853" s="393"/>
      <c r="AD1853" s="393"/>
      <c r="AE1853" s="393"/>
      <c r="AF1853" s="393"/>
      <c r="AG1853" s="393"/>
      <c r="AH1853" s="393"/>
      <c r="AI1853" s="393"/>
      <c r="AJ1853" s="393"/>
      <c r="AK1853" s="393"/>
      <c r="AL1853" s="393"/>
      <c r="AM1853" s="393"/>
      <c r="AN1853" s="393"/>
      <c r="AO1853" s="393"/>
      <c r="AP1853" s="393"/>
      <c r="AQ1853" s="393"/>
      <c r="AR1853" s="393"/>
      <c r="AS1853" s="393"/>
      <c r="AT1853" s="393"/>
      <c r="AU1853" s="393"/>
      <c r="AV1853" s="393"/>
      <c r="AW1853" s="393"/>
      <c r="AX1853" s="393"/>
      <c r="AY1853" s="393"/>
      <c r="AZ1853" s="393"/>
      <c r="BA1853" s="393"/>
      <c r="BB1853" s="393"/>
      <c r="BC1853" s="393"/>
      <c r="BD1853" s="393"/>
      <c r="BE1853" s="393"/>
      <c r="BF1853" s="393"/>
      <c r="BG1853" s="393"/>
      <c r="BH1853" s="393"/>
      <c r="BI1853" s="393"/>
      <c r="BJ1853" s="393"/>
      <c r="BK1853" s="393"/>
      <c r="BL1853" s="393"/>
      <c r="BM1853" s="393"/>
      <c r="BN1853" s="393"/>
      <c r="BO1853" s="393"/>
      <c r="BP1853" s="393"/>
      <c r="BQ1853" s="393"/>
      <c r="BR1853" s="393"/>
      <c r="BS1853" s="393"/>
      <c r="BT1853" s="393"/>
      <c r="BU1853" s="393"/>
      <c r="BV1853" s="393"/>
      <c r="BW1853" s="393"/>
      <c r="BX1853" s="393"/>
      <c r="BY1853" s="393"/>
      <c r="BZ1853" s="393"/>
      <c r="CA1853" s="393"/>
      <c r="CB1853" s="393"/>
      <c r="CC1853" s="393"/>
      <c r="CD1853" s="393"/>
    </row>
    <row r="1854" spans="1:82" ht="24.6" customHeight="1" outlineLevel="2">
      <c r="A1854" s="64"/>
      <c r="B1854" s="65"/>
      <c r="C1854" s="86"/>
      <c r="D1854" s="71"/>
      <c r="E1854" s="57"/>
      <c r="F1854" s="86"/>
      <c r="G1854" s="57"/>
      <c r="H1854" s="86"/>
      <c r="I1854" s="86"/>
      <c r="J1854" s="392"/>
      <c r="K1854" s="432"/>
      <c r="L1854" s="121" t="s">
        <v>2844</v>
      </c>
      <c r="M1854" s="121" t="s">
        <v>2844</v>
      </c>
      <c r="N1854" s="393"/>
      <c r="O1854" s="228" t="s">
        <v>2527</v>
      </c>
      <c r="P1854" s="393"/>
      <c r="Q1854" s="393"/>
      <c r="R1854" s="393"/>
      <c r="S1854" s="393"/>
      <c r="T1854" s="393"/>
      <c r="U1854" s="393"/>
      <c r="V1854" s="393"/>
      <c r="W1854" s="393"/>
      <c r="X1854" s="393"/>
      <c r="Y1854" s="393"/>
      <c r="Z1854" s="393"/>
      <c r="AA1854" s="393"/>
      <c r="AB1854" s="393"/>
      <c r="AC1854" s="393"/>
      <c r="AD1854" s="393"/>
      <c r="AE1854" s="393"/>
      <c r="AF1854" s="393"/>
      <c r="AG1854" s="393"/>
      <c r="AH1854" s="393"/>
      <c r="AI1854" s="393"/>
      <c r="AJ1854" s="393"/>
      <c r="AK1854" s="393"/>
      <c r="AL1854" s="393"/>
      <c r="AM1854" s="393"/>
      <c r="AN1854" s="393"/>
      <c r="AO1854" s="393"/>
      <c r="AP1854" s="393"/>
      <c r="AQ1854" s="393"/>
      <c r="AR1854" s="393"/>
      <c r="AS1854" s="393"/>
      <c r="AT1854" s="393"/>
      <c r="AU1854" s="393"/>
      <c r="AV1854" s="393"/>
      <c r="AW1854" s="393"/>
      <c r="AX1854" s="393"/>
      <c r="AY1854" s="393"/>
      <c r="AZ1854" s="393"/>
      <c r="BA1854" s="393"/>
      <c r="BB1854" s="393"/>
      <c r="BC1854" s="393"/>
      <c r="BD1854" s="393"/>
      <c r="BE1854" s="393"/>
      <c r="BF1854" s="393"/>
      <c r="BG1854" s="393"/>
      <c r="BH1854" s="393"/>
      <c r="BI1854" s="393"/>
      <c r="BJ1854" s="393"/>
      <c r="BK1854" s="393"/>
      <c r="BL1854" s="393"/>
      <c r="BM1854" s="393"/>
      <c r="BN1854" s="393"/>
      <c r="BO1854" s="393"/>
      <c r="BP1854" s="393"/>
      <c r="BQ1854" s="393"/>
      <c r="BR1854" s="393"/>
      <c r="BS1854" s="393"/>
      <c r="BT1854" s="393"/>
      <c r="BU1854" s="393"/>
      <c r="BV1854" s="393"/>
      <c r="BW1854" s="393"/>
      <c r="BX1854" s="393"/>
      <c r="BY1854" s="393"/>
      <c r="BZ1854" s="393"/>
      <c r="CA1854" s="393"/>
      <c r="CB1854" s="393"/>
      <c r="CC1854" s="393"/>
      <c r="CD1854" s="393"/>
    </row>
    <row r="1855" spans="1:82" ht="24.6" customHeight="1" outlineLevel="2">
      <c r="A1855" s="64"/>
      <c r="B1855" s="65" t="s">
        <v>1884</v>
      </c>
      <c r="C1855" s="121">
        <v>1</v>
      </c>
      <c r="D1855" s="69" t="s">
        <v>1792</v>
      </c>
      <c r="E1855" s="359"/>
      <c r="F1855" s="86"/>
      <c r="G1855" s="359"/>
      <c r="H1855" s="86"/>
      <c r="I1855" s="63"/>
      <c r="J1855" s="247"/>
      <c r="K1855" s="393"/>
      <c r="L1855" s="121" t="s">
        <v>2844</v>
      </c>
      <c r="M1855" s="121" t="s">
        <v>2844</v>
      </c>
      <c r="N1855" s="393"/>
      <c r="O1855" s="228"/>
      <c r="P1855" s="393"/>
      <c r="Q1855" s="393"/>
      <c r="R1855" s="393"/>
      <c r="S1855" s="393"/>
      <c r="T1855" s="393"/>
      <c r="U1855" s="393"/>
      <c r="V1855" s="393"/>
      <c r="W1855" s="393"/>
      <c r="X1855" s="393"/>
      <c r="Y1855" s="393"/>
      <c r="Z1855" s="393"/>
      <c r="AA1855" s="393"/>
      <c r="AB1855" s="393"/>
      <c r="AC1855" s="393"/>
      <c r="AD1855" s="393"/>
      <c r="AE1855" s="393"/>
      <c r="AF1855" s="393"/>
      <c r="AG1855" s="393"/>
      <c r="AH1855" s="393"/>
      <c r="AI1855" s="393"/>
      <c r="AJ1855" s="393"/>
      <c r="AK1855" s="393"/>
      <c r="AL1855" s="393"/>
      <c r="AM1855" s="393"/>
      <c r="AN1855" s="393"/>
      <c r="AO1855" s="393"/>
      <c r="AP1855" s="393"/>
      <c r="AQ1855" s="393"/>
      <c r="AR1855" s="393"/>
      <c r="AS1855" s="393"/>
      <c r="AT1855" s="393"/>
      <c r="AU1855" s="393"/>
      <c r="AV1855" s="393"/>
      <c r="AW1855" s="393"/>
      <c r="AX1855" s="393"/>
      <c r="AY1855" s="393"/>
      <c r="AZ1855" s="393"/>
      <c r="BA1855" s="393"/>
      <c r="BB1855" s="393"/>
      <c r="BC1855" s="393"/>
      <c r="BD1855" s="393"/>
      <c r="BE1855" s="393"/>
      <c r="BF1855" s="393"/>
      <c r="BG1855" s="393"/>
      <c r="BH1855" s="393"/>
      <c r="BI1855" s="393"/>
      <c r="BJ1855" s="393"/>
      <c r="BK1855" s="393"/>
      <c r="BL1855" s="393"/>
      <c r="BM1855" s="393"/>
      <c r="BN1855" s="393"/>
      <c r="BO1855" s="393"/>
      <c r="BP1855" s="393"/>
      <c r="BQ1855" s="393"/>
      <c r="BR1855" s="393"/>
      <c r="BS1855" s="393"/>
      <c r="BT1855" s="393"/>
      <c r="BU1855" s="393"/>
      <c r="BV1855" s="393"/>
      <c r="BW1855" s="393"/>
      <c r="BX1855" s="393"/>
      <c r="BY1855" s="393"/>
      <c r="BZ1855" s="393"/>
      <c r="CA1855" s="393"/>
      <c r="CB1855" s="393"/>
      <c r="CC1855" s="393"/>
      <c r="CD1855" s="393"/>
    </row>
    <row r="1856" spans="1:82" ht="24.6" customHeight="1" outlineLevel="2">
      <c r="A1856" s="258"/>
      <c r="B1856" s="65"/>
      <c r="C1856" s="66"/>
      <c r="D1856" s="71"/>
      <c r="E1856" s="357"/>
      <c r="F1856" s="67"/>
      <c r="G1856" s="357"/>
      <c r="H1856" s="67"/>
      <c r="I1856" s="55"/>
      <c r="J1856" s="247"/>
      <c r="K1856" s="393"/>
      <c r="L1856" s="87"/>
      <c r="M1856" s="87"/>
      <c r="N1856" s="393"/>
      <c r="O1856" s="228"/>
      <c r="P1856" s="393"/>
      <c r="Q1856" s="393"/>
      <c r="R1856" s="393"/>
      <c r="S1856" s="393"/>
      <c r="T1856" s="393"/>
      <c r="U1856" s="393"/>
      <c r="V1856" s="393"/>
      <c r="W1856" s="393"/>
      <c r="X1856" s="393"/>
      <c r="Y1856" s="393"/>
      <c r="Z1856" s="393"/>
      <c r="AA1856" s="393"/>
      <c r="AB1856" s="393"/>
      <c r="AC1856" s="393"/>
      <c r="AD1856" s="393"/>
      <c r="AE1856" s="393"/>
      <c r="AF1856" s="393"/>
      <c r="AG1856" s="393"/>
      <c r="AH1856" s="393"/>
      <c r="AI1856" s="393"/>
      <c r="AJ1856" s="393"/>
      <c r="AK1856" s="393"/>
      <c r="AL1856" s="393"/>
      <c r="AM1856" s="393"/>
      <c r="AN1856" s="393"/>
      <c r="AO1856" s="393"/>
      <c r="AP1856" s="393"/>
      <c r="AQ1856" s="393"/>
      <c r="AR1856" s="393"/>
      <c r="AS1856" s="393"/>
      <c r="AT1856" s="393"/>
      <c r="AU1856" s="393"/>
      <c r="AV1856" s="393"/>
      <c r="AW1856" s="393"/>
      <c r="AX1856" s="393"/>
      <c r="AY1856" s="393"/>
      <c r="AZ1856" s="393"/>
      <c r="BA1856" s="393"/>
      <c r="BB1856" s="393"/>
      <c r="BC1856" s="393"/>
      <c r="BD1856" s="393"/>
      <c r="BE1856" s="393"/>
      <c r="BF1856" s="393"/>
      <c r="BG1856" s="393"/>
      <c r="BH1856" s="393"/>
      <c r="BI1856" s="393"/>
      <c r="BJ1856" s="393"/>
      <c r="BK1856" s="393"/>
      <c r="BL1856" s="393"/>
      <c r="BM1856" s="393"/>
      <c r="BN1856" s="393"/>
      <c r="BO1856" s="393"/>
      <c r="BP1856" s="393"/>
      <c r="BQ1856" s="393"/>
      <c r="BR1856" s="393"/>
      <c r="BS1856" s="393"/>
      <c r="BT1856" s="393"/>
      <c r="BU1856" s="393"/>
      <c r="BV1856" s="393"/>
      <c r="BW1856" s="393"/>
      <c r="BX1856" s="393"/>
      <c r="BY1856" s="393"/>
      <c r="BZ1856" s="393"/>
      <c r="CA1856" s="393"/>
      <c r="CB1856" s="393"/>
      <c r="CC1856" s="393"/>
      <c r="CD1856" s="393"/>
    </row>
    <row r="1857" spans="1:82" ht="24.6" customHeight="1" outlineLevel="2">
      <c r="A1857" s="258"/>
      <c r="B1857" s="65" t="s">
        <v>96</v>
      </c>
      <c r="C1857" s="66"/>
      <c r="D1857" s="69"/>
      <c r="E1857" s="357"/>
      <c r="F1857" s="67"/>
      <c r="G1857" s="357"/>
      <c r="H1857" s="67"/>
      <c r="I1857" s="55"/>
      <c r="J1857" s="247"/>
      <c r="K1857" s="393"/>
      <c r="L1857" s="87"/>
      <c r="M1857" s="87"/>
      <c r="N1857" s="393"/>
      <c r="O1857" s="228"/>
      <c r="P1857" s="393"/>
      <c r="Q1857" s="393"/>
      <c r="R1857" s="393"/>
      <c r="S1857" s="393"/>
      <c r="T1857" s="393"/>
      <c r="U1857" s="393"/>
      <c r="V1857" s="393"/>
      <c r="W1857" s="393"/>
      <c r="X1857" s="393"/>
      <c r="Y1857" s="393"/>
      <c r="Z1857" s="393"/>
      <c r="AA1857" s="393"/>
      <c r="AB1857" s="393"/>
      <c r="AC1857" s="393"/>
      <c r="AD1857" s="393"/>
      <c r="AE1857" s="393"/>
      <c r="AF1857" s="393"/>
      <c r="AG1857" s="393"/>
      <c r="AH1857" s="393"/>
      <c r="AI1857" s="393"/>
      <c r="AJ1857" s="393"/>
      <c r="AK1857" s="393"/>
      <c r="AL1857" s="393"/>
      <c r="AM1857" s="393"/>
      <c r="AN1857" s="393"/>
      <c r="AO1857" s="393"/>
      <c r="AP1857" s="393"/>
      <c r="AQ1857" s="393"/>
      <c r="AR1857" s="393"/>
      <c r="AS1857" s="393"/>
      <c r="AT1857" s="393"/>
      <c r="AU1857" s="393"/>
      <c r="AV1857" s="393"/>
      <c r="AW1857" s="393"/>
      <c r="AX1857" s="393"/>
      <c r="AY1857" s="393"/>
      <c r="AZ1857" s="393"/>
      <c r="BA1857" s="393"/>
      <c r="BB1857" s="393"/>
      <c r="BC1857" s="393"/>
      <c r="BD1857" s="393"/>
      <c r="BE1857" s="393"/>
      <c r="BF1857" s="393"/>
      <c r="BG1857" s="393"/>
      <c r="BH1857" s="393"/>
      <c r="BI1857" s="393"/>
      <c r="BJ1857" s="393"/>
      <c r="BK1857" s="393"/>
      <c r="BL1857" s="393"/>
      <c r="BM1857" s="393"/>
      <c r="BN1857" s="393"/>
      <c r="BO1857" s="393"/>
      <c r="BP1857" s="393"/>
      <c r="BQ1857" s="393"/>
      <c r="BR1857" s="393"/>
      <c r="BS1857" s="393"/>
      <c r="BT1857" s="393"/>
      <c r="BU1857" s="393"/>
      <c r="BV1857" s="393"/>
      <c r="BW1857" s="393"/>
      <c r="BX1857" s="393"/>
      <c r="BY1857" s="393"/>
      <c r="BZ1857" s="393"/>
      <c r="CA1857" s="393"/>
      <c r="CB1857" s="393"/>
      <c r="CC1857" s="393"/>
      <c r="CD1857" s="393"/>
    </row>
    <row r="1858" spans="1:82" ht="24.6" customHeight="1" outlineLevel="2">
      <c r="A1858" s="64"/>
      <c r="B1858" s="65" t="s">
        <v>467</v>
      </c>
      <c r="C1858" s="121">
        <v>1</v>
      </c>
      <c r="D1858" s="69" t="s">
        <v>3</v>
      </c>
      <c r="E1858" s="57"/>
      <c r="F1858" s="86"/>
      <c r="G1858" s="57"/>
      <c r="H1858" s="86"/>
      <c r="I1858" s="86"/>
      <c r="J1858" s="392"/>
      <c r="K1858" s="432"/>
      <c r="L1858" s="121" t="s">
        <v>2844</v>
      </c>
      <c r="M1858" s="121" t="s">
        <v>2844</v>
      </c>
      <c r="N1858" s="393"/>
      <c r="O1858" s="228" t="s">
        <v>2695</v>
      </c>
      <c r="P1858" s="393"/>
      <c r="Q1858" s="393"/>
      <c r="R1858" s="393"/>
      <c r="S1858" s="393"/>
      <c r="T1858" s="393"/>
      <c r="U1858" s="393"/>
      <c r="V1858" s="393"/>
      <c r="W1858" s="393"/>
      <c r="X1858" s="393"/>
      <c r="Y1858" s="393"/>
      <c r="Z1858" s="393"/>
      <c r="AA1858" s="393"/>
      <c r="AB1858" s="393"/>
      <c r="AC1858" s="393"/>
      <c r="AD1858" s="393"/>
      <c r="AE1858" s="393"/>
      <c r="AF1858" s="393"/>
      <c r="AG1858" s="393"/>
      <c r="AH1858" s="393"/>
      <c r="AI1858" s="393"/>
      <c r="AJ1858" s="393"/>
      <c r="AK1858" s="393"/>
      <c r="AL1858" s="393"/>
      <c r="AM1858" s="393"/>
      <c r="AN1858" s="393"/>
      <c r="AO1858" s="393"/>
      <c r="AP1858" s="393"/>
      <c r="AQ1858" s="393"/>
      <c r="AR1858" s="393"/>
      <c r="AS1858" s="393"/>
      <c r="AT1858" s="393"/>
      <c r="AU1858" s="393"/>
      <c r="AV1858" s="393"/>
      <c r="AW1858" s="393"/>
      <c r="AX1858" s="393"/>
      <c r="AY1858" s="393"/>
      <c r="AZ1858" s="393"/>
      <c r="BA1858" s="393"/>
      <c r="BB1858" s="393"/>
      <c r="BC1858" s="393"/>
      <c r="BD1858" s="393"/>
      <c r="BE1858" s="393"/>
      <c r="BF1858" s="393"/>
      <c r="BG1858" s="393"/>
      <c r="BH1858" s="393"/>
      <c r="BI1858" s="393"/>
      <c r="BJ1858" s="393"/>
      <c r="BK1858" s="393"/>
      <c r="BL1858" s="393"/>
      <c r="BM1858" s="393"/>
      <c r="BN1858" s="393"/>
      <c r="BO1858" s="393"/>
      <c r="BP1858" s="393"/>
      <c r="BQ1858" s="393"/>
      <c r="BR1858" s="393"/>
      <c r="BS1858" s="393"/>
      <c r="BT1858" s="393"/>
      <c r="BU1858" s="393"/>
      <c r="BV1858" s="393"/>
      <c r="BW1858" s="393"/>
      <c r="BX1858" s="393"/>
      <c r="BY1858" s="393"/>
      <c r="BZ1858" s="393"/>
      <c r="CA1858" s="393"/>
      <c r="CB1858" s="393"/>
      <c r="CC1858" s="393"/>
      <c r="CD1858" s="393"/>
    </row>
    <row r="1859" spans="1:82" ht="24.6" customHeight="1" outlineLevel="2">
      <c r="A1859" s="64"/>
      <c r="B1859" s="65" t="s">
        <v>3067</v>
      </c>
      <c r="C1859" s="121"/>
      <c r="D1859" s="69"/>
      <c r="E1859" s="57"/>
      <c r="F1859" s="86"/>
      <c r="G1859" s="57"/>
      <c r="H1859" s="86"/>
      <c r="I1859" s="86"/>
      <c r="J1859" s="392"/>
      <c r="K1859" s="432"/>
      <c r="L1859" s="121" t="s">
        <v>2844</v>
      </c>
      <c r="M1859" s="121" t="s">
        <v>2844</v>
      </c>
      <c r="N1859" s="393"/>
      <c r="O1859" s="228" t="s">
        <v>2696</v>
      </c>
      <c r="P1859" s="393"/>
      <c r="Q1859" s="393"/>
      <c r="R1859" s="393"/>
      <c r="S1859" s="393"/>
      <c r="T1859" s="393"/>
      <c r="U1859" s="393"/>
      <c r="V1859" s="393"/>
      <c r="W1859" s="393"/>
      <c r="X1859" s="393"/>
      <c r="Y1859" s="393"/>
      <c r="Z1859" s="393"/>
      <c r="AA1859" s="393"/>
      <c r="AB1859" s="393"/>
      <c r="AC1859" s="393"/>
      <c r="AD1859" s="393"/>
      <c r="AE1859" s="393"/>
      <c r="AF1859" s="393"/>
      <c r="AG1859" s="393"/>
      <c r="AH1859" s="393"/>
      <c r="AI1859" s="393"/>
      <c r="AJ1859" s="393"/>
      <c r="AK1859" s="393"/>
      <c r="AL1859" s="393"/>
      <c r="AM1859" s="393"/>
      <c r="AN1859" s="393"/>
      <c r="AO1859" s="393"/>
      <c r="AP1859" s="393"/>
      <c r="AQ1859" s="393"/>
      <c r="AR1859" s="393"/>
      <c r="AS1859" s="393"/>
      <c r="AT1859" s="393"/>
      <c r="AU1859" s="393"/>
      <c r="AV1859" s="393"/>
      <c r="AW1859" s="393"/>
      <c r="AX1859" s="393"/>
      <c r="AY1859" s="393"/>
      <c r="AZ1859" s="393"/>
      <c r="BA1859" s="393"/>
      <c r="BB1859" s="393"/>
      <c r="BC1859" s="393"/>
      <c r="BD1859" s="393"/>
      <c r="BE1859" s="393"/>
      <c r="BF1859" s="393"/>
      <c r="BG1859" s="393"/>
      <c r="BH1859" s="393"/>
      <c r="BI1859" s="393"/>
      <c r="BJ1859" s="393"/>
      <c r="BK1859" s="393"/>
      <c r="BL1859" s="393"/>
      <c r="BM1859" s="393"/>
      <c r="BN1859" s="393"/>
      <c r="BO1859" s="393"/>
      <c r="BP1859" s="393"/>
      <c r="BQ1859" s="393"/>
      <c r="BR1859" s="393"/>
      <c r="BS1859" s="393"/>
      <c r="BT1859" s="393"/>
      <c r="BU1859" s="393"/>
      <c r="BV1859" s="393"/>
      <c r="BW1859" s="393"/>
      <c r="BX1859" s="393"/>
      <c r="BY1859" s="393"/>
      <c r="BZ1859" s="393"/>
      <c r="CA1859" s="393"/>
      <c r="CB1859" s="393"/>
      <c r="CC1859" s="393"/>
      <c r="CD1859" s="393"/>
    </row>
    <row r="1860" spans="1:82" ht="24.6" customHeight="1" outlineLevel="2">
      <c r="A1860" s="64"/>
      <c r="B1860" s="65" t="s">
        <v>3068</v>
      </c>
      <c r="C1860" s="121"/>
      <c r="D1860" s="69"/>
      <c r="E1860" s="57"/>
      <c r="F1860" s="86"/>
      <c r="G1860" s="57"/>
      <c r="H1860" s="86"/>
      <c r="I1860" s="86"/>
      <c r="J1860" s="392"/>
      <c r="K1860" s="432"/>
      <c r="L1860" s="121" t="s">
        <v>2844</v>
      </c>
      <c r="M1860" s="121" t="s">
        <v>2844</v>
      </c>
      <c r="N1860" s="393"/>
      <c r="O1860" s="228" t="s">
        <v>2693</v>
      </c>
      <c r="P1860" s="393"/>
      <c r="Q1860" s="393"/>
      <c r="R1860" s="393"/>
      <c r="S1860" s="393"/>
      <c r="T1860" s="393"/>
      <c r="U1860" s="393"/>
      <c r="V1860" s="393"/>
      <c r="W1860" s="393"/>
      <c r="X1860" s="393"/>
      <c r="Y1860" s="393"/>
      <c r="Z1860" s="393"/>
      <c r="AA1860" s="393"/>
      <c r="AB1860" s="393"/>
      <c r="AC1860" s="393"/>
      <c r="AD1860" s="393"/>
      <c r="AE1860" s="393"/>
      <c r="AF1860" s="393"/>
      <c r="AG1860" s="393"/>
      <c r="AH1860" s="393"/>
      <c r="AI1860" s="393"/>
      <c r="AJ1860" s="393"/>
      <c r="AK1860" s="393"/>
      <c r="AL1860" s="393"/>
      <c r="AM1860" s="393"/>
      <c r="AN1860" s="393"/>
      <c r="AO1860" s="393"/>
      <c r="AP1860" s="393"/>
      <c r="AQ1860" s="393"/>
      <c r="AR1860" s="393"/>
      <c r="AS1860" s="393"/>
      <c r="AT1860" s="393"/>
      <c r="AU1860" s="393"/>
      <c r="AV1860" s="393"/>
      <c r="AW1860" s="393"/>
      <c r="AX1860" s="393"/>
      <c r="AY1860" s="393"/>
      <c r="AZ1860" s="393"/>
      <c r="BA1860" s="393"/>
      <c r="BB1860" s="393"/>
      <c r="BC1860" s="393"/>
      <c r="BD1860" s="393"/>
      <c r="BE1860" s="393"/>
      <c r="BF1860" s="393"/>
      <c r="BG1860" s="393"/>
      <c r="BH1860" s="393"/>
      <c r="BI1860" s="393"/>
      <c r="BJ1860" s="393"/>
      <c r="BK1860" s="393"/>
      <c r="BL1860" s="393"/>
      <c r="BM1860" s="393"/>
      <c r="BN1860" s="393"/>
      <c r="BO1860" s="393"/>
      <c r="BP1860" s="393"/>
      <c r="BQ1860" s="393"/>
      <c r="BR1860" s="393"/>
      <c r="BS1860" s="393"/>
      <c r="BT1860" s="393"/>
      <c r="BU1860" s="393"/>
      <c r="BV1860" s="393"/>
      <c r="BW1860" s="393"/>
      <c r="BX1860" s="393"/>
      <c r="BY1860" s="393"/>
      <c r="BZ1860" s="393"/>
      <c r="CA1860" s="393"/>
      <c r="CB1860" s="393"/>
      <c r="CC1860" s="393"/>
      <c r="CD1860" s="393"/>
    </row>
    <row r="1861" spans="1:82" ht="24.6" customHeight="1" outlineLevel="2">
      <c r="A1861" s="64"/>
      <c r="B1861" s="65" t="s">
        <v>3069</v>
      </c>
      <c r="C1861" s="121"/>
      <c r="D1861" s="69"/>
      <c r="E1861" s="57"/>
      <c r="F1861" s="86"/>
      <c r="G1861" s="57"/>
      <c r="H1861" s="86"/>
      <c r="I1861" s="86"/>
      <c r="J1861" s="392"/>
      <c r="K1861" s="432"/>
      <c r="L1861" s="121" t="s">
        <v>2844</v>
      </c>
      <c r="M1861" s="121" t="s">
        <v>2844</v>
      </c>
      <c r="N1861" s="393"/>
      <c r="O1861" s="228" t="s">
        <v>2697</v>
      </c>
      <c r="P1861" s="393"/>
      <c r="Q1861" s="393"/>
      <c r="R1861" s="393"/>
      <c r="S1861" s="393"/>
      <c r="T1861" s="393"/>
      <c r="U1861" s="393"/>
      <c r="V1861" s="393"/>
      <c r="W1861" s="393"/>
      <c r="X1861" s="393"/>
      <c r="Y1861" s="393"/>
      <c r="Z1861" s="393"/>
      <c r="AA1861" s="393"/>
      <c r="AB1861" s="393"/>
      <c r="AC1861" s="393"/>
      <c r="AD1861" s="393"/>
      <c r="AE1861" s="393"/>
      <c r="AF1861" s="393"/>
      <c r="AG1861" s="393"/>
      <c r="AH1861" s="393"/>
      <c r="AI1861" s="393"/>
      <c r="AJ1861" s="393"/>
      <c r="AK1861" s="393"/>
      <c r="AL1861" s="393"/>
      <c r="AM1861" s="393"/>
      <c r="AN1861" s="393"/>
      <c r="AO1861" s="393"/>
      <c r="AP1861" s="393"/>
      <c r="AQ1861" s="393"/>
      <c r="AR1861" s="393"/>
      <c r="AS1861" s="393"/>
      <c r="AT1861" s="393"/>
      <c r="AU1861" s="393"/>
      <c r="AV1861" s="393"/>
      <c r="AW1861" s="393"/>
      <c r="AX1861" s="393"/>
      <c r="AY1861" s="393"/>
      <c r="AZ1861" s="393"/>
      <c r="BA1861" s="393"/>
      <c r="BB1861" s="393"/>
      <c r="BC1861" s="393"/>
      <c r="BD1861" s="393"/>
      <c r="BE1861" s="393"/>
      <c r="BF1861" s="393"/>
      <c r="BG1861" s="393"/>
      <c r="BH1861" s="393"/>
      <c r="BI1861" s="393"/>
      <c r="BJ1861" s="393"/>
      <c r="BK1861" s="393"/>
      <c r="BL1861" s="393"/>
      <c r="BM1861" s="393"/>
      <c r="BN1861" s="393"/>
      <c r="BO1861" s="393"/>
      <c r="BP1861" s="393"/>
      <c r="BQ1861" s="393"/>
      <c r="BR1861" s="393"/>
      <c r="BS1861" s="393"/>
      <c r="BT1861" s="393"/>
      <c r="BU1861" s="393"/>
      <c r="BV1861" s="393"/>
      <c r="BW1861" s="393"/>
      <c r="BX1861" s="393"/>
      <c r="BY1861" s="393"/>
      <c r="BZ1861" s="393"/>
      <c r="CA1861" s="393"/>
      <c r="CB1861" s="393"/>
      <c r="CC1861" s="393"/>
      <c r="CD1861" s="393"/>
    </row>
    <row r="1862" spans="1:82" ht="24.6" customHeight="1" outlineLevel="2">
      <c r="A1862" s="64"/>
      <c r="B1862" s="65" t="s">
        <v>3070</v>
      </c>
      <c r="C1862" s="121"/>
      <c r="D1862" s="69"/>
      <c r="E1862" s="57"/>
      <c r="F1862" s="86"/>
      <c r="G1862" s="57"/>
      <c r="H1862" s="86"/>
      <c r="I1862" s="86"/>
      <c r="J1862" s="392"/>
      <c r="K1862" s="432"/>
      <c r="L1862" s="121" t="s">
        <v>2844</v>
      </c>
      <c r="M1862" s="121" t="s">
        <v>2844</v>
      </c>
      <c r="N1862" s="393"/>
      <c r="O1862" s="228" t="s">
        <v>2448</v>
      </c>
      <c r="P1862" s="393"/>
      <c r="Q1862" s="393"/>
      <c r="R1862" s="393"/>
      <c r="S1862" s="393"/>
      <c r="T1862" s="393"/>
      <c r="U1862" s="393"/>
      <c r="V1862" s="393"/>
      <c r="W1862" s="393"/>
      <c r="X1862" s="393"/>
      <c r="Y1862" s="393"/>
      <c r="Z1862" s="393"/>
      <c r="AA1862" s="393"/>
      <c r="AB1862" s="393"/>
      <c r="AC1862" s="393"/>
      <c r="AD1862" s="393"/>
      <c r="AE1862" s="393"/>
      <c r="AF1862" s="393"/>
      <c r="AG1862" s="393"/>
      <c r="AH1862" s="393"/>
      <c r="AI1862" s="393"/>
      <c r="AJ1862" s="393"/>
      <c r="AK1862" s="393"/>
      <c r="AL1862" s="393"/>
      <c r="AM1862" s="393"/>
      <c r="AN1862" s="393"/>
      <c r="AO1862" s="393"/>
      <c r="AP1862" s="393"/>
      <c r="AQ1862" s="393"/>
      <c r="AR1862" s="393"/>
      <c r="AS1862" s="393"/>
      <c r="AT1862" s="393"/>
      <c r="AU1862" s="393"/>
      <c r="AV1862" s="393"/>
      <c r="AW1862" s="393"/>
      <c r="AX1862" s="393"/>
      <c r="AY1862" s="393"/>
      <c r="AZ1862" s="393"/>
      <c r="BA1862" s="393"/>
      <c r="BB1862" s="393"/>
      <c r="BC1862" s="393"/>
      <c r="BD1862" s="393"/>
      <c r="BE1862" s="393"/>
      <c r="BF1862" s="393"/>
      <c r="BG1862" s="393"/>
      <c r="BH1862" s="393"/>
      <c r="BI1862" s="393"/>
      <c r="BJ1862" s="393"/>
      <c r="BK1862" s="393"/>
      <c r="BL1862" s="393"/>
      <c r="BM1862" s="393"/>
      <c r="BN1862" s="393"/>
      <c r="BO1862" s="393"/>
      <c r="BP1862" s="393"/>
      <c r="BQ1862" s="393"/>
      <c r="BR1862" s="393"/>
      <c r="BS1862" s="393"/>
      <c r="BT1862" s="393"/>
      <c r="BU1862" s="393"/>
      <c r="BV1862" s="393"/>
      <c r="BW1862" s="393"/>
      <c r="BX1862" s="393"/>
      <c r="BY1862" s="393"/>
      <c r="BZ1862" s="393"/>
      <c r="CA1862" s="393"/>
      <c r="CB1862" s="393"/>
      <c r="CC1862" s="393"/>
      <c r="CD1862" s="393"/>
    </row>
    <row r="1863" spans="1:82" ht="24.6" customHeight="1" outlineLevel="2">
      <c r="A1863" s="64"/>
      <c r="B1863" s="65" t="s">
        <v>3071</v>
      </c>
      <c r="C1863" s="121"/>
      <c r="D1863" s="69"/>
      <c r="E1863" s="57"/>
      <c r="F1863" s="86"/>
      <c r="G1863" s="57"/>
      <c r="H1863" s="86"/>
      <c r="I1863" s="86"/>
      <c r="J1863" s="392"/>
      <c r="K1863" s="432"/>
      <c r="L1863" s="121" t="s">
        <v>2844</v>
      </c>
      <c r="M1863" s="121" t="s">
        <v>2844</v>
      </c>
      <c r="N1863" s="393"/>
      <c r="O1863" s="228" t="s">
        <v>2453</v>
      </c>
      <c r="P1863" s="393"/>
      <c r="Q1863" s="393"/>
      <c r="R1863" s="393"/>
      <c r="S1863" s="393"/>
      <c r="T1863" s="393"/>
      <c r="U1863" s="393"/>
      <c r="V1863" s="393"/>
      <c r="W1863" s="393"/>
      <c r="X1863" s="393"/>
      <c r="Y1863" s="393"/>
      <c r="Z1863" s="393"/>
      <c r="AA1863" s="393"/>
      <c r="AB1863" s="393"/>
      <c r="AC1863" s="393"/>
      <c r="AD1863" s="393"/>
      <c r="AE1863" s="393"/>
      <c r="AF1863" s="393"/>
      <c r="AG1863" s="393"/>
      <c r="AH1863" s="393"/>
      <c r="AI1863" s="393"/>
      <c r="AJ1863" s="393"/>
      <c r="AK1863" s="393"/>
      <c r="AL1863" s="393"/>
      <c r="AM1863" s="393"/>
      <c r="AN1863" s="393"/>
      <c r="AO1863" s="393"/>
      <c r="AP1863" s="393"/>
      <c r="AQ1863" s="393"/>
      <c r="AR1863" s="393"/>
      <c r="AS1863" s="393"/>
      <c r="AT1863" s="393"/>
      <c r="AU1863" s="393"/>
      <c r="AV1863" s="393"/>
      <c r="AW1863" s="393"/>
      <c r="AX1863" s="393"/>
      <c r="AY1863" s="393"/>
      <c r="AZ1863" s="393"/>
      <c r="BA1863" s="393"/>
      <c r="BB1863" s="393"/>
      <c r="BC1863" s="393"/>
      <c r="BD1863" s="393"/>
      <c r="BE1863" s="393"/>
      <c r="BF1863" s="393"/>
      <c r="BG1863" s="393"/>
      <c r="BH1863" s="393"/>
      <c r="BI1863" s="393"/>
      <c r="BJ1863" s="393"/>
      <c r="BK1863" s="393"/>
      <c r="BL1863" s="393"/>
      <c r="BM1863" s="393"/>
      <c r="BN1863" s="393"/>
      <c r="BO1863" s="393"/>
      <c r="BP1863" s="393"/>
      <c r="BQ1863" s="393"/>
      <c r="BR1863" s="393"/>
      <c r="BS1863" s="393"/>
      <c r="BT1863" s="393"/>
      <c r="BU1863" s="393"/>
      <c r="BV1863" s="393"/>
      <c r="BW1863" s="393"/>
      <c r="BX1863" s="393"/>
      <c r="BY1863" s="393"/>
      <c r="BZ1863" s="393"/>
      <c r="CA1863" s="393"/>
      <c r="CB1863" s="393"/>
      <c r="CC1863" s="393"/>
      <c r="CD1863" s="393"/>
    </row>
    <row r="1864" spans="1:82" ht="24.6" customHeight="1" outlineLevel="2">
      <c r="A1864" s="64"/>
      <c r="B1864" s="65" t="s">
        <v>115</v>
      </c>
      <c r="C1864" s="65"/>
      <c r="D1864" s="69"/>
      <c r="E1864" s="359"/>
      <c r="F1864" s="55"/>
      <c r="G1864" s="359"/>
      <c r="H1864" s="55"/>
      <c r="I1864" s="55"/>
      <c r="J1864" s="247"/>
      <c r="L1864" s="87"/>
      <c r="M1864" s="87"/>
      <c r="O1864" s="228"/>
    </row>
    <row r="1865" spans="1:82" ht="24.6" customHeight="1" outlineLevel="2">
      <c r="A1865" s="64"/>
      <c r="B1865" s="65" t="s">
        <v>61</v>
      </c>
      <c r="C1865" s="121">
        <v>1</v>
      </c>
      <c r="D1865" s="69" t="s">
        <v>3</v>
      </c>
      <c r="E1865" s="57"/>
      <c r="F1865" s="86"/>
      <c r="G1865" s="57"/>
      <c r="H1865" s="86"/>
      <c r="I1865" s="86"/>
      <c r="J1865" s="392"/>
      <c r="K1865" s="432"/>
      <c r="L1865" s="121" t="s">
        <v>2844</v>
      </c>
      <c r="M1865" s="121" t="s">
        <v>2844</v>
      </c>
      <c r="O1865" s="228" t="s">
        <v>2560</v>
      </c>
    </row>
    <row r="1866" spans="1:82" ht="24.6" customHeight="1" outlineLevel="2">
      <c r="A1866" s="64"/>
      <c r="B1866" s="65" t="s">
        <v>62</v>
      </c>
      <c r="C1866" s="121">
        <v>2</v>
      </c>
      <c r="D1866" s="69" t="s">
        <v>3</v>
      </c>
      <c r="E1866" s="57"/>
      <c r="F1866" s="86"/>
      <c r="G1866" s="57"/>
      <c r="H1866" s="86"/>
      <c r="I1866" s="86"/>
      <c r="J1866" s="392"/>
      <c r="K1866" s="432"/>
      <c r="L1866" s="121" t="s">
        <v>2844</v>
      </c>
      <c r="M1866" s="121" t="s">
        <v>2844</v>
      </c>
      <c r="O1866" s="228" t="s">
        <v>2561</v>
      </c>
    </row>
    <row r="1867" spans="1:82" ht="24.6" customHeight="1" outlineLevel="2">
      <c r="A1867" s="64"/>
      <c r="B1867" s="65" t="s">
        <v>66</v>
      </c>
      <c r="C1867" s="121">
        <v>1</v>
      </c>
      <c r="D1867" s="69" t="s">
        <v>3</v>
      </c>
      <c r="E1867" s="57"/>
      <c r="F1867" s="86"/>
      <c r="G1867" s="57"/>
      <c r="H1867" s="86"/>
      <c r="I1867" s="86"/>
      <c r="J1867" s="392"/>
      <c r="K1867" s="432"/>
      <c r="L1867" s="121" t="s">
        <v>2844</v>
      </c>
      <c r="M1867" s="121" t="s">
        <v>2844</v>
      </c>
      <c r="O1867" s="228" t="s">
        <v>2563</v>
      </c>
    </row>
    <row r="1868" spans="1:82" ht="24.6" customHeight="1" outlineLevel="2">
      <c r="A1868" s="64"/>
      <c r="B1868" s="65" t="s">
        <v>64</v>
      </c>
      <c r="C1868" s="121">
        <v>3</v>
      </c>
      <c r="D1868" s="69" t="s">
        <v>3</v>
      </c>
      <c r="E1868" s="57"/>
      <c r="F1868" s="86"/>
      <c r="G1868" s="57"/>
      <c r="H1868" s="86"/>
      <c r="I1868" s="86"/>
      <c r="J1868" s="392"/>
      <c r="K1868" s="432"/>
      <c r="L1868" s="121" t="s">
        <v>2844</v>
      </c>
      <c r="M1868" s="121" t="s">
        <v>2844</v>
      </c>
      <c r="O1868" s="228" t="s">
        <v>2564</v>
      </c>
    </row>
    <row r="1869" spans="1:82" ht="24.6" customHeight="1" outlineLevel="2">
      <c r="A1869" s="64"/>
      <c r="B1869" s="65" t="s">
        <v>65</v>
      </c>
      <c r="C1869" s="121">
        <v>7</v>
      </c>
      <c r="D1869" s="69" t="s">
        <v>3</v>
      </c>
      <c r="E1869" s="57"/>
      <c r="F1869" s="86"/>
      <c r="G1869" s="57"/>
      <c r="H1869" s="86"/>
      <c r="I1869" s="86"/>
      <c r="J1869" s="392"/>
      <c r="K1869" s="432"/>
      <c r="L1869" s="121" t="s">
        <v>2844</v>
      </c>
      <c r="M1869" s="121" t="s">
        <v>2844</v>
      </c>
      <c r="O1869" s="228" t="s">
        <v>2565</v>
      </c>
    </row>
    <row r="1870" spans="1:82" ht="24.6" customHeight="1" outlineLevel="2">
      <c r="A1870" s="64"/>
      <c r="B1870" s="65" t="s">
        <v>427</v>
      </c>
      <c r="C1870" s="121">
        <v>1</v>
      </c>
      <c r="D1870" s="69" t="s">
        <v>3</v>
      </c>
      <c r="E1870" s="57"/>
      <c r="F1870" s="86"/>
      <c r="G1870" s="57"/>
      <c r="H1870" s="86"/>
      <c r="I1870" s="86"/>
      <c r="J1870" s="392"/>
      <c r="K1870" s="432"/>
      <c r="L1870" s="121" t="s">
        <v>2844</v>
      </c>
      <c r="M1870" s="121" t="s">
        <v>2844</v>
      </c>
      <c r="O1870" s="228" t="s">
        <v>2566</v>
      </c>
    </row>
    <row r="1871" spans="1:82" ht="24.6" customHeight="1" outlineLevel="2">
      <c r="A1871" s="64"/>
      <c r="B1871" s="65"/>
      <c r="C1871" s="121"/>
      <c r="D1871" s="69"/>
      <c r="E1871" s="57"/>
      <c r="F1871" s="86"/>
      <c r="G1871" s="57"/>
      <c r="H1871" s="86"/>
      <c r="I1871" s="86"/>
      <c r="J1871" s="392"/>
      <c r="K1871" s="432"/>
      <c r="L1871" s="121" t="s">
        <v>2844</v>
      </c>
      <c r="M1871" s="121" t="s">
        <v>2844</v>
      </c>
      <c r="O1871" s="228" t="s">
        <v>2572</v>
      </c>
    </row>
    <row r="1872" spans="1:82" ht="24.6" customHeight="1" outlineLevel="2">
      <c r="A1872" s="64"/>
      <c r="B1872" s="65" t="s">
        <v>468</v>
      </c>
      <c r="C1872" s="121">
        <v>1</v>
      </c>
      <c r="D1872" s="71" t="s">
        <v>3</v>
      </c>
      <c r="E1872" s="57"/>
      <c r="F1872" s="86"/>
      <c r="G1872" s="57"/>
      <c r="H1872" s="86"/>
      <c r="I1872" s="86"/>
      <c r="J1872" s="392"/>
      <c r="K1872" s="432"/>
      <c r="L1872" s="121" t="s">
        <v>2844</v>
      </c>
      <c r="M1872" s="121" t="s">
        <v>2844</v>
      </c>
      <c r="O1872" s="227" t="s">
        <v>2573</v>
      </c>
    </row>
    <row r="1873" spans="1:82" ht="24.6" customHeight="1" outlineLevel="2">
      <c r="A1873" s="64"/>
      <c r="B1873" s="65"/>
      <c r="C1873" s="121"/>
      <c r="D1873" s="71"/>
      <c r="E1873" s="57"/>
      <c r="F1873" s="86"/>
      <c r="G1873" s="57"/>
      <c r="H1873" s="86"/>
      <c r="I1873" s="86"/>
      <c r="J1873" s="392"/>
      <c r="K1873" s="432"/>
      <c r="L1873" s="121" t="s">
        <v>2844</v>
      </c>
      <c r="M1873" s="121" t="s">
        <v>2844</v>
      </c>
      <c r="O1873" s="227" t="s">
        <v>2570</v>
      </c>
    </row>
    <row r="1874" spans="1:82" ht="24.6" customHeight="1" outlineLevel="2">
      <c r="A1874" s="64"/>
      <c r="B1874" s="65" t="s">
        <v>97</v>
      </c>
      <c r="C1874" s="66"/>
      <c r="D1874" s="71"/>
      <c r="E1874" s="357"/>
      <c r="F1874" s="67"/>
      <c r="G1874" s="357"/>
      <c r="H1874" s="67"/>
      <c r="I1874" s="68"/>
      <c r="J1874" s="247"/>
      <c r="K1874" s="393"/>
      <c r="L1874" s="169"/>
      <c r="M1874" s="171"/>
      <c r="N1874" s="393"/>
      <c r="O1874" s="227"/>
      <c r="P1874" s="393"/>
      <c r="Q1874" s="393"/>
      <c r="R1874" s="393"/>
      <c r="S1874" s="393"/>
      <c r="T1874" s="393"/>
      <c r="U1874" s="393"/>
      <c r="V1874" s="393"/>
      <c r="W1874" s="393"/>
      <c r="X1874" s="393"/>
      <c r="Y1874" s="393"/>
      <c r="Z1874" s="393"/>
      <c r="AA1874" s="393"/>
      <c r="AB1874" s="393"/>
      <c r="AC1874" s="393"/>
      <c r="AD1874" s="393"/>
      <c r="AE1874" s="393"/>
      <c r="AF1874" s="393"/>
      <c r="AG1874" s="393"/>
      <c r="AH1874" s="393"/>
      <c r="AI1874" s="393"/>
      <c r="AJ1874" s="393"/>
      <c r="AK1874" s="393"/>
      <c r="AL1874" s="393"/>
      <c r="AM1874" s="393"/>
      <c r="AN1874" s="393"/>
      <c r="AO1874" s="393"/>
      <c r="AP1874" s="393"/>
      <c r="AQ1874" s="393"/>
      <c r="AR1874" s="393"/>
      <c r="AS1874" s="393"/>
      <c r="AT1874" s="393"/>
      <c r="AU1874" s="393"/>
      <c r="AV1874" s="393"/>
      <c r="AW1874" s="393"/>
      <c r="AX1874" s="393"/>
      <c r="AY1874" s="393"/>
      <c r="AZ1874" s="393"/>
      <c r="BA1874" s="393"/>
      <c r="BB1874" s="393"/>
      <c r="BC1874" s="393"/>
      <c r="BD1874" s="393"/>
      <c r="BE1874" s="393"/>
      <c r="BF1874" s="393"/>
      <c r="BG1874" s="393"/>
      <c r="BH1874" s="393"/>
      <c r="BI1874" s="393"/>
      <c r="BJ1874" s="393"/>
      <c r="BK1874" s="393"/>
      <c r="BL1874" s="393"/>
      <c r="BM1874" s="393"/>
      <c r="BN1874" s="393"/>
      <c r="BO1874" s="393"/>
      <c r="BP1874" s="393"/>
      <c r="BQ1874" s="393"/>
      <c r="BR1874" s="393"/>
      <c r="BS1874" s="393"/>
      <c r="BT1874" s="393"/>
      <c r="BU1874" s="393"/>
      <c r="BV1874" s="393"/>
      <c r="BW1874" s="393"/>
      <c r="BX1874" s="393"/>
      <c r="BY1874" s="393"/>
      <c r="BZ1874" s="393"/>
      <c r="CA1874" s="393"/>
      <c r="CB1874" s="393"/>
      <c r="CC1874" s="393"/>
      <c r="CD1874" s="393"/>
    </row>
    <row r="1875" spans="1:82" ht="24.6" customHeight="1" outlineLevel="2">
      <c r="A1875" s="64"/>
      <c r="B1875" s="65" t="s">
        <v>387</v>
      </c>
      <c r="C1875" s="121">
        <v>11</v>
      </c>
      <c r="D1875" s="69" t="s">
        <v>3</v>
      </c>
      <c r="E1875" s="57"/>
      <c r="F1875" s="86"/>
      <c r="G1875" s="57"/>
      <c r="H1875" s="86"/>
      <c r="I1875" s="86"/>
      <c r="J1875" s="392"/>
      <c r="K1875" s="432"/>
      <c r="L1875" s="121" t="s">
        <v>2844</v>
      </c>
      <c r="M1875" s="121" t="s">
        <v>2844</v>
      </c>
      <c r="O1875" s="228" t="s">
        <v>2551</v>
      </c>
    </row>
    <row r="1876" spans="1:82" ht="24.6" customHeight="1" outlineLevel="2">
      <c r="A1876" s="64"/>
      <c r="B1876" s="65" t="s">
        <v>388</v>
      </c>
      <c r="C1876" s="121">
        <v>1</v>
      </c>
      <c r="D1876" s="69" t="s">
        <v>3</v>
      </c>
      <c r="E1876" s="57"/>
      <c r="F1876" s="86"/>
      <c r="G1876" s="57"/>
      <c r="H1876" s="86"/>
      <c r="I1876" s="86"/>
      <c r="J1876" s="392"/>
      <c r="K1876" s="432"/>
      <c r="L1876" s="121" t="s">
        <v>2844</v>
      </c>
      <c r="M1876" s="121" t="s">
        <v>2844</v>
      </c>
      <c r="O1876" s="228" t="s">
        <v>2552</v>
      </c>
    </row>
    <row r="1877" spans="1:82" ht="24.6" customHeight="1" outlineLevel="2">
      <c r="A1877" s="64"/>
      <c r="B1877" s="65" t="s">
        <v>389</v>
      </c>
      <c r="C1877" s="121">
        <v>1</v>
      </c>
      <c r="D1877" s="69" t="s">
        <v>3</v>
      </c>
      <c r="E1877" s="57"/>
      <c r="F1877" s="86"/>
      <c r="G1877" s="57"/>
      <c r="H1877" s="86"/>
      <c r="I1877" s="86"/>
      <c r="J1877" s="392"/>
      <c r="K1877" s="432"/>
      <c r="L1877" s="121" t="s">
        <v>2844</v>
      </c>
      <c r="M1877" s="121" t="s">
        <v>2844</v>
      </c>
      <c r="O1877" s="228" t="s">
        <v>2553</v>
      </c>
    </row>
    <row r="1878" spans="1:82" ht="24.6" customHeight="1" outlineLevel="2">
      <c r="A1878" s="64"/>
      <c r="B1878" s="65" t="s">
        <v>411</v>
      </c>
      <c r="C1878" s="121">
        <v>3</v>
      </c>
      <c r="D1878" s="69" t="s">
        <v>3</v>
      </c>
      <c r="E1878" s="57"/>
      <c r="F1878" s="86"/>
      <c r="G1878" s="57"/>
      <c r="H1878" s="86"/>
      <c r="I1878" s="86"/>
      <c r="J1878" s="392"/>
      <c r="K1878" s="432"/>
      <c r="L1878" s="121" t="s">
        <v>2844</v>
      </c>
      <c r="M1878" s="121" t="s">
        <v>2844</v>
      </c>
      <c r="O1878" s="228" t="s">
        <v>2543</v>
      </c>
    </row>
    <row r="1879" spans="1:82" ht="24.6" customHeight="1" outlineLevel="2">
      <c r="A1879" s="64"/>
      <c r="B1879" s="65" t="s">
        <v>98</v>
      </c>
      <c r="C1879" s="65"/>
      <c r="D1879" s="69"/>
      <c r="E1879" s="359"/>
      <c r="F1879" s="55"/>
      <c r="G1879" s="359"/>
      <c r="H1879" s="55"/>
      <c r="I1879" s="55"/>
      <c r="J1879" s="247"/>
      <c r="L1879" s="87"/>
      <c r="M1879" s="87"/>
      <c r="O1879" s="228"/>
    </row>
    <row r="1880" spans="1:82" ht="24.6" customHeight="1" outlineLevel="2">
      <c r="A1880" s="64"/>
      <c r="B1880" s="65" t="s">
        <v>463</v>
      </c>
      <c r="C1880" s="121">
        <v>1</v>
      </c>
      <c r="D1880" s="69" t="s">
        <v>3</v>
      </c>
      <c r="E1880" s="57"/>
      <c r="F1880" s="86"/>
      <c r="G1880" s="57"/>
      <c r="H1880" s="86"/>
      <c r="I1880" s="86"/>
      <c r="J1880" s="392"/>
      <c r="K1880" s="432"/>
      <c r="L1880" s="121" t="s">
        <v>2844</v>
      </c>
      <c r="M1880" s="121" t="s">
        <v>2844</v>
      </c>
      <c r="N1880" s="393"/>
      <c r="O1880" s="228" t="s">
        <v>2667</v>
      </c>
      <c r="P1880" s="393"/>
      <c r="Q1880" s="393"/>
      <c r="R1880" s="393"/>
      <c r="S1880" s="393"/>
      <c r="T1880" s="393"/>
      <c r="U1880" s="393"/>
      <c r="V1880" s="393"/>
      <c r="W1880" s="393"/>
      <c r="X1880" s="393"/>
      <c r="Y1880" s="393"/>
      <c r="Z1880" s="393"/>
      <c r="AA1880" s="393"/>
      <c r="AB1880" s="393"/>
      <c r="AC1880" s="393"/>
      <c r="AD1880" s="393"/>
      <c r="AE1880" s="393"/>
      <c r="AF1880" s="393"/>
      <c r="AG1880" s="393"/>
      <c r="AH1880" s="393"/>
      <c r="AI1880" s="393"/>
      <c r="AJ1880" s="393"/>
      <c r="AK1880" s="393"/>
      <c r="AL1880" s="393"/>
      <c r="AM1880" s="393"/>
      <c r="AN1880" s="393"/>
      <c r="AO1880" s="393"/>
      <c r="AP1880" s="393"/>
      <c r="AQ1880" s="393"/>
      <c r="AR1880" s="393"/>
      <c r="AS1880" s="393"/>
      <c r="AT1880" s="393"/>
      <c r="AU1880" s="393"/>
      <c r="AV1880" s="393"/>
      <c r="AW1880" s="393"/>
      <c r="AX1880" s="393"/>
      <c r="AY1880" s="393"/>
      <c r="AZ1880" s="393"/>
      <c r="BA1880" s="393"/>
      <c r="BB1880" s="393"/>
      <c r="BC1880" s="393"/>
      <c r="BD1880" s="393"/>
      <c r="BE1880" s="393"/>
      <c r="BF1880" s="393"/>
      <c r="BG1880" s="393"/>
      <c r="BH1880" s="393"/>
      <c r="BI1880" s="393"/>
      <c r="BJ1880" s="393"/>
      <c r="BK1880" s="393"/>
      <c r="BL1880" s="393"/>
      <c r="BM1880" s="393"/>
      <c r="BN1880" s="393"/>
      <c r="BO1880" s="393"/>
      <c r="BP1880" s="393"/>
      <c r="BQ1880" s="393"/>
      <c r="BR1880" s="393"/>
      <c r="BS1880" s="393"/>
      <c r="BT1880" s="393"/>
      <c r="BU1880" s="393"/>
      <c r="BV1880" s="393"/>
      <c r="BW1880" s="393"/>
      <c r="BX1880" s="393"/>
      <c r="BY1880" s="393"/>
      <c r="BZ1880" s="393"/>
      <c r="CA1880" s="393"/>
      <c r="CB1880" s="393"/>
      <c r="CC1880" s="393"/>
      <c r="CD1880" s="393"/>
    </row>
    <row r="1881" spans="1:82" ht="24.6" customHeight="1" outlineLevel="2">
      <c r="A1881" s="64"/>
      <c r="B1881" s="65" t="s">
        <v>464</v>
      </c>
      <c r="C1881" s="121">
        <v>1</v>
      </c>
      <c r="D1881" s="69" t="s">
        <v>3</v>
      </c>
      <c r="E1881" s="57"/>
      <c r="F1881" s="86"/>
      <c r="G1881" s="57"/>
      <c r="H1881" s="86"/>
      <c r="I1881" s="86"/>
      <c r="J1881" s="392"/>
      <c r="K1881" s="432"/>
      <c r="L1881" s="121" t="s">
        <v>2844</v>
      </c>
      <c r="M1881" s="121" t="s">
        <v>2844</v>
      </c>
      <c r="N1881" s="393"/>
      <c r="O1881" s="228" t="s">
        <v>2668</v>
      </c>
      <c r="P1881" s="393"/>
      <c r="Q1881" s="393"/>
      <c r="R1881" s="393"/>
      <c r="S1881" s="393"/>
      <c r="T1881" s="393"/>
      <c r="U1881" s="393"/>
      <c r="V1881" s="393"/>
      <c r="W1881" s="393"/>
      <c r="X1881" s="393"/>
      <c r="Y1881" s="393"/>
      <c r="Z1881" s="393"/>
      <c r="AA1881" s="393"/>
      <c r="AB1881" s="393"/>
      <c r="AC1881" s="393"/>
      <c r="AD1881" s="393"/>
      <c r="AE1881" s="393"/>
      <c r="AF1881" s="393"/>
      <c r="AG1881" s="393"/>
      <c r="AH1881" s="393"/>
      <c r="AI1881" s="393"/>
      <c r="AJ1881" s="393"/>
      <c r="AK1881" s="393"/>
      <c r="AL1881" s="393"/>
      <c r="AM1881" s="393"/>
      <c r="AN1881" s="393"/>
      <c r="AO1881" s="393"/>
      <c r="AP1881" s="393"/>
      <c r="AQ1881" s="393"/>
      <c r="AR1881" s="393"/>
      <c r="AS1881" s="393"/>
      <c r="AT1881" s="393"/>
      <c r="AU1881" s="393"/>
      <c r="AV1881" s="393"/>
      <c r="AW1881" s="393"/>
      <c r="AX1881" s="393"/>
      <c r="AY1881" s="393"/>
      <c r="AZ1881" s="393"/>
      <c r="BA1881" s="393"/>
      <c r="BB1881" s="393"/>
      <c r="BC1881" s="393"/>
      <c r="BD1881" s="393"/>
      <c r="BE1881" s="393"/>
      <c r="BF1881" s="393"/>
      <c r="BG1881" s="393"/>
      <c r="BH1881" s="393"/>
      <c r="BI1881" s="393"/>
      <c r="BJ1881" s="393"/>
      <c r="BK1881" s="393"/>
      <c r="BL1881" s="393"/>
      <c r="BM1881" s="393"/>
      <c r="BN1881" s="393"/>
      <c r="BO1881" s="393"/>
      <c r="BP1881" s="393"/>
      <c r="BQ1881" s="393"/>
      <c r="BR1881" s="393"/>
      <c r="BS1881" s="393"/>
      <c r="BT1881" s="393"/>
      <c r="BU1881" s="393"/>
      <c r="BV1881" s="393"/>
      <c r="BW1881" s="393"/>
      <c r="BX1881" s="393"/>
      <c r="BY1881" s="393"/>
      <c r="BZ1881" s="393"/>
      <c r="CA1881" s="393"/>
      <c r="CB1881" s="393"/>
      <c r="CC1881" s="393"/>
      <c r="CD1881" s="393"/>
    </row>
    <row r="1882" spans="1:82" ht="24.6" customHeight="1" outlineLevel="2">
      <c r="A1882" s="64"/>
      <c r="B1882" s="65" t="s">
        <v>235</v>
      </c>
      <c r="C1882" s="121">
        <v>1</v>
      </c>
      <c r="D1882" s="69" t="s">
        <v>3</v>
      </c>
      <c r="E1882" s="57"/>
      <c r="F1882" s="86"/>
      <c r="G1882" s="57"/>
      <c r="H1882" s="86"/>
      <c r="I1882" s="86"/>
      <c r="J1882" s="392"/>
      <c r="K1882" s="432"/>
      <c r="L1882" s="121" t="s">
        <v>2844</v>
      </c>
      <c r="M1882" s="121" t="s">
        <v>2844</v>
      </c>
      <c r="N1882" s="393"/>
      <c r="O1882" s="228" t="s">
        <v>2602</v>
      </c>
      <c r="P1882" s="393"/>
      <c r="Q1882" s="393"/>
      <c r="R1882" s="393"/>
      <c r="S1882" s="393"/>
      <c r="T1882" s="393"/>
      <c r="U1882" s="393"/>
      <c r="V1882" s="393"/>
      <c r="W1882" s="393"/>
      <c r="X1882" s="393"/>
      <c r="Y1882" s="393"/>
      <c r="Z1882" s="393"/>
      <c r="AA1882" s="393"/>
      <c r="AB1882" s="393"/>
      <c r="AC1882" s="393"/>
      <c r="AD1882" s="393"/>
      <c r="AE1882" s="393"/>
      <c r="AF1882" s="393"/>
      <c r="AG1882" s="393"/>
      <c r="AH1882" s="393"/>
      <c r="AI1882" s="393"/>
      <c r="AJ1882" s="393"/>
      <c r="AK1882" s="393"/>
      <c r="AL1882" s="393"/>
      <c r="AM1882" s="393"/>
      <c r="AN1882" s="393"/>
      <c r="AO1882" s="393"/>
      <c r="AP1882" s="393"/>
      <c r="AQ1882" s="393"/>
      <c r="AR1882" s="393"/>
      <c r="AS1882" s="393"/>
      <c r="AT1882" s="393"/>
      <c r="AU1882" s="393"/>
      <c r="AV1882" s="393"/>
      <c r="AW1882" s="393"/>
      <c r="AX1882" s="393"/>
      <c r="AY1882" s="393"/>
      <c r="AZ1882" s="393"/>
      <c r="BA1882" s="393"/>
      <c r="BB1882" s="393"/>
      <c r="BC1882" s="393"/>
      <c r="BD1882" s="393"/>
      <c r="BE1882" s="393"/>
      <c r="BF1882" s="393"/>
      <c r="BG1882" s="393"/>
      <c r="BH1882" s="393"/>
      <c r="BI1882" s="393"/>
      <c r="BJ1882" s="393"/>
      <c r="BK1882" s="393"/>
      <c r="BL1882" s="393"/>
      <c r="BM1882" s="393"/>
      <c r="BN1882" s="393"/>
      <c r="BO1882" s="393"/>
      <c r="BP1882" s="393"/>
      <c r="BQ1882" s="393"/>
      <c r="BR1882" s="393"/>
      <c r="BS1882" s="393"/>
      <c r="BT1882" s="393"/>
      <c r="BU1882" s="393"/>
      <c r="BV1882" s="393"/>
      <c r="BW1882" s="393"/>
      <c r="BX1882" s="393"/>
      <c r="BY1882" s="393"/>
      <c r="BZ1882" s="393"/>
      <c r="CA1882" s="393"/>
      <c r="CB1882" s="393"/>
      <c r="CC1882" s="393"/>
      <c r="CD1882" s="393"/>
    </row>
    <row r="1883" spans="1:82" ht="24.6" customHeight="1" outlineLevel="2">
      <c r="A1883" s="64"/>
      <c r="B1883" s="65" t="s">
        <v>76</v>
      </c>
      <c r="C1883" s="65"/>
      <c r="D1883" s="71"/>
      <c r="E1883" s="357"/>
      <c r="F1883" s="67"/>
      <c r="G1883" s="357"/>
      <c r="H1883" s="67"/>
      <c r="I1883" s="68"/>
      <c r="J1883" s="247"/>
      <c r="K1883" s="393"/>
      <c r="L1883" s="169"/>
      <c r="M1883" s="171"/>
      <c r="N1883" s="393"/>
      <c r="O1883" s="227"/>
      <c r="P1883" s="393"/>
      <c r="Q1883" s="393"/>
      <c r="R1883" s="393"/>
      <c r="S1883" s="393"/>
      <c r="T1883" s="393"/>
      <c r="U1883" s="393"/>
      <c r="V1883" s="393"/>
      <c r="W1883" s="393"/>
      <c r="X1883" s="393"/>
      <c r="Y1883" s="393"/>
      <c r="Z1883" s="393"/>
      <c r="AA1883" s="393"/>
      <c r="AB1883" s="393"/>
      <c r="AC1883" s="393"/>
      <c r="AD1883" s="393"/>
      <c r="AE1883" s="393"/>
      <c r="AF1883" s="393"/>
      <c r="AG1883" s="393"/>
      <c r="AH1883" s="393"/>
      <c r="AI1883" s="393"/>
      <c r="AJ1883" s="393"/>
      <c r="AK1883" s="393"/>
      <c r="AL1883" s="393"/>
      <c r="AM1883" s="393"/>
      <c r="AN1883" s="393"/>
      <c r="AO1883" s="393"/>
      <c r="AP1883" s="393"/>
      <c r="AQ1883" s="393"/>
      <c r="AR1883" s="393"/>
      <c r="AS1883" s="393"/>
      <c r="AT1883" s="393"/>
      <c r="AU1883" s="393"/>
      <c r="AV1883" s="393"/>
      <c r="AW1883" s="393"/>
      <c r="AX1883" s="393"/>
      <c r="AY1883" s="393"/>
      <c r="AZ1883" s="393"/>
      <c r="BA1883" s="393"/>
      <c r="BB1883" s="393"/>
      <c r="BC1883" s="393"/>
      <c r="BD1883" s="393"/>
      <c r="BE1883" s="393"/>
      <c r="BF1883" s="393"/>
      <c r="BG1883" s="393"/>
      <c r="BH1883" s="393"/>
      <c r="BI1883" s="393"/>
      <c r="BJ1883" s="393"/>
      <c r="BK1883" s="393"/>
      <c r="BL1883" s="393"/>
      <c r="BM1883" s="393"/>
      <c r="BN1883" s="393"/>
      <c r="BO1883" s="393"/>
      <c r="BP1883" s="393"/>
      <c r="BQ1883" s="393"/>
      <c r="BR1883" s="393"/>
      <c r="BS1883" s="393"/>
      <c r="BT1883" s="393"/>
      <c r="BU1883" s="393"/>
      <c r="BV1883" s="393"/>
      <c r="BW1883" s="393"/>
      <c r="BX1883" s="393"/>
      <c r="BY1883" s="393"/>
      <c r="BZ1883" s="393"/>
      <c r="CA1883" s="393"/>
      <c r="CB1883" s="393"/>
      <c r="CC1883" s="393"/>
      <c r="CD1883" s="393"/>
    </row>
    <row r="1884" spans="1:82" ht="24.6" customHeight="1" outlineLevel="2">
      <c r="A1884" s="64"/>
      <c r="B1884" s="65" t="s">
        <v>365</v>
      </c>
      <c r="C1884" s="121">
        <v>541</v>
      </c>
      <c r="D1884" s="71" t="s">
        <v>15</v>
      </c>
      <c r="E1884" s="57"/>
      <c r="F1884" s="86"/>
      <c r="G1884" s="57"/>
      <c r="H1884" s="86"/>
      <c r="I1884" s="86"/>
      <c r="J1884" s="392"/>
      <c r="K1884" s="432"/>
      <c r="L1884" s="121" t="s">
        <v>2844</v>
      </c>
      <c r="M1884" s="121" t="s">
        <v>2844</v>
      </c>
      <c r="O1884" s="227" t="s">
        <v>2497</v>
      </c>
    </row>
    <row r="1885" spans="1:82" ht="24.6" customHeight="1" outlineLevel="2">
      <c r="A1885" s="64"/>
      <c r="B1885" s="65" t="s">
        <v>44</v>
      </c>
      <c r="C1885" s="121">
        <v>36</v>
      </c>
      <c r="D1885" s="71" t="s">
        <v>15</v>
      </c>
      <c r="E1885" s="57"/>
      <c r="F1885" s="86"/>
      <c r="G1885" s="57"/>
      <c r="H1885" s="86"/>
      <c r="I1885" s="86"/>
      <c r="J1885" s="392"/>
      <c r="K1885" s="432"/>
      <c r="L1885" s="121" t="s">
        <v>2844</v>
      </c>
      <c r="M1885" s="121" t="s">
        <v>2844</v>
      </c>
      <c r="O1885" s="227" t="s">
        <v>2498</v>
      </c>
    </row>
    <row r="1886" spans="1:82" ht="24.6" customHeight="1" outlineLevel="2">
      <c r="A1886" s="64"/>
      <c r="B1886" s="65" t="s">
        <v>46</v>
      </c>
      <c r="C1886" s="86">
        <v>24</v>
      </c>
      <c r="D1886" s="71" t="s">
        <v>15</v>
      </c>
      <c r="E1886" s="57"/>
      <c r="F1886" s="86"/>
      <c r="G1886" s="57"/>
      <c r="H1886" s="86"/>
      <c r="I1886" s="86"/>
      <c r="J1886" s="392"/>
      <c r="K1886" s="432"/>
      <c r="L1886" s="121" t="s">
        <v>2844</v>
      </c>
      <c r="M1886" s="121" t="s">
        <v>2844</v>
      </c>
      <c r="O1886" s="227" t="s">
        <v>2500</v>
      </c>
    </row>
    <row r="1887" spans="1:82" ht="24.6" customHeight="1" outlineLevel="2">
      <c r="A1887" s="279"/>
      <c r="B1887" s="65" t="s">
        <v>465</v>
      </c>
      <c r="C1887" s="86">
        <v>30</v>
      </c>
      <c r="D1887" s="71" t="s">
        <v>15</v>
      </c>
      <c r="E1887" s="57"/>
      <c r="F1887" s="86"/>
      <c r="G1887" s="57"/>
      <c r="H1887" s="86"/>
      <c r="I1887" s="86"/>
      <c r="J1887" s="392"/>
      <c r="K1887" s="432"/>
      <c r="L1887" s="121" t="s">
        <v>2844</v>
      </c>
      <c r="M1887" s="121" t="s">
        <v>2844</v>
      </c>
      <c r="O1887" s="227" t="s">
        <v>2630</v>
      </c>
    </row>
    <row r="1888" spans="1:82" ht="24.6" customHeight="1" outlineLevel="2">
      <c r="A1888" s="64"/>
      <c r="B1888" s="65" t="s">
        <v>83</v>
      </c>
      <c r="C1888" s="86">
        <v>12</v>
      </c>
      <c r="D1888" s="69" t="s">
        <v>15</v>
      </c>
      <c r="E1888" s="57"/>
      <c r="F1888" s="86"/>
      <c r="G1888" s="57"/>
      <c r="H1888" s="86"/>
      <c r="I1888" s="86"/>
      <c r="J1888" s="392"/>
      <c r="K1888" s="432"/>
      <c r="L1888" s="121" t="s">
        <v>2844</v>
      </c>
      <c r="M1888" s="121" t="s">
        <v>2844</v>
      </c>
      <c r="O1888" s="227" t="s">
        <v>2606</v>
      </c>
    </row>
    <row r="1889" spans="1:82" ht="24.6" customHeight="1" outlineLevel="2">
      <c r="A1889" s="64"/>
      <c r="B1889" s="65" t="s">
        <v>1883</v>
      </c>
      <c r="C1889" s="121">
        <v>1</v>
      </c>
      <c r="D1889" s="69" t="s">
        <v>1792</v>
      </c>
      <c r="E1889" s="359"/>
      <c r="F1889" s="86"/>
      <c r="G1889" s="359"/>
      <c r="H1889" s="86"/>
      <c r="I1889" s="63"/>
      <c r="J1889" s="247"/>
      <c r="K1889" s="393"/>
      <c r="L1889" s="121" t="s">
        <v>2844</v>
      </c>
      <c r="M1889" s="121" t="s">
        <v>2844</v>
      </c>
      <c r="N1889" s="393"/>
      <c r="O1889" s="228"/>
      <c r="P1889" s="393"/>
      <c r="Q1889" s="393"/>
      <c r="R1889" s="393"/>
      <c r="S1889" s="393"/>
      <c r="T1889" s="393"/>
      <c r="U1889" s="393"/>
      <c r="V1889" s="393"/>
      <c r="W1889" s="393"/>
      <c r="X1889" s="393"/>
      <c r="Y1889" s="393"/>
      <c r="Z1889" s="393"/>
      <c r="AA1889" s="393"/>
      <c r="AB1889" s="393"/>
      <c r="AC1889" s="393"/>
      <c r="AD1889" s="393"/>
      <c r="AE1889" s="393"/>
      <c r="AF1889" s="393"/>
      <c r="AG1889" s="393"/>
      <c r="AH1889" s="393"/>
      <c r="AI1889" s="393"/>
      <c r="AJ1889" s="393"/>
      <c r="AK1889" s="393"/>
      <c r="AL1889" s="393"/>
      <c r="AM1889" s="393"/>
      <c r="AN1889" s="393"/>
      <c r="AO1889" s="393"/>
      <c r="AP1889" s="393"/>
      <c r="AQ1889" s="393"/>
      <c r="AR1889" s="393"/>
      <c r="AS1889" s="393"/>
      <c r="AT1889" s="393"/>
      <c r="AU1889" s="393"/>
      <c r="AV1889" s="393"/>
      <c r="AW1889" s="393"/>
      <c r="AX1889" s="393"/>
      <c r="AY1889" s="393"/>
      <c r="AZ1889" s="393"/>
      <c r="BA1889" s="393"/>
      <c r="BB1889" s="393"/>
      <c r="BC1889" s="393"/>
      <c r="BD1889" s="393"/>
      <c r="BE1889" s="393"/>
      <c r="BF1889" s="393"/>
      <c r="BG1889" s="393"/>
      <c r="BH1889" s="393"/>
      <c r="BI1889" s="393"/>
      <c r="BJ1889" s="393"/>
      <c r="BK1889" s="393"/>
      <c r="BL1889" s="393"/>
      <c r="BM1889" s="393"/>
      <c r="BN1889" s="393"/>
      <c r="BO1889" s="393"/>
      <c r="BP1889" s="393"/>
      <c r="BQ1889" s="393"/>
      <c r="BR1889" s="393"/>
      <c r="BS1889" s="393"/>
      <c r="BT1889" s="393"/>
      <c r="BU1889" s="393"/>
      <c r="BV1889" s="393"/>
      <c r="BW1889" s="393"/>
      <c r="BX1889" s="393"/>
      <c r="BY1889" s="393"/>
      <c r="BZ1889" s="393"/>
      <c r="CA1889" s="393"/>
      <c r="CB1889" s="393"/>
      <c r="CC1889" s="393"/>
      <c r="CD1889" s="393"/>
    </row>
    <row r="1890" spans="1:82" ht="24.6" customHeight="1" outlineLevel="2">
      <c r="A1890" s="64"/>
      <c r="B1890" s="65" t="s">
        <v>79</v>
      </c>
      <c r="C1890" s="65"/>
      <c r="D1890" s="69"/>
      <c r="E1890" s="359"/>
      <c r="F1890" s="55"/>
      <c r="G1890" s="359"/>
      <c r="H1890" s="55"/>
      <c r="I1890" s="63"/>
      <c r="J1890" s="247"/>
      <c r="K1890" s="393"/>
      <c r="L1890" s="87"/>
      <c r="M1890" s="238"/>
      <c r="N1890" s="393"/>
      <c r="O1890" s="228"/>
      <c r="P1890" s="393"/>
      <c r="Q1890" s="393"/>
      <c r="R1890" s="393"/>
      <c r="S1890" s="393"/>
      <c r="T1890" s="393"/>
      <c r="U1890" s="393"/>
      <c r="V1890" s="393"/>
      <c r="W1890" s="393"/>
      <c r="X1890" s="393"/>
      <c r="Y1890" s="393"/>
      <c r="Z1890" s="393"/>
      <c r="AA1890" s="393"/>
      <c r="AB1890" s="393"/>
      <c r="AC1890" s="393"/>
      <c r="AD1890" s="393"/>
      <c r="AE1890" s="393"/>
      <c r="AF1890" s="393"/>
      <c r="AG1890" s="393"/>
      <c r="AH1890" s="393"/>
      <c r="AI1890" s="393"/>
      <c r="AJ1890" s="393"/>
      <c r="AK1890" s="393"/>
      <c r="AL1890" s="393"/>
      <c r="AM1890" s="393"/>
      <c r="AN1890" s="393"/>
      <c r="AO1890" s="393"/>
      <c r="AP1890" s="393"/>
      <c r="AQ1890" s="393"/>
      <c r="AR1890" s="393"/>
      <c r="AS1890" s="393"/>
      <c r="AT1890" s="393"/>
      <c r="AU1890" s="393"/>
      <c r="AV1890" s="393"/>
      <c r="AW1890" s="393"/>
      <c r="AX1890" s="393"/>
      <c r="AY1890" s="393"/>
      <c r="AZ1890" s="393"/>
      <c r="BA1890" s="393"/>
      <c r="BB1890" s="393"/>
      <c r="BC1890" s="393"/>
      <c r="BD1890" s="393"/>
      <c r="BE1890" s="393"/>
      <c r="BF1890" s="393"/>
      <c r="BG1890" s="393"/>
      <c r="BH1890" s="393"/>
      <c r="BI1890" s="393"/>
      <c r="BJ1890" s="393"/>
      <c r="BK1890" s="393"/>
      <c r="BL1890" s="393"/>
      <c r="BM1890" s="393"/>
      <c r="BN1890" s="393"/>
      <c r="BO1890" s="393"/>
      <c r="BP1890" s="393"/>
      <c r="BQ1890" s="393"/>
      <c r="BR1890" s="393"/>
      <c r="BS1890" s="393"/>
      <c r="BT1890" s="393"/>
      <c r="BU1890" s="393"/>
      <c r="BV1890" s="393"/>
      <c r="BW1890" s="393"/>
      <c r="BX1890" s="393"/>
      <c r="BY1890" s="393"/>
      <c r="BZ1890" s="393"/>
      <c r="CA1890" s="393"/>
      <c r="CB1890" s="393"/>
      <c r="CC1890" s="393"/>
      <c r="CD1890" s="393"/>
    </row>
    <row r="1891" spans="1:82" ht="24.6" customHeight="1" outlineLevel="2">
      <c r="A1891" s="279"/>
      <c r="B1891" s="65" t="s">
        <v>368</v>
      </c>
      <c r="C1891" s="121">
        <v>230</v>
      </c>
      <c r="D1891" s="71" t="s">
        <v>15</v>
      </c>
      <c r="E1891" s="57"/>
      <c r="F1891" s="86"/>
      <c r="G1891" s="57"/>
      <c r="H1891" s="86"/>
      <c r="I1891" s="86"/>
      <c r="J1891" s="392"/>
      <c r="K1891" s="432"/>
      <c r="L1891" s="121" t="s">
        <v>2844</v>
      </c>
      <c r="M1891" s="121" t="s">
        <v>2844</v>
      </c>
      <c r="N1891" s="393"/>
      <c r="O1891" s="228" t="s">
        <v>2508</v>
      </c>
      <c r="P1891" s="393"/>
      <c r="Q1891" s="393"/>
      <c r="R1891" s="393"/>
      <c r="S1891" s="393"/>
      <c r="T1891" s="393"/>
      <c r="U1891" s="393"/>
      <c r="V1891" s="393"/>
      <c r="W1891" s="393"/>
      <c r="X1891" s="393"/>
      <c r="Y1891" s="393"/>
      <c r="Z1891" s="393"/>
      <c r="AA1891" s="393"/>
      <c r="AB1891" s="393"/>
      <c r="AC1891" s="393"/>
      <c r="AD1891" s="393"/>
      <c r="AE1891" s="393"/>
      <c r="AF1891" s="393"/>
      <c r="AG1891" s="393"/>
      <c r="AH1891" s="393"/>
      <c r="AI1891" s="393"/>
      <c r="AJ1891" s="393"/>
      <c r="AK1891" s="393"/>
      <c r="AL1891" s="393"/>
      <c r="AM1891" s="393"/>
      <c r="AN1891" s="393"/>
      <c r="AO1891" s="393"/>
      <c r="AP1891" s="393"/>
      <c r="AQ1891" s="393"/>
      <c r="AR1891" s="393"/>
      <c r="AS1891" s="393"/>
      <c r="AT1891" s="393"/>
      <c r="AU1891" s="393"/>
      <c r="AV1891" s="393"/>
      <c r="AW1891" s="393"/>
      <c r="AX1891" s="393"/>
      <c r="AY1891" s="393"/>
      <c r="AZ1891" s="393"/>
      <c r="BA1891" s="393"/>
      <c r="BB1891" s="393"/>
      <c r="BC1891" s="393"/>
      <c r="BD1891" s="393"/>
      <c r="BE1891" s="393"/>
      <c r="BF1891" s="393"/>
      <c r="BG1891" s="393"/>
      <c r="BH1891" s="393"/>
      <c r="BI1891" s="393"/>
      <c r="BJ1891" s="393"/>
      <c r="BK1891" s="393"/>
      <c r="BL1891" s="393"/>
      <c r="BM1891" s="393"/>
      <c r="BN1891" s="393"/>
      <c r="BO1891" s="393"/>
      <c r="BP1891" s="393"/>
      <c r="BQ1891" s="393"/>
      <c r="BR1891" s="393"/>
      <c r="BS1891" s="393"/>
      <c r="BT1891" s="393"/>
      <c r="BU1891" s="393"/>
      <c r="BV1891" s="393"/>
      <c r="BW1891" s="393"/>
      <c r="BX1891" s="393"/>
      <c r="BY1891" s="393"/>
      <c r="BZ1891" s="393"/>
      <c r="CA1891" s="393"/>
      <c r="CB1891" s="393"/>
      <c r="CC1891" s="393"/>
      <c r="CD1891" s="393"/>
    </row>
    <row r="1892" spans="1:82" ht="24.6" customHeight="1" outlineLevel="2">
      <c r="A1892" s="64"/>
      <c r="B1892" s="65" t="s">
        <v>369</v>
      </c>
      <c r="C1892" s="86">
        <v>12</v>
      </c>
      <c r="D1892" s="71" t="s">
        <v>15</v>
      </c>
      <c r="E1892" s="57"/>
      <c r="F1892" s="86"/>
      <c r="G1892" s="57"/>
      <c r="H1892" s="86"/>
      <c r="I1892" s="86"/>
      <c r="J1892" s="392"/>
      <c r="K1892" s="432"/>
      <c r="L1892" s="121" t="s">
        <v>2844</v>
      </c>
      <c r="M1892" s="121" t="s">
        <v>2844</v>
      </c>
      <c r="O1892" s="228" t="s">
        <v>2509</v>
      </c>
    </row>
    <row r="1893" spans="1:82" ht="24.6" customHeight="1" outlineLevel="2">
      <c r="A1893" s="64"/>
      <c r="B1893" s="65" t="s">
        <v>1996</v>
      </c>
      <c r="C1893" s="65"/>
      <c r="D1893" s="71"/>
      <c r="E1893" s="359"/>
      <c r="F1893" s="67"/>
      <c r="G1893" s="359"/>
      <c r="H1893" s="67"/>
      <c r="I1893" s="68"/>
      <c r="J1893" s="280"/>
      <c r="L1893" s="169"/>
      <c r="M1893" s="171"/>
      <c r="O1893" s="227"/>
    </row>
    <row r="1894" spans="1:82" ht="24.6" customHeight="1" outlineLevel="2">
      <c r="A1894" s="64"/>
      <c r="B1894" s="65"/>
      <c r="C1894" s="86"/>
      <c r="D1894" s="71"/>
      <c r="E1894" s="57"/>
      <c r="F1894" s="86"/>
      <c r="G1894" s="57"/>
      <c r="H1894" s="86"/>
      <c r="I1894" s="86"/>
      <c r="J1894" s="392"/>
      <c r="K1894" s="432"/>
      <c r="L1894" s="121" t="s">
        <v>2844</v>
      </c>
      <c r="M1894" s="121" t="s">
        <v>2844</v>
      </c>
      <c r="O1894" s="228" t="s">
        <v>2527</v>
      </c>
    </row>
    <row r="1895" spans="1:82" ht="24.6" customHeight="1" outlineLevel="2">
      <c r="A1895" s="64"/>
      <c r="B1895" s="65" t="s">
        <v>1884</v>
      </c>
      <c r="C1895" s="121">
        <v>1</v>
      </c>
      <c r="D1895" s="69" t="s">
        <v>1792</v>
      </c>
      <c r="E1895" s="359"/>
      <c r="F1895" s="86"/>
      <c r="G1895" s="359"/>
      <c r="H1895" s="86"/>
      <c r="I1895" s="63"/>
      <c r="J1895" s="247"/>
      <c r="K1895" s="393"/>
      <c r="L1895" s="121" t="s">
        <v>2844</v>
      </c>
      <c r="M1895" s="121" t="s">
        <v>2844</v>
      </c>
      <c r="N1895" s="393"/>
      <c r="O1895" s="228"/>
      <c r="P1895" s="393"/>
      <c r="Q1895" s="393"/>
      <c r="R1895" s="393"/>
      <c r="S1895" s="393"/>
      <c r="T1895" s="393"/>
      <c r="U1895" s="393"/>
      <c r="V1895" s="393"/>
      <c r="W1895" s="393"/>
      <c r="X1895" s="393"/>
      <c r="Y1895" s="393"/>
      <c r="Z1895" s="393"/>
      <c r="AA1895" s="393"/>
      <c r="AB1895" s="393"/>
      <c r="AC1895" s="393"/>
      <c r="AD1895" s="393"/>
      <c r="AE1895" s="393"/>
      <c r="AF1895" s="393"/>
      <c r="AG1895" s="393"/>
      <c r="AH1895" s="393"/>
      <c r="AI1895" s="393"/>
      <c r="AJ1895" s="393"/>
      <c r="AK1895" s="393"/>
      <c r="AL1895" s="393"/>
      <c r="AM1895" s="393"/>
      <c r="AN1895" s="393"/>
      <c r="AO1895" s="393"/>
      <c r="AP1895" s="393"/>
      <c r="AQ1895" s="393"/>
      <c r="AR1895" s="393"/>
      <c r="AS1895" s="393"/>
      <c r="AT1895" s="393"/>
      <c r="AU1895" s="393"/>
      <c r="AV1895" s="393"/>
      <c r="AW1895" s="393"/>
      <c r="AX1895" s="393"/>
      <c r="AY1895" s="393"/>
      <c r="AZ1895" s="393"/>
      <c r="BA1895" s="393"/>
      <c r="BB1895" s="393"/>
      <c r="BC1895" s="393"/>
      <c r="BD1895" s="393"/>
      <c r="BE1895" s="393"/>
      <c r="BF1895" s="393"/>
      <c r="BG1895" s="393"/>
      <c r="BH1895" s="393"/>
      <c r="BI1895" s="393"/>
      <c r="BJ1895" s="393"/>
      <c r="BK1895" s="393"/>
      <c r="BL1895" s="393"/>
      <c r="BM1895" s="393"/>
      <c r="BN1895" s="393"/>
      <c r="BO1895" s="393"/>
      <c r="BP1895" s="393"/>
      <c r="BQ1895" s="393"/>
      <c r="BR1895" s="393"/>
      <c r="BS1895" s="393"/>
      <c r="BT1895" s="393"/>
      <c r="BU1895" s="393"/>
      <c r="BV1895" s="393"/>
      <c r="BW1895" s="393"/>
      <c r="BX1895" s="393"/>
      <c r="BY1895" s="393"/>
      <c r="BZ1895" s="393"/>
      <c r="CA1895" s="393"/>
      <c r="CB1895" s="393"/>
      <c r="CC1895" s="393"/>
      <c r="CD1895" s="393"/>
    </row>
    <row r="1896" spans="1:82" ht="24.6" customHeight="1" outlineLevel="2">
      <c r="A1896" s="258"/>
      <c r="B1896" s="65"/>
      <c r="C1896" s="66"/>
      <c r="D1896" s="71"/>
      <c r="E1896" s="357"/>
      <c r="F1896" s="67"/>
      <c r="G1896" s="357"/>
      <c r="H1896" s="67"/>
      <c r="I1896" s="55"/>
      <c r="J1896" s="247"/>
      <c r="K1896" s="393"/>
      <c r="L1896" s="87"/>
      <c r="M1896" s="87"/>
      <c r="N1896" s="393"/>
      <c r="O1896" s="228"/>
      <c r="P1896" s="393"/>
      <c r="Q1896" s="393"/>
      <c r="R1896" s="393"/>
      <c r="S1896" s="393"/>
      <c r="T1896" s="393"/>
      <c r="U1896" s="393"/>
      <c r="V1896" s="393"/>
      <c r="W1896" s="393"/>
      <c r="X1896" s="393"/>
      <c r="Y1896" s="393"/>
      <c r="Z1896" s="393"/>
      <c r="AA1896" s="393"/>
      <c r="AB1896" s="393"/>
      <c r="AC1896" s="393"/>
      <c r="AD1896" s="393"/>
      <c r="AE1896" s="393"/>
      <c r="AF1896" s="393"/>
      <c r="AG1896" s="393"/>
      <c r="AH1896" s="393"/>
      <c r="AI1896" s="393"/>
      <c r="AJ1896" s="393"/>
      <c r="AK1896" s="393"/>
      <c r="AL1896" s="393"/>
      <c r="AM1896" s="393"/>
      <c r="AN1896" s="393"/>
      <c r="AO1896" s="393"/>
      <c r="AP1896" s="393"/>
      <c r="AQ1896" s="393"/>
      <c r="AR1896" s="393"/>
      <c r="AS1896" s="393"/>
      <c r="AT1896" s="393"/>
      <c r="AU1896" s="393"/>
      <c r="AV1896" s="393"/>
      <c r="AW1896" s="393"/>
      <c r="AX1896" s="393"/>
      <c r="AY1896" s="393"/>
      <c r="AZ1896" s="393"/>
      <c r="BA1896" s="393"/>
      <c r="BB1896" s="393"/>
      <c r="BC1896" s="393"/>
      <c r="BD1896" s="393"/>
      <c r="BE1896" s="393"/>
      <c r="BF1896" s="393"/>
      <c r="BG1896" s="393"/>
      <c r="BH1896" s="393"/>
      <c r="BI1896" s="393"/>
      <c r="BJ1896" s="393"/>
      <c r="BK1896" s="393"/>
      <c r="BL1896" s="393"/>
      <c r="BM1896" s="393"/>
      <c r="BN1896" s="393"/>
      <c r="BO1896" s="393"/>
      <c r="BP1896" s="393"/>
      <c r="BQ1896" s="393"/>
      <c r="BR1896" s="393"/>
      <c r="BS1896" s="393"/>
      <c r="BT1896" s="393"/>
      <c r="BU1896" s="393"/>
      <c r="BV1896" s="393"/>
      <c r="BW1896" s="393"/>
      <c r="BX1896" s="393"/>
      <c r="BY1896" s="393"/>
      <c r="BZ1896" s="393"/>
      <c r="CA1896" s="393"/>
      <c r="CB1896" s="393"/>
      <c r="CC1896" s="393"/>
      <c r="CD1896" s="393"/>
    </row>
    <row r="1897" spans="1:82" ht="24.6" customHeight="1" outlineLevel="2">
      <c r="A1897" s="258"/>
      <c r="B1897" s="65" t="s">
        <v>96</v>
      </c>
      <c r="C1897" s="66"/>
      <c r="D1897" s="69"/>
      <c r="E1897" s="357"/>
      <c r="F1897" s="67"/>
      <c r="G1897" s="357"/>
      <c r="H1897" s="67"/>
      <c r="I1897" s="55"/>
      <c r="J1897" s="247"/>
      <c r="K1897" s="393"/>
      <c r="L1897" s="87"/>
      <c r="M1897" s="87"/>
      <c r="N1897" s="393"/>
      <c r="O1897" s="228"/>
      <c r="P1897" s="393"/>
      <c r="Q1897" s="393"/>
      <c r="R1897" s="393"/>
      <c r="S1897" s="393"/>
      <c r="T1897" s="393"/>
      <c r="U1897" s="393"/>
      <c r="V1897" s="393"/>
      <c r="W1897" s="393"/>
      <c r="X1897" s="393"/>
      <c r="Y1897" s="393"/>
      <c r="Z1897" s="393"/>
      <c r="AA1897" s="393"/>
      <c r="AB1897" s="393"/>
      <c r="AC1897" s="393"/>
      <c r="AD1897" s="393"/>
      <c r="AE1897" s="393"/>
      <c r="AF1897" s="393"/>
      <c r="AG1897" s="393"/>
      <c r="AH1897" s="393"/>
      <c r="AI1897" s="393"/>
      <c r="AJ1897" s="393"/>
      <c r="AK1897" s="393"/>
      <c r="AL1897" s="393"/>
      <c r="AM1897" s="393"/>
      <c r="AN1897" s="393"/>
      <c r="AO1897" s="393"/>
      <c r="AP1897" s="393"/>
      <c r="AQ1897" s="393"/>
      <c r="AR1897" s="393"/>
      <c r="AS1897" s="393"/>
      <c r="AT1897" s="393"/>
      <c r="AU1897" s="393"/>
      <c r="AV1897" s="393"/>
      <c r="AW1897" s="393"/>
      <c r="AX1897" s="393"/>
      <c r="AY1897" s="393"/>
      <c r="AZ1897" s="393"/>
      <c r="BA1897" s="393"/>
      <c r="BB1897" s="393"/>
      <c r="BC1897" s="393"/>
      <c r="BD1897" s="393"/>
      <c r="BE1897" s="393"/>
      <c r="BF1897" s="393"/>
      <c r="BG1897" s="393"/>
      <c r="BH1897" s="393"/>
      <c r="BI1897" s="393"/>
      <c r="BJ1897" s="393"/>
      <c r="BK1897" s="393"/>
      <c r="BL1897" s="393"/>
      <c r="BM1897" s="393"/>
      <c r="BN1897" s="393"/>
      <c r="BO1897" s="393"/>
      <c r="BP1897" s="393"/>
      <c r="BQ1897" s="393"/>
      <c r="BR1897" s="393"/>
      <c r="BS1897" s="393"/>
      <c r="BT1897" s="393"/>
      <c r="BU1897" s="393"/>
      <c r="BV1897" s="393"/>
      <c r="BW1897" s="393"/>
      <c r="BX1897" s="393"/>
      <c r="BY1897" s="393"/>
      <c r="BZ1897" s="393"/>
      <c r="CA1897" s="393"/>
      <c r="CB1897" s="393"/>
      <c r="CC1897" s="393"/>
      <c r="CD1897" s="393"/>
    </row>
    <row r="1898" spans="1:82" ht="24.6" customHeight="1" outlineLevel="2">
      <c r="A1898" s="64"/>
      <c r="B1898" s="65" t="s">
        <v>466</v>
      </c>
      <c r="C1898" s="121">
        <v>2</v>
      </c>
      <c r="D1898" s="69" t="s">
        <v>3</v>
      </c>
      <c r="E1898" s="57"/>
      <c r="F1898" s="86"/>
      <c r="G1898" s="57"/>
      <c r="H1898" s="86"/>
      <c r="I1898" s="86"/>
      <c r="J1898" s="392"/>
      <c r="K1898" s="432"/>
      <c r="L1898" s="121" t="s">
        <v>2844</v>
      </c>
      <c r="M1898" s="121" t="s">
        <v>2844</v>
      </c>
      <c r="N1898" s="393"/>
      <c r="O1898" s="228" t="s">
        <v>2698</v>
      </c>
      <c r="P1898" s="393"/>
      <c r="Q1898" s="393"/>
      <c r="R1898" s="393"/>
      <c r="S1898" s="393"/>
      <c r="T1898" s="393"/>
      <c r="U1898" s="393"/>
      <c r="V1898" s="393"/>
      <c r="W1898" s="393"/>
      <c r="X1898" s="393"/>
      <c r="Y1898" s="393"/>
      <c r="Z1898" s="393"/>
      <c r="AA1898" s="393"/>
      <c r="AB1898" s="393"/>
      <c r="AC1898" s="393"/>
      <c r="AD1898" s="393"/>
      <c r="AE1898" s="393"/>
      <c r="AF1898" s="393"/>
      <c r="AG1898" s="393"/>
      <c r="AH1898" s="393"/>
      <c r="AI1898" s="393"/>
      <c r="AJ1898" s="393"/>
      <c r="AK1898" s="393"/>
      <c r="AL1898" s="393"/>
      <c r="AM1898" s="393"/>
      <c r="AN1898" s="393"/>
      <c r="AO1898" s="393"/>
      <c r="AP1898" s="393"/>
      <c r="AQ1898" s="393"/>
      <c r="AR1898" s="393"/>
      <c r="AS1898" s="393"/>
      <c r="AT1898" s="393"/>
      <c r="AU1898" s="393"/>
      <c r="AV1898" s="393"/>
      <c r="AW1898" s="393"/>
      <c r="AX1898" s="393"/>
      <c r="AY1898" s="393"/>
      <c r="AZ1898" s="393"/>
      <c r="BA1898" s="393"/>
      <c r="BB1898" s="393"/>
      <c r="BC1898" s="393"/>
      <c r="BD1898" s="393"/>
      <c r="BE1898" s="393"/>
      <c r="BF1898" s="393"/>
      <c r="BG1898" s="393"/>
      <c r="BH1898" s="393"/>
      <c r="BI1898" s="393"/>
      <c r="BJ1898" s="393"/>
      <c r="BK1898" s="393"/>
      <c r="BL1898" s="393"/>
      <c r="BM1898" s="393"/>
      <c r="BN1898" s="393"/>
      <c r="BO1898" s="393"/>
      <c r="BP1898" s="393"/>
      <c r="BQ1898" s="393"/>
      <c r="BR1898" s="393"/>
      <c r="BS1898" s="393"/>
      <c r="BT1898" s="393"/>
      <c r="BU1898" s="393"/>
      <c r="BV1898" s="393"/>
      <c r="BW1898" s="393"/>
      <c r="BX1898" s="393"/>
      <c r="BY1898" s="393"/>
      <c r="BZ1898" s="393"/>
      <c r="CA1898" s="393"/>
      <c r="CB1898" s="393"/>
      <c r="CC1898" s="393"/>
      <c r="CD1898" s="393"/>
    </row>
    <row r="1899" spans="1:82" ht="24.6" customHeight="1" outlineLevel="2">
      <c r="A1899" s="64"/>
      <c r="B1899" s="65" t="s">
        <v>3072</v>
      </c>
      <c r="C1899" s="121"/>
      <c r="D1899" s="69"/>
      <c r="E1899" s="57"/>
      <c r="F1899" s="86"/>
      <c r="G1899" s="57"/>
      <c r="H1899" s="86"/>
      <c r="I1899" s="86"/>
      <c r="J1899" s="392"/>
      <c r="K1899" s="432"/>
      <c r="L1899" s="121" t="s">
        <v>2844</v>
      </c>
      <c r="M1899" s="121" t="s">
        <v>2844</v>
      </c>
      <c r="N1899" s="393"/>
      <c r="O1899" s="228" t="s">
        <v>2696</v>
      </c>
      <c r="P1899" s="393"/>
      <c r="Q1899" s="393"/>
      <c r="R1899" s="393"/>
      <c r="S1899" s="393"/>
      <c r="T1899" s="393"/>
      <c r="U1899" s="393"/>
      <c r="V1899" s="393"/>
      <c r="W1899" s="393"/>
      <c r="X1899" s="393"/>
      <c r="Y1899" s="393"/>
      <c r="Z1899" s="393"/>
      <c r="AA1899" s="393"/>
      <c r="AB1899" s="393"/>
      <c r="AC1899" s="393"/>
      <c r="AD1899" s="393"/>
      <c r="AE1899" s="393"/>
      <c r="AF1899" s="393"/>
      <c r="AG1899" s="393"/>
      <c r="AH1899" s="393"/>
      <c r="AI1899" s="393"/>
      <c r="AJ1899" s="393"/>
      <c r="AK1899" s="393"/>
      <c r="AL1899" s="393"/>
      <c r="AM1899" s="393"/>
      <c r="AN1899" s="393"/>
      <c r="AO1899" s="393"/>
      <c r="AP1899" s="393"/>
      <c r="AQ1899" s="393"/>
      <c r="AR1899" s="393"/>
      <c r="AS1899" s="393"/>
      <c r="AT1899" s="393"/>
      <c r="AU1899" s="393"/>
      <c r="AV1899" s="393"/>
      <c r="AW1899" s="393"/>
      <c r="AX1899" s="393"/>
      <c r="AY1899" s="393"/>
      <c r="AZ1899" s="393"/>
      <c r="BA1899" s="393"/>
      <c r="BB1899" s="393"/>
      <c r="BC1899" s="393"/>
      <c r="BD1899" s="393"/>
      <c r="BE1899" s="393"/>
      <c r="BF1899" s="393"/>
      <c r="BG1899" s="393"/>
      <c r="BH1899" s="393"/>
      <c r="BI1899" s="393"/>
      <c r="BJ1899" s="393"/>
      <c r="BK1899" s="393"/>
      <c r="BL1899" s="393"/>
      <c r="BM1899" s="393"/>
      <c r="BN1899" s="393"/>
      <c r="BO1899" s="393"/>
      <c r="BP1899" s="393"/>
      <c r="BQ1899" s="393"/>
      <c r="BR1899" s="393"/>
      <c r="BS1899" s="393"/>
      <c r="BT1899" s="393"/>
      <c r="BU1899" s="393"/>
      <c r="BV1899" s="393"/>
      <c r="BW1899" s="393"/>
      <c r="BX1899" s="393"/>
      <c r="BY1899" s="393"/>
      <c r="BZ1899" s="393"/>
      <c r="CA1899" s="393"/>
      <c r="CB1899" s="393"/>
      <c r="CC1899" s="393"/>
      <c r="CD1899" s="393"/>
    </row>
    <row r="1900" spans="1:82" ht="24.6" customHeight="1" outlineLevel="2">
      <c r="A1900" s="64"/>
      <c r="B1900" s="65" t="s">
        <v>3078</v>
      </c>
      <c r="C1900" s="121"/>
      <c r="D1900" s="69"/>
      <c r="E1900" s="57"/>
      <c r="F1900" s="86"/>
      <c r="G1900" s="57"/>
      <c r="H1900" s="86"/>
      <c r="I1900" s="86"/>
      <c r="J1900" s="392"/>
      <c r="K1900" s="432"/>
      <c r="L1900" s="121" t="s">
        <v>2844</v>
      </c>
      <c r="M1900" s="121" t="s">
        <v>2844</v>
      </c>
      <c r="N1900" s="393"/>
      <c r="O1900" s="228" t="s">
        <v>2693</v>
      </c>
      <c r="P1900" s="393"/>
      <c r="Q1900" s="393"/>
      <c r="R1900" s="393"/>
      <c r="S1900" s="393"/>
      <c r="T1900" s="393"/>
      <c r="U1900" s="393"/>
      <c r="V1900" s="393"/>
      <c r="W1900" s="393"/>
      <c r="X1900" s="393"/>
      <c r="Y1900" s="393"/>
      <c r="Z1900" s="393"/>
      <c r="AA1900" s="393"/>
      <c r="AB1900" s="393"/>
      <c r="AC1900" s="393"/>
      <c r="AD1900" s="393"/>
      <c r="AE1900" s="393"/>
      <c r="AF1900" s="393"/>
      <c r="AG1900" s="393"/>
      <c r="AH1900" s="393"/>
      <c r="AI1900" s="393"/>
      <c r="AJ1900" s="393"/>
      <c r="AK1900" s="393"/>
      <c r="AL1900" s="393"/>
      <c r="AM1900" s="393"/>
      <c r="AN1900" s="393"/>
      <c r="AO1900" s="393"/>
      <c r="AP1900" s="393"/>
      <c r="AQ1900" s="393"/>
      <c r="AR1900" s="393"/>
      <c r="AS1900" s="393"/>
      <c r="AT1900" s="393"/>
      <c r="AU1900" s="393"/>
      <c r="AV1900" s="393"/>
      <c r="AW1900" s="393"/>
      <c r="AX1900" s="393"/>
      <c r="AY1900" s="393"/>
      <c r="AZ1900" s="393"/>
      <c r="BA1900" s="393"/>
      <c r="BB1900" s="393"/>
      <c r="BC1900" s="393"/>
      <c r="BD1900" s="393"/>
      <c r="BE1900" s="393"/>
      <c r="BF1900" s="393"/>
      <c r="BG1900" s="393"/>
      <c r="BH1900" s="393"/>
      <c r="BI1900" s="393"/>
      <c r="BJ1900" s="393"/>
      <c r="BK1900" s="393"/>
      <c r="BL1900" s="393"/>
      <c r="BM1900" s="393"/>
      <c r="BN1900" s="393"/>
      <c r="BO1900" s="393"/>
      <c r="BP1900" s="393"/>
      <c r="BQ1900" s="393"/>
      <c r="BR1900" s="393"/>
      <c r="BS1900" s="393"/>
      <c r="BT1900" s="393"/>
      <c r="BU1900" s="393"/>
      <c r="BV1900" s="393"/>
      <c r="BW1900" s="393"/>
      <c r="BX1900" s="393"/>
      <c r="BY1900" s="393"/>
      <c r="BZ1900" s="393"/>
      <c r="CA1900" s="393"/>
      <c r="CB1900" s="393"/>
      <c r="CC1900" s="393"/>
      <c r="CD1900" s="393"/>
    </row>
    <row r="1901" spans="1:82" ht="24.6" customHeight="1" outlineLevel="2">
      <c r="A1901" s="64"/>
      <c r="B1901" s="65" t="s">
        <v>3074</v>
      </c>
      <c r="C1901" s="121"/>
      <c r="D1901" s="69"/>
      <c r="E1901" s="57"/>
      <c r="F1901" s="86"/>
      <c r="G1901" s="57"/>
      <c r="H1901" s="86"/>
      <c r="I1901" s="86"/>
      <c r="J1901" s="392"/>
      <c r="K1901" s="432"/>
      <c r="L1901" s="121" t="s">
        <v>2844</v>
      </c>
      <c r="M1901" s="121" t="s">
        <v>2844</v>
      </c>
      <c r="N1901" s="393"/>
      <c r="O1901" s="228" t="s">
        <v>2699</v>
      </c>
      <c r="P1901" s="393"/>
      <c r="Q1901" s="393"/>
      <c r="R1901" s="393"/>
      <c r="S1901" s="393"/>
      <c r="T1901" s="393"/>
      <c r="U1901" s="393"/>
      <c r="V1901" s="393"/>
      <c r="W1901" s="393"/>
      <c r="X1901" s="393"/>
      <c r="Y1901" s="393"/>
      <c r="Z1901" s="393"/>
      <c r="AA1901" s="393"/>
      <c r="AB1901" s="393"/>
      <c r="AC1901" s="393"/>
      <c r="AD1901" s="393"/>
      <c r="AE1901" s="393"/>
      <c r="AF1901" s="393"/>
      <c r="AG1901" s="393"/>
      <c r="AH1901" s="393"/>
      <c r="AI1901" s="393"/>
      <c r="AJ1901" s="393"/>
      <c r="AK1901" s="393"/>
      <c r="AL1901" s="393"/>
      <c r="AM1901" s="393"/>
      <c r="AN1901" s="393"/>
      <c r="AO1901" s="393"/>
      <c r="AP1901" s="393"/>
      <c r="AQ1901" s="393"/>
      <c r="AR1901" s="393"/>
      <c r="AS1901" s="393"/>
      <c r="AT1901" s="393"/>
      <c r="AU1901" s="393"/>
      <c r="AV1901" s="393"/>
      <c r="AW1901" s="393"/>
      <c r="AX1901" s="393"/>
      <c r="AY1901" s="393"/>
      <c r="AZ1901" s="393"/>
      <c r="BA1901" s="393"/>
      <c r="BB1901" s="393"/>
      <c r="BC1901" s="393"/>
      <c r="BD1901" s="393"/>
      <c r="BE1901" s="393"/>
      <c r="BF1901" s="393"/>
      <c r="BG1901" s="393"/>
      <c r="BH1901" s="393"/>
      <c r="BI1901" s="393"/>
      <c r="BJ1901" s="393"/>
      <c r="BK1901" s="393"/>
      <c r="BL1901" s="393"/>
      <c r="BM1901" s="393"/>
      <c r="BN1901" s="393"/>
      <c r="BO1901" s="393"/>
      <c r="BP1901" s="393"/>
      <c r="BQ1901" s="393"/>
      <c r="BR1901" s="393"/>
      <c r="BS1901" s="393"/>
      <c r="BT1901" s="393"/>
      <c r="BU1901" s="393"/>
      <c r="BV1901" s="393"/>
      <c r="BW1901" s="393"/>
      <c r="BX1901" s="393"/>
      <c r="BY1901" s="393"/>
      <c r="BZ1901" s="393"/>
      <c r="CA1901" s="393"/>
      <c r="CB1901" s="393"/>
      <c r="CC1901" s="393"/>
      <c r="CD1901" s="393"/>
    </row>
    <row r="1902" spans="1:82" ht="24.6" customHeight="1" outlineLevel="2">
      <c r="A1902" s="64"/>
      <c r="B1902" s="65" t="s">
        <v>3075</v>
      </c>
      <c r="C1902" s="121"/>
      <c r="D1902" s="69"/>
      <c r="E1902" s="57"/>
      <c r="F1902" s="86"/>
      <c r="G1902" s="57"/>
      <c r="H1902" s="86"/>
      <c r="I1902" s="86"/>
      <c r="J1902" s="392"/>
      <c r="K1902" s="432"/>
      <c r="L1902" s="121" t="s">
        <v>2844</v>
      </c>
      <c r="M1902" s="121" t="s">
        <v>2844</v>
      </c>
      <c r="N1902" s="393"/>
      <c r="O1902" s="228" t="s">
        <v>2448</v>
      </c>
      <c r="P1902" s="393"/>
      <c r="Q1902" s="393"/>
      <c r="R1902" s="393"/>
      <c r="S1902" s="393"/>
      <c r="T1902" s="393"/>
      <c r="U1902" s="393"/>
      <c r="V1902" s="393"/>
      <c r="W1902" s="393"/>
      <c r="X1902" s="393"/>
      <c r="Y1902" s="393"/>
      <c r="Z1902" s="393"/>
      <c r="AA1902" s="393"/>
      <c r="AB1902" s="393"/>
      <c r="AC1902" s="393"/>
      <c r="AD1902" s="393"/>
      <c r="AE1902" s="393"/>
      <c r="AF1902" s="393"/>
      <c r="AG1902" s="393"/>
      <c r="AH1902" s="393"/>
      <c r="AI1902" s="393"/>
      <c r="AJ1902" s="393"/>
      <c r="AK1902" s="393"/>
      <c r="AL1902" s="393"/>
      <c r="AM1902" s="393"/>
      <c r="AN1902" s="393"/>
      <c r="AO1902" s="393"/>
      <c r="AP1902" s="393"/>
      <c r="AQ1902" s="393"/>
      <c r="AR1902" s="393"/>
      <c r="AS1902" s="393"/>
      <c r="AT1902" s="393"/>
      <c r="AU1902" s="393"/>
      <c r="AV1902" s="393"/>
      <c r="AW1902" s="393"/>
      <c r="AX1902" s="393"/>
      <c r="AY1902" s="393"/>
      <c r="AZ1902" s="393"/>
      <c r="BA1902" s="393"/>
      <c r="BB1902" s="393"/>
      <c r="BC1902" s="393"/>
      <c r="BD1902" s="393"/>
      <c r="BE1902" s="393"/>
      <c r="BF1902" s="393"/>
      <c r="BG1902" s="393"/>
      <c r="BH1902" s="393"/>
      <c r="BI1902" s="393"/>
      <c r="BJ1902" s="393"/>
      <c r="BK1902" s="393"/>
      <c r="BL1902" s="393"/>
      <c r="BM1902" s="393"/>
      <c r="BN1902" s="393"/>
      <c r="BO1902" s="393"/>
      <c r="BP1902" s="393"/>
      <c r="BQ1902" s="393"/>
      <c r="BR1902" s="393"/>
      <c r="BS1902" s="393"/>
      <c r="BT1902" s="393"/>
      <c r="BU1902" s="393"/>
      <c r="BV1902" s="393"/>
      <c r="BW1902" s="393"/>
      <c r="BX1902" s="393"/>
      <c r="BY1902" s="393"/>
      <c r="BZ1902" s="393"/>
      <c r="CA1902" s="393"/>
      <c r="CB1902" s="393"/>
      <c r="CC1902" s="393"/>
      <c r="CD1902" s="393"/>
    </row>
    <row r="1903" spans="1:82" ht="24.6" customHeight="1" outlineLevel="2">
      <c r="A1903" s="64"/>
      <c r="B1903" s="65" t="s">
        <v>3076</v>
      </c>
      <c r="C1903" s="121"/>
      <c r="D1903" s="69"/>
      <c r="E1903" s="57"/>
      <c r="F1903" s="86"/>
      <c r="G1903" s="57"/>
      <c r="H1903" s="86"/>
      <c r="I1903" s="86"/>
      <c r="J1903" s="392"/>
      <c r="K1903" s="432"/>
      <c r="L1903" s="121" t="s">
        <v>2844</v>
      </c>
      <c r="M1903" s="121" t="s">
        <v>2844</v>
      </c>
      <c r="N1903" s="393"/>
      <c r="O1903" s="228" t="s">
        <v>2453</v>
      </c>
      <c r="P1903" s="393"/>
      <c r="Q1903" s="393"/>
      <c r="R1903" s="393"/>
      <c r="S1903" s="393"/>
      <c r="T1903" s="393"/>
      <c r="U1903" s="393"/>
      <c r="V1903" s="393"/>
      <c r="W1903" s="393"/>
      <c r="X1903" s="393"/>
      <c r="Y1903" s="393"/>
      <c r="Z1903" s="393"/>
      <c r="AA1903" s="393"/>
      <c r="AB1903" s="393"/>
      <c r="AC1903" s="393"/>
      <c r="AD1903" s="393"/>
      <c r="AE1903" s="393"/>
      <c r="AF1903" s="393"/>
      <c r="AG1903" s="393"/>
      <c r="AH1903" s="393"/>
      <c r="AI1903" s="393"/>
      <c r="AJ1903" s="393"/>
      <c r="AK1903" s="393"/>
      <c r="AL1903" s="393"/>
      <c r="AM1903" s="393"/>
      <c r="AN1903" s="393"/>
      <c r="AO1903" s="393"/>
      <c r="AP1903" s="393"/>
      <c r="AQ1903" s="393"/>
      <c r="AR1903" s="393"/>
      <c r="AS1903" s="393"/>
      <c r="AT1903" s="393"/>
      <c r="AU1903" s="393"/>
      <c r="AV1903" s="393"/>
      <c r="AW1903" s="393"/>
      <c r="AX1903" s="393"/>
      <c r="AY1903" s="393"/>
      <c r="AZ1903" s="393"/>
      <c r="BA1903" s="393"/>
      <c r="BB1903" s="393"/>
      <c r="BC1903" s="393"/>
      <c r="BD1903" s="393"/>
      <c r="BE1903" s="393"/>
      <c r="BF1903" s="393"/>
      <c r="BG1903" s="393"/>
      <c r="BH1903" s="393"/>
      <c r="BI1903" s="393"/>
      <c r="BJ1903" s="393"/>
      <c r="BK1903" s="393"/>
      <c r="BL1903" s="393"/>
      <c r="BM1903" s="393"/>
      <c r="BN1903" s="393"/>
      <c r="BO1903" s="393"/>
      <c r="BP1903" s="393"/>
      <c r="BQ1903" s="393"/>
      <c r="BR1903" s="393"/>
      <c r="BS1903" s="393"/>
      <c r="BT1903" s="393"/>
      <c r="BU1903" s="393"/>
      <c r="BV1903" s="393"/>
      <c r="BW1903" s="393"/>
      <c r="BX1903" s="393"/>
      <c r="BY1903" s="393"/>
      <c r="BZ1903" s="393"/>
      <c r="CA1903" s="393"/>
      <c r="CB1903" s="393"/>
      <c r="CC1903" s="393"/>
      <c r="CD1903" s="393"/>
    </row>
    <row r="1904" spans="1:82" ht="24.6" customHeight="1" outlineLevel="2">
      <c r="A1904" s="64"/>
      <c r="B1904" s="65" t="s">
        <v>115</v>
      </c>
      <c r="C1904" s="65"/>
      <c r="D1904" s="69"/>
      <c r="E1904" s="359"/>
      <c r="F1904" s="55"/>
      <c r="G1904" s="359"/>
      <c r="H1904" s="55"/>
      <c r="I1904" s="55"/>
      <c r="J1904" s="247"/>
      <c r="L1904" s="87"/>
      <c r="M1904" s="87"/>
      <c r="O1904" s="228"/>
    </row>
    <row r="1905" spans="1:82" ht="24.6" customHeight="1" outlineLevel="2">
      <c r="A1905" s="64"/>
      <c r="B1905" s="65" t="s">
        <v>61</v>
      </c>
      <c r="C1905" s="121">
        <v>2</v>
      </c>
      <c r="D1905" s="69" t="s">
        <v>3</v>
      </c>
      <c r="E1905" s="57"/>
      <c r="F1905" s="86"/>
      <c r="G1905" s="57"/>
      <c r="H1905" s="86"/>
      <c r="I1905" s="86"/>
      <c r="J1905" s="392"/>
      <c r="K1905" s="432"/>
      <c r="L1905" s="121" t="s">
        <v>2844</v>
      </c>
      <c r="M1905" s="121" t="s">
        <v>2844</v>
      </c>
      <c r="O1905" s="228" t="s">
        <v>2560</v>
      </c>
    </row>
    <row r="1906" spans="1:82" ht="24.6" customHeight="1" outlineLevel="2">
      <c r="A1906" s="64"/>
      <c r="B1906" s="65" t="s">
        <v>62</v>
      </c>
      <c r="C1906" s="121">
        <v>4</v>
      </c>
      <c r="D1906" s="69" t="s">
        <v>3</v>
      </c>
      <c r="E1906" s="57"/>
      <c r="F1906" s="86"/>
      <c r="G1906" s="57"/>
      <c r="H1906" s="86"/>
      <c r="I1906" s="86"/>
      <c r="J1906" s="392"/>
      <c r="K1906" s="432"/>
      <c r="L1906" s="121" t="s">
        <v>2844</v>
      </c>
      <c r="M1906" s="121" t="s">
        <v>2844</v>
      </c>
      <c r="O1906" s="228" t="s">
        <v>2561</v>
      </c>
    </row>
    <row r="1907" spans="1:82" ht="24.6" customHeight="1" outlineLevel="2">
      <c r="A1907" s="64"/>
      <c r="B1907" s="65" t="s">
        <v>66</v>
      </c>
      <c r="C1907" s="121">
        <v>2</v>
      </c>
      <c r="D1907" s="69" t="s">
        <v>3</v>
      </c>
      <c r="E1907" s="57"/>
      <c r="F1907" s="86"/>
      <c r="G1907" s="57"/>
      <c r="H1907" s="86"/>
      <c r="I1907" s="86"/>
      <c r="J1907" s="392"/>
      <c r="K1907" s="432"/>
      <c r="L1907" s="121" t="s">
        <v>2844</v>
      </c>
      <c r="M1907" s="121" t="s">
        <v>2844</v>
      </c>
      <c r="O1907" s="228" t="s">
        <v>2563</v>
      </c>
    </row>
    <row r="1908" spans="1:82" ht="24.6" customHeight="1" outlineLevel="2">
      <c r="A1908" s="64"/>
      <c r="B1908" s="65" t="s">
        <v>64</v>
      </c>
      <c r="C1908" s="121">
        <v>6</v>
      </c>
      <c r="D1908" s="69" t="s">
        <v>3</v>
      </c>
      <c r="E1908" s="57"/>
      <c r="F1908" s="86"/>
      <c r="G1908" s="57"/>
      <c r="H1908" s="86"/>
      <c r="I1908" s="86"/>
      <c r="J1908" s="392"/>
      <c r="K1908" s="432"/>
      <c r="L1908" s="121" t="s">
        <v>2844</v>
      </c>
      <c r="M1908" s="121" t="s">
        <v>2844</v>
      </c>
      <c r="O1908" s="228" t="s">
        <v>2564</v>
      </c>
    </row>
    <row r="1909" spans="1:82" ht="24.6" customHeight="1" outlineLevel="2">
      <c r="A1909" s="64"/>
      <c r="B1909" s="65" t="s">
        <v>65</v>
      </c>
      <c r="C1909" s="121">
        <v>14</v>
      </c>
      <c r="D1909" s="69" t="s">
        <v>3</v>
      </c>
      <c r="E1909" s="57"/>
      <c r="F1909" s="86"/>
      <c r="G1909" s="57"/>
      <c r="H1909" s="86"/>
      <c r="I1909" s="86"/>
      <c r="J1909" s="392"/>
      <c r="K1909" s="432"/>
      <c r="L1909" s="121" t="s">
        <v>2844</v>
      </c>
      <c r="M1909" s="121" t="s">
        <v>2844</v>
      </c>
      <c r="O1909" s="228" t="s">
        <v>2565</v>
      </c>
    </row>
    <row r="1910" spans="1:82" ht="24.6" customHeight="1" outlineLevel="2">
      <c r="A1910" s="64"/>
      <c r="B1910" s="65" t="s">
        <v>427</v>
      </c>
      <c r="C1910" s="121">
        <v>2</v>
      </c>
      <c r="D1910" s="69" t="s">
        <v>3</v>
      </c>
      <c r="E1910" s="57"/>
      <c r="F1910" s="86"/>
      <c r="G1910" s="57"/>
      <c r="H1910" s="86"/>
      <c r="I1910" s="86"/>
      <c r="J1910" s="392"/>
      <c r="K1910" s="432"/>
      <c r="L1910" s="121" t="s">
        <v>2844</v>
      </c>
      <c r="M1910" s="121" t="s">
        <v>2844</v>
      </c>
      <c r="O1910" s="228" t="s">
        <v>2566</v>
      </c>
    </row>
    <row r="1911" spans="1:82" ht="24.6" customHeight="1" outlineLevel="2">
      <c r="A1911" s="64"/>
      <c r="B1911" s="65" t="s">
        <v>468</v>
      </c>
      <c r="C1911" s="121">
        <v>2</v>
      </c>
      <c r="D1911" s="69" t="s">
        <v>3</v>
      </c>
      <c r="E1911" s="57"/>
      <c r="F1911" s="86"/>
      <c r="G1911" s="57"/>
      <c r="H1911" s="86"/>
      <c r="I1911" s="86"/>
      <c r="J1911" s="392"/>
      <c r="K1911" s="432"/>
      <c r="L1911" s="121" t="s">
        <v>2844</v>
      </c>
      <c r="M1911" s="121" t="s">
        <v>2844</v>
      </c>
      <c r="O1911" s="228" t="s">
        <v>2573</v>
      </c>
    </row>
    <row r="1912" spans="1:82" ht="24.6" customHeight="1" outlineLevel="2">
      <c r="A1912" s="64"/>
      <c r="B1912" s="65"/>
      <c r="C1912" s="121"/>
      <c r="D1912" s="71"/>
      <c r="E1912" s="57"/>
      <c r="F1912" s="86"/>
      <c r="G1912" s="57"/>
      <c r="H1912" s="86"/>
      <c r="I1912" s="86"/>
      <c r="J1912" s="392"/>
      <c r="K1912" s="432"/>
      <c r="L1912" s="121" t="s">
        <v>2844</v>
      </c>
      <c r="M1912" s="121" t="s">
        <v>2844</v>
      </c>
      <c r="O1912" s="227" t="s">
        <v>2570</v>
      </c>
    </row>
    <row r="1913" spans="1:82" ht="24.6" customHeight="1" outlineLevel="2">
      <c r="A1913" s="64"/>
      <c r="B1913" s="65" t="s">
        <v>97</v>
      </c>
      <c r="C1913" s="66"/>
      <c r="D1913" s="71"/>
      <c r="E1913" s="357"/>
      <c r="F1913" s="67"/>
      <c r="G1913" s="357"/>
      <c r="H1913" s="67"/>
      <c r="I1913" s="68"/>
      <c r="J1913" s="247"/>
      <c r="K1913" s="393"/>
      <c r="L1913" s="169"/>
      <c r="M1913" s="171"/>
      <c r="N1913" s="393"/>
      <c r="O1913" s="227"/>
      <c r="P1913" s="393"/>
      <c r="Q1913" s="393"/>
      <c r="R1913" s="393"/>
      <c r="S1913" s="393"/>
      <c r="T1913" s="393"/>
      <c r="U1913" s="393"/>
      <c r="V1913" s="393"/>
      <c r="W1913" s="393"/>
      <c r="X1913" s="393"/>
      <c r="Y1913" s="393"/>
      <c r="Z1913" s="393"/>
      <c r="AA1913" s="393"/>
      <c r="AB1913" s="393"/>
      <c r="AC1913" s="393"/>
      <c r="AD1913" s="393"/>
      <c r="AE1913" s="393"/>
      <c r="AF1913" s="393"/>
      <c r="AG1913" s="393"/>
      <c r="AH1913" s="393"/>
      <c r="AI1913" s="393"/>
      <c r="AJ1913" s="393"/>
      <c r="AK1913" s="393"/>
      <c r="AL1913" s="393"/>
      <c r="AM1913" s="393"/>
      <c r="AN1913" s="393"/>
      <c r="AO1913" s="393"/>
      <c r="AP1913" s="393"/>
      <c r="AQ1913" s="393"/>
      <c r="AR1913" s="393"/>
      <c r="AS1913" s="393"/>
      <c r="AT1913" s="393"/>
      <c r="AU1913" s="393"/>
      <c r="AV1913" s="393"/>
      <c r="AW1913" s="393"/>
      <c r="AX1913" s="393"/>
      <c r="AY1913" s="393"/>
      <c r="AZ1913" s="393"/>
      <c r="BA1913" s="393"/>
      <c r="BB1913" s="393"/>
      <c r="BC1913" s="393"/>
      <c r="BD1913" s="393"/>
      <c r="BE1913" s="393"/>
      <c r="BF1913" s="393"/>
      <c r="BG1913" s="393"/>
      <c r="BH1913" s="393"/>
      <c r="BI1913" s="393"/>
      <c r="BJ1913" s="393"/>
      <c r="BK1913" s="393"/>
      <c r="BL1913" s="393"/>
      <c r="BM1913" s="393"/>
      <c r="BN1913" s="393"/>
      <c r="BO1913" s="393"/>
      <c r="BP1913" s="393"/>
      <c r="BQ1913" s="393"/>
      <c r="BR1913" s="393"/>
      <c r="BS1913" s="393"/>
      <c r="BT1913" s="393"/>
      <c r="BU1913" s="393"/>
      <c r="BV1913" s="393"/>
      <c r="BW1913" s="393"/>
      <c r="BX1913" s="393"/>
      <c r="BY1913" s="393"/>
      <c r="BZ1913" s="393"/>
      <c r="CA1913" s="393"/>
      <c r="CB1913" s="393"/>
      <c r="CC1913" s="393"/>
      <c r="CD1913" s="393"/>
    </row>
    <row r="1914" spans="1:82" ht="24.6" customHeight="1" outlineLevel="2">
      <c r="A1914" s="64"/>
      <c r="B1914" s="65" t="s">
        <v>387</v>
      </c>
      <c r="C1914" s="121">
        <v>28</v>
      </c>
      <c r="D1914" s="69" t="s">
        <v>3</v>
      </c>
      <c r="E1914" s="57"/>
      <c r="F1914" s="86"/>
      <c r="G1914" s="57"/>
      <c r="H1914" s="86"/>
      <c r="I1914" s="86"/>
      <c r="J1914" s="392"/>
      <c r="K1914" s="432"/>
      <c r="L1914" s="121" t="s">
        <v>2844</v>
      </c>
      <c r="M1914" s="121" t="s">
        <v>2844</v>
      </c>
      <c r="O1914" s="228" t="s">
        <v>2551</v>
      </c>
    </row>
    <row r="1915" spans="1:82" ht="24.6" customHeight="1" outlineLevel="2">
      <c r="A1915" s="64"/>
      <c r="B1915" s="65" t="s">
        <v>388</v>
      </c>
      <c r="C1915" s="121">
        <v>2</v>
      </c>
      <c r="D1915" s="69" t="s">
        <v>3</v>
      </c>
      <c r="E1915" s="57"/>
      <c r="F1915" s="86"/>
      <c r="G1915" s="57"/>
      <c r="H1915" s="86"/>
      <c r="I1915" s="86"/>
      <c r="J1915" s="392"/>
      <c r="K1915" s="432"/>
      <c r="L1915" s="121" t="s">
        <v>2844</v>
      </c>
      <c r="M1915" s="121" t="s">
        <v>2844</v>
      </c>
      <c r="O1915" s="228" t="s">
        <v>2552</v>
      </c>
    </row>
    <row r="1916" spans="1:82" ht="24.6" customHeight="1" outlineLevel="2">
      <c r="A1916" s="64"/>
      <c r="B1916" s="65" t="s">
        <v>389</v>
      </c>
      <c r="C1916" s="121">
        <v>2</v>
      </c>
      <c r="D1916" s="69" t="s">
        <v>3</v>
      </c>
      <c r="E1916" s="57"/>
      <c r="F1916" s="86"/>
      <c r="G1916" s="57"/>
      <c r="H1916" s="86"/>
      <c r="I1916" s="86"/>
      <c r="J1916" s="392"/>
      <c r="K1916" s="432"/>
      <c r="L1916" s="121" t="s">
        <v>2844</v>
      </c>
      <c r="M1916" s="121" t="s">
        <v>2844</v>
      </c>
      <c r="O1916" s="228" t="s">
        <v>2553</v>
      </c>
    </row>
    <row r="1917" spans="1:82" ht="24.6" customHeight="1" outlineLevel="2">
      <c r="A1917" s="64"/>
      <c r="B1917" s="65" t="s">
        <v>411</v>
      </c>
      <c r="C1917" s="121">
        <v>6</v>
      </c>
      <c r="D1917" s="69" t="s">
        <v>3</v>
      </c>
      <c r="E1917" s="57"/>
      <c r="F1917" s="86"/>
      <c r="G1917" s="57"/>
      <c r="H1917" s="86"/>
      <c r="I1917" s="86"/>
      <c r="J1917" s="392"/>
      <c r="K1917" s="432"/>
      <c r="L1917" s="121" t="s">
        <v>2844</v>
      </c>
      <c r="M1917" s="121" t="s">
        <v>2844</v>
      </c>
      <c r="O1917" s="228" t="s">
        <v>2543</v>
      </c>
    </row>
    <row r="1918" spans="1:82" ht="24.6" customHeight="1" outlineLevel="2">
      <c r="A1918" s="64"/>
      <c r="B1918" s="65" t="s">
        <v>98</v>
      </c>
      <c r="C1918" s="65"/>
      <c r="D1918" s="69"/>
      <c r="E1918" s="359"/>
      <c r="F1918" s="55"/>
      <c r="G1918" s="359"/>
      <c r="H1918" s="55"/>
      <c r="I1918" s="55"/>
      <c r="J1918" s="247"/>
      <c r="L1918" s="87"/>
      <c r="M1918" s="87"/>
      <c r="O1918" s="228"/>
    </row>
    <row r="1919" spans="1:82" ht="24.6" customHeight="1" outlineLevel="2">
      <c r="A1919" s="64"/>
      <c r="B1919" s="65" t="s">
        <v>463</v>
      </c>
      <c r="C1919" s="121">
        <v>2</v>
      </c>
      <c r="D1919" s="69" t="s">
        <v>3</v>
      </c>
      <c r="E1919" s="57"/>
      <c r="F1919" s="86"/>
      <c r="G1919" s="57"/>
      <c r="H1919" s="86"/>
      <c r="I1919" s="86"/>
      <c r="J1919" s="392"/>
      <c r="K1919" s="432"/>
      <c r="L1919" s="121" t="s">
        <v>2844</v>
      </c>
      <c r="M1919" s="121" t="s">
        <v>2844</v>
      </c>
      <c r="N1919" s="393"/>
      <c r="O1919" s="228" t="s">
        <v>2667</v>
      </c>
      <c r="P1919" s="393"/>
      <c r="Q1919" s="393"/>
      <c r="R1919" s="393"/>
      <c r="S1919" s="393"/>
      <c r="T1919" s="393"/>
      <c r="U1919" s="393"/>
      <c r="V1919" s="393"/>
      <c r="W1919" s="393"/>
      <c r="X1919" s="393"/>
      <c r="Y1919" s="393"/>
      <c r="Z1919" s="393"/>
      <c r="AA1919" s="393"/>
      <c r="AB1919" s="393"/>
      <c r="AC1919" s="393"/>
      <c r="AD1919" s="393"/>
      <c r="AE1919" s="393"/>
      <c r="AF1919" s="393"/>
      <c r="AG1919" s="393"/>
      <c r="AH1919" s="393"/>
      <c r="AI1919" s="393"/>
      <c r="AJ1919" s="393"/>
      <c r="AK1919" s="393"/>
      <c r="AL1919" s="393"/>
      <c r="AM1919" s="393"/>
      <c r="AN1919" s="393"/>
      <c r="AO1919" s="393"/>
      <c r="AP1919" s="393"/>
      <c r="AQ1919" s="393"/>
      <c r="AR1919" s="393"/>
      <c r="AS1919" s="393"/>
      <c r="AT1919" s="393"/>
      <c r="AU1919" s="393"/>
      <c r="AV1919" s="393"/>
      <c r="AW1919" s="393"/>
      <c r="AX1919" s="393"/>
      <c r="AY1919" s="393"/>
      <c r="AZ1919" s="393"/>
      <c r="BA1919" s="393"/>
      <c r="BB1919" s="393"/>
      <c r="BC1919" s="393"/>
      <c r="BD1919" s="393"/>
      <c r="BE1919" s="393"/>
      <c r="BF1919" s="393"/>
      <c r="BG1919" s="393"/>
      <c r="BH1919" s="393"/>
      <c r="BI1919" s="393"/>
      <c r="BJ1919" s="393"/>
      <c r="BK1919" s="393"/>
      <c r="BL1919" s="393"/>
      <c r="BM1919" s="393"/>
      <c r="BN1919" s="393"/>
      <c r="BO1919" s="393"/>
      <c r="BP1919" s="393"/>
      <c r="BQ1919" s="393"/>
      <c r="BR1919" s="393"/>
      <c r="BS1919" s="393"/>
      <c r="BT1919" s="393"/>
      <c r="BU1919" s="393"/>
      <c r="BV1919" s="393"/>
      <c r="BW1919" s="393"/>
      <c r="BX1919" s="393"/>
      <c r="BY1919" s="393"/>
      <c r="BZ1919" s="393"/>
      <c r="CA1919" s="393"/>
      <c r="CB1919" s="393"/>
      <c r="CC1919" s="393"/>
      <c r="CD1919" s="393"/>
    </row>
    <row r="1920" spans="1:82" ht="24.6" customHeight="1" outlineLevel="2">
      <c r="A1920" s="64"/>
      <c r="B1920" s="65" t="s">
        <v>464</v>
      </c>
      <c r="C1920" s="121">
        <v>2</v>
      </c>
      <c r="D1920" s="69" t="s">
        <v>3</v>
      </c>
      <c r="E1920" s="57"/>
      <c r="F1920" s="86"/>
      <c r="G1920" s="57"/>
      <c r="H1920" s="86"/>
      <c r="I1920" s="86"/>
      <c r="J1920" s="392"/>
      <c r="K1920" s="432"/>
      <c r="L1920" s="121" t="s">
        <v>2844</v>
      </c>
      <c r="M1920" s="121" t="s">
        <v>2844</v>
      </c>
      <c r="N1920" s="393"/>
      <c r="O1920" s="228" t="s">
        <v>2668</v>
      </c>
      <c r="P1920" s="393"/>
      <c r="Q1920" s="393"/>
      <c r="R1920" s="393"/>
      <c r="S1920" s="393"/>
      <c r="T1920" s="393"/>
      <c r="U1920" s="393"/>
      <c r="V1920" s="393"/>
      <c r="W1920" s="393"/>
      <c r="X1920" s="393"/>
      <c r="Y1920" s="393"/>
      <c r="Z1920" s="393"/>
      <c r="AA1920" s="393"/>
      <c r="AB1920" s="393"/>
      <c r="AC1920" s="393"/>
      <c r="AD1920" s="393"/>
      <c r="AE1920" s="393"/>
      <c r="AF1920" s="393"/>
      <c r="AG1920" s="393"/>
      <c r="AH1920" s="393"/>
      <c r="AI1920" s="393"/>
      <c r="AJ1920" s="393"/>
      <c r="AK1920" s="393"/>
      <c r="AL1920" s="393"/>
      <c r="AM1920" s="393"/>
      <c r="AN1920" s="393"/>
      <c r="AO1920" s="393"/>
      <c r="AP1920" s="393"/>
      <c r="AQ1920" s="393"/>
      <c r="AR1920" s="393"/>
      <c r="AS1920" s="393"/>
      <c r="AT1920" s="393"/>
      <c r="AU1920" s="393"/>
      <c r="AV1920" s="393"/>
      <c r="AW1920" s="393"/>
      <c r="AX1920" s="393"/>
      <c r="AY1920" s="393"/>
      <c r="AZ1920" s="393"/>
      <c r="BA1920" s="393"/>
      <c r="BB1920" s="393"/>
      <c r="BC1920" s="393"/>
      <c r="BD1920" s="393"/>
      <c r="BE1920" s="393"/>
      <c r="BF1920" s="393"/>
      <c r="BG1920" s="393"/>
      <c r="BH1920" s="393"/>
      <c r="BI1920" s="393"/>
      <c r="BJ1920" s="393"/>
      <c r="BK1920" s="393"/>
      <c r="BL1920" s="393"/>
      <c r="BM1920" s="393"/>
      <c r="BN1920" s="393"/>
      <c r="BO1920" s="393"/>
      <c r="BP1920" s="393"/>
      <c r="BQ1920" s="393"/>
      <c r="BR1920" s="393"/>
      <c r="BS1920" s="393"/>
      <c r="BT1920" s="393"/>
      <c r="BU1920" s="393"/>
      <c r="BV1920" s="393"/>
      <c r="BW1920" s="393"/>
      <c r="BX1920" s="393"/>
      <c r="BY1920" s="393"/>
      <c r="BZ1920" s="393"/>
      <c r="CA1920" s="393"/>
      <c r="CB1920" s="393"/>
      <c r="CC1920" s="393"/>
      <c r="CD1920" s="393"/>
    </row>
    <row r="1921" spans="1:82" ht="24.6" customHeight="1" outlineLevel="2">
      <c r="A1921" s="64"/>
      <c r="B1921" s="65" t="s">
        <v>235</v>
      </c>
      <c r="C1921" s="121">
        <v>2</v>
      </c>
      <c r="D1921" s="69" t="s">
        <v>3</v>
      </c>
      <c r="E1921" s="57"/>
      <c r="F1921" s="86"/>
      <c r="G1921" s="57"/>
      <c r="H1921" s="86"/>
      <c r="I1921" s="86"/>
      <c r="J1921" s="392"/>
      <c r="K1921" s="432"/>
      <c r="L1921" s="121" t="s">
        <v>2844</v>
      </c>
      <c r="M1921" s="121" t="s">
        <v>2844</v>
      </c>
      <c r="N1921" s="393"/>
      <c r="O1921" s="228" t="s">
        <v>2602</v>
      </c>
      <c r="P1921" s="393"/>
      <c r="Q1921" s="393"/>
      <c r="R1921" s="393"/>
      <c r="S1921" s="393"/>
      <c r="T1921" s="393"/>
      <c r="U1921" s="393"/>
      <c r="V1921" s="393"/>
      <c r="W1921" s="393"/>
      <c r="X1921" s="393"/>
      <c r="Y1921" s="393"/>
      <c r="Z1921" s="393"/>
      <c r="AA1921" s="393"/>
      <c r="AB1921" s="393"/>
      <c r="AC1921" s="393"/>
      <c r="AD1921" s="393"/>
      <c r="AE1921" s="393"/>
      <c r="AF1921" s="393"/>
      <c r="AG1921" s="393"/>
      <c r="AH1921" s="393"/>
      <c r="AI1921" s="393"/>
      <c r="AJ1921" s="393"/>
      <c r="AK1921" s="393"/>
      <c r="AL1921" s="393"/>
      <c r="AM1921" s="393"/>
      <c r="AN1921" s="393"/>
      <c r="AO1921" s="393"/>
      <c r="AP1921" s="393"/>
      <c r="AQ1921" s="393"/>
      <c r="AR1921" s="393"/>
      <c r="AS1921" s="393"/>
      <c r="AT1921" s="393"/>
      <c r="AU1921" s="393"/>
      <c r="AV1921" s="393"/>
      <c r="AW1921" s="393"/>
      <c r="AX1921" s="393"/>
      <c r="AY1921" s="393"/>
      <c r="AZ1921" s="393"/>
      <c r="BA1921" s="393"/>
      <c r="BB1921" s="393"/>
      <c r="BC1921" s="393"/>
      <c r="BD1921" s="393"/>
      <c r="BE1921" s="393"/>
      <c r="BF1921" s="393"/>
      <c r="BG1921" s="393"/>
      <c r="BH1921" s="393"/>
      <c r="BI1921" s="393"/>
      <c r="BJ1921" s="393"/>
      <c r="BK1921" s="393"/>
      <c r="BL1921" s="393"/>
      <c r="BM1921" s="393"/>
      <c r="BN1921" s="393"/>
      <c r="BO1921" s="393"/>
      <c r="BP1921" s="393"/>
      <c r="BQ1921" s="393"/>
      <c r="BR1921" s="393"/>
      <c r="BS1921" s="393"/>
      <c r="BT1921" s="393"/>
      <c r="BU1921" s="393"/>
      <c r="BV1921" s="393"/>
      <c r="BW1921" s="393"/>
      <c r="BX1921" s="393"/>
      <c r="BY1921" s="393"/>
      <c r="BZ1921" s="393"/>
      <c r="CA1921" s="393"/>
      <c r="CB1921" s="393"/>
      <c r="CC1921" s="393"/>
      <c r="CD1921" s="393"/>
    </row>
    <row r="1922" spans="1:82" ht="24.6" customHeight="1" outlineLevel="2">
      <c r="A1922" s="64"/>
      <c r="B1922" s="65" t="s">
        <v>76</v>
      </c>
      <c r="C1922" s="65"/>
      <c r="D1922" s="71"/>
      <c r="E1922" s="357"/>
      <c r="F1922" s="67"/>
      <c r="G1922" s="357"/>
      <c r="H1922" s="67"/>
      <c r="I1922" s="68"/>
      <c r="J1922" s="247"/>
      <c r="K1922" s="393"/>
      <c r="L1922" s="169"/>
      <c r="M1922" s="171"/>
      <c r="N1922" s="393"/>
      <c r="O1922" s="227"/>
      <c r="P1922" s="393"/>
      <c r="Q1922" s="393"/>
      <c r="R1922" s="393"/>
      <c r="S1922" s="393"/>
      <c r="T1922" s="393"/>
      <c r="U1922" s="393"/>
      <c r="V1922" s="393"/>
      <c r="W1922" s="393"/>
      <c r="X1922" s="393"/>
      <c r="Y1922" s="393"/>
      <c r="Z1922" s="393"/>
      <c r="AA1922" s="393"/>
      <c r="AB1922" s="393"/>
      <c r="AC1922" s="393"/>
      <c r="AD1922" s="393"/>
      <c r="AE1922" s="393"/>
      <c r="AF1922" s="393"/>
      <c r="AG1922" s="393"/>
      <c r="AH1922" s="393"/>
      <c r="AI1922" s="393"/>
      <c r="AJ1922" s="393"/>
      <c r="AK1922" s="393"/>
      <c r="AL1922" s="393"/>
      <c r="AM1922" s="393"/>
      <c r="AN1922" s="393"/>
      <c r="AO1922" s="393"/>
      <c r="AP1922" s="393"/>
      <c r="AQ1922" s="393"/>
      <c r="AR1922" s="393"/>
      <c r="AS1922" s="393"/>
      <c r="AT1922" s="393"/>
      <c r="AU1922" s="393"/>
      <c r="AV1922" s="393"/>
      <c r="AW1922" s="393"/>
      <c r="AX1922" s="393"/>
      <c r="AY1922" s="393"/>
      <c r="AZ1922" s="393"/>
      <c r="BA1922" s="393"/>
      <c r="BB1922" s="393"/>
      <c r="BC1922" s="393"/>
      <c r="BD1922" s="393"/>
      <c r="BE1922" s="393"/>
      <c r="BF1922" s="393"/>
      <c r="BG1922" s="393"/>
      <c r="BH1922" s="393"/>
      <c r="BI1922" s="393"/>
      <c r="BJ1922" s="393"/>
      <c r="BK1922" s="393"/>
      <c r="BL1922" s="393"/>
      <c r="BM1922" s="393"/>
      <c r="BN1922" s="393"/>
      <c r="BO1922" s="393"/>
      <c r="BP1922" s="393"/>
      <c r="BQ1922" s="393"/>
      <c r="BR1922" s="393"/>
      <c r="BS1922" s="393"/>
      <c r="BT1922" s="393"/>
      <c r="BU1922" s="393"/>
      <c r="BV1922" s="393"/>
      <c r="BW1922" s="393"/>
      <c r="BX1922" s="393"/>
      <c r="BY1922" s="393"/>
      <c r="BZ1922" s="393"/>
      <c r="CA1922" s="393"/>
      <c r="CB1922" s="393"/>
      <c r="CC1922" s="393"/>
      <c r="CD1922" s="393"/>
    </row>
    <row r="1923" spans="1:82" ht="24.6" customHeight="1" outlineLevel="2">
      <c r="A1923" s="64"/>
      <c r="B1923" s="65" t="s">
        <v>365</v>
      </c>
      <c r="C1923" s="121">
        <v>1120</v>
      </c>
      <c r="D1923" s="71" t="s">
        <v>15</v>
      </c>
      <c r="E1923" s="57"/>
      <c r="F1923" s="86"/>
      <c r="G1923" s="57"/>
      <c r="H1923" s="86"/>
      <c r="I1923" s="86"/>
      <c r="J1923" s="392"/>
      <c r="K1923" s="432"/>
      <c r="L1923" s="121" t="s">
        <v>2844</v>
      </c>
      <c r="M1923" s="121" t="s">
        <v>2844</v>
      </c>
      <c r="O1923" s="227" t="s">
        <v>2497</v>
      </c>
    </row>
    <row r="1924" spans="1:82" ht="24.6" customHeight="1" outlineLevel="2">
      <c r="A1924" s="64"/>
      <c r="B1924" s="65" t="s">
        <v>44</v>
      </c>
      <c r="C1924" s="121">
        <v>52</v>
      </c>
      <c r="D1924" s="71" t="s">
        <v>15</v>
      </c>
      <c r="E1924" s="57"/>
      <c r="F1924" s="86"/>
      <c r="G1924" s="57"/>
      <c r="H1924" s="86"/>
      <c r="I1924" s="86"/>
      <c r="J1924" s="392"/>
      <c r="K1924" s="432"/>
      <c r="L1924" s="121" t="s">
        <v>2844</v>
      </c>
      <c r="M1924" s="121" t="s">
        <v>2844</v>
      </c>
      <c r="O1924" s="227" t="s">
        <v>2498</v>
      </c>
    </row>
    <row r="1925" spans="1:82" ht="24.6" customHeight="1" outlineLevel="2">
      <c r="A1925" s="64"/>
      <c r="B1925" s="65" t="s">
        <v>45</v>
      </c>
      <c r="C1925" s="86">
        <v>20</v>
      </c>
      <c r="D1925" s="71" t="s">
        <v>15</v>
      </c>
      <c r="E1925" s="57"/>
      <c r="F1925" s="86"/>
      <c r="G1925" s="57"/>
      <c r="H1925" s="86"/>
      <c r="I1925" s="86"/>
      <c r="J1925" s="392"/>
      <c r="K1925" s="432"/>
      <c r="L1925" s="121" t="s">
        <v>2844</v>
      </c>
      <c r="M1925" s="121" t="s">
        <v>2844</v>
      </c>
      <c r="O1925" s="227" t="s">
        <v>2499</v>
      </c>
    </row>
    <row r="1926" spans="1:82" ht="24.6" customHeight="1" outlineLevel="2">
      <c r="A1926" s="64"/>
      <c r="B1926" s="65" t="s">
        <v>47</v>
      </c>
      <c r="C1926" s="86">
        <v>42</v>
      </c>
      <c r="D1926" s="71" t="s">
        <v>15</v>
      </c>
      <c r="E1926" s="57"/>
      <c r="F1926" s="86"/>
      <c r="G1926" s="57"/>
      <c r="H1926" s="86"/>
      <c r="I1926" s="86"/>
      <c r="J1926" s="392"/>
      <c r="K1926" s="432"/>
      <c r="L1926" s="121" t="s">
        <v>2844</v>
      </c>
      <c r="M1926" s="121" t="s">
        <v>2844</v>
      </c>
      <c r="O1926" s="228" t="s">
        <v>2501</v>
      </c>
    </row>
    <row r="1927" spans="1:82" ht="24.6" customHeight="1" outlineLevel="2">
      <c r="A1927" s="279"/>
      <c r="B1927" s="65" t="s">
        <v>465</v>
      </c>
      <c r="C1927" s="121">
        <v>60</v>
      </c>
      <c r="D1927" s="71" t="s">
        <v>15</v>
      </c>
      <c r="E1927" s="57"/>
      <c r="F1927" s="86"/>
      <c r="G1927" s="57"/>
      <c r="H1927" s="86"/>
      <c r="I1927" s="86"/>
      <c r="J1927" s="392"/>
      <c r="K1927" s="432"/>
      <c r="L1927" s="121" t="s">
        <v>2844</v>
      </c>
      <c r="M1927" s="121" t="s">
        <v>2844</v>
      </c>
      <c r="O1927" s="227" t="s">
        <v>2630</v>
      </c>
    </row>
    <row r="1928" spans="1:82" ht="24.6" customHeight="1" outlineLevel="2">
      <c r="A1928" s="64"/>
      <c r="B1928" s="65" t="s">
        <v>83</v>
      </c>
      <c r="C1928" s="121">
        <v>24</v>
      </c>
      <c r="D1928" s="69" t="s">
        <v>15</v>
      </c>
      <c r="E1928" s="57"/>
      <c r="F1928" s="86"/>
      <c r="G1928" s="57"/>
      <c r="H1928" s="86"/>
      <c r="I1928" s="86"/>
      <c r="J1928" s="392"/>
      <c r="K1928" s="432"/>
      <c r="L1928" s="121" t="s">
        <v>2844</v>
      </c>
      <c r="M1928" s="121" t="s">
        <v>2844</v>
      </c>
      <c r="O1928" s="227" t="s">
        <v>2606</v>
      </c>
    </row>
    <row r="1929" spans="1:82" ht="24.6" customHeight="1" outlineLevel="2">
      <c r="A1929" s="64"/>
      <c r="B1929" s="65" t="s">
        <v>1883</v>
      </c>
      <c r="C1929" s="121">
        <v>1</v>
      </c>
      <c r="D1929" s="69" t="s">
        <v>1792</v>
      </c>
      <c r="E1929" s="359"/>
      <c r="F1929" s="86"/>
      <c r="G1929" s="359"/>
      <c r="H1929" s="86"/>
      <c r="I1929" s="63"/>
      <c r="J1929" s="247"/>
      <c r="K1929" s="393"/>
      <c r="L1929" s="121" t="s">
        <v>2844</v>
      </c>
      <c r="M1929" s="121" t="s">
        <v>2844</v>
      </c>
      <c r="N1929" s="393"/>
      <c r="O1929" s="228"/>
      <c r="P1929" s="393"/>
      <c r="Q1929" s="393"/>
      <c r="R1929" s="393"/>
      <c r="S1929" s="393"/>
      <c r="T1929" s="393"/>
      <c r="U1929" s="393"/>
      <c r="V1929" s="393"/>
      <c r="W1929" s="393"/>
      <c r="X1929" s="393"/>
      <c r="Y1929" s="393"/>
      <c r="Z1929" s="393"/>
      <c r="AA1929" s="393"/>
      <c r="AB1929" s="393"/>
      <c r="AC1929" s="393"/>
      <c r="AD1929" s="393"/>
      <c r="AE1929" s="393"/>
      <c r="AF1929" s="393"/>
      <c r="AG1929" s="393"/>
      <c r="AH1929" s="393"/>
      <c r="AI1929" s="393"/>
      <c r="AJ1929" s="393"/>
      <c r="AK1929" s="393"/>
      <c r="AL1929" s="393"/>
      <c r="AM1929" s="393"/>
      <c r="AN1929" s="393"/>
      <c r="AO1929" s="393"/>
      <c r="AP1929" s="393"/>
      <c r="AQ1929" s="393"/>
      <c r="AR1929" s="393"/>
      <c r="AS1929" s="393"/>
      <c r="AT1929" s="393"/>
      <c r="AU1929" s="393"/>
      <c r="AV1929" s="393"/>
      <c r="AW1929" s="393"/>
      <c r="AX1929" s="393"/>
      <c r="AY1929" s="393"/>
      <c r="AZ1929" s="393"/>
      <c r="BA1929" s="393"/>
      <c r="BB1929" s="393"/>
      <c r="BC1929" s="393"/>
      <c r="BD1929" s="393"/>
      <c r="BE1929" s="393"/>
      <c r="BF1929" s="393"/>
      <c r="BG1929" s="393"/>
      <c r="BH1929" s="393"/>
      <c r="BI1929" s="393"/>
      <c r="BJ1929" s="393"/>
      <c r="BK1929" s="393"/>
      <c r="BL1929" s="393"/>
      <c r="BM1929" s="393"/>
      <c r="BN1929" s="393"/>
      <c r="BO1929" s="393"/>
      <c r="BP1929" s="393"/>
      <c r="BQ1929" s="393"/>
      <c r="BR1929" s="393"/>
      <c r="BS1929" s="393"/>
      <c r="BT1929" s="393"/>
      <c r="BU1929" s="393"/>
      <c r="BV1929" s="393"/>
      <c r="BW1929" s="393"/>
      <c r="BX1929" s="393"/>
      <c r="BY1929" s="393"/>
      <c r="BZ1929" s="393"/>
      <c r="CA1929" s="393"/>
      <c r="CB1929" s="393"/>
      <c r="CC1929" s="393"/>
      <c r="CD1929" s="393"/>
    </row>
    <row r="1930" spans="1:82" ht="24.6" customHeight="1" outlineLevel="2">
      <c r="A1930" s="64"/>
      <c r="B1930" s="65" t="s">
        <v>79</v>
      </c>
      <c r="C1930" s="65"/>
      <c r="D1930" s="69"/>
      <c r="E1930" s="359"/>
      <c r="F1930" s="55"/>
      <c r="G1930" s="359"/>
      <c r="H1930" s="55"/>
      <c r="I1930" s="63"/>
      <c r="J1930" s="247"/>
      <c r="K1930" s="393"/>
      <c r="L1930" s="87"/>
      <c r="M1930" s="238"/>
      <c r="N1930" s="393"/>
      <c r="O1930" s="228"/>
      <c r="P1930" s="393"/>
      <c r="Q1930" s="393"/>
      <c r="R1930" s="393"/>
      <c r="S1930" s="393"/>
      <c r="T1930" s="393"/>
      <c r="U1930" s="393"/>
      <c r="V1930" s="393"/>
      <c r="W1930" s="393"/>
      <c r="X1930" s="393"/>
      <c r="Y1930" s="393"/>
      <c r="Z1930" s="393"/>
      <c r="AA1930" s="393"/>
      <c r="AB1930" s="393"/>
      <c r="AC1930" s="393"/>
      <c r="AD1930" s="393"/>
      <c r="AE1930" s="393"/>
      <c r="AF1930" s="393"/>
      <c r="AG1930" s="393"/>
      <c r="AH1930" s="393"/>
      <c r="AI1930" s="393"/>
      <c r="AJ1930" s="393"/>
      <c r="AK1930" s="393"/>
      <c r="AL1930" s="393"/>
      <c r="AM1930" s="393"/>
      <c r="AN1930" s="393"/>
      <c r="AO1930" s="393"/>
      <c r="AP1930" s="393"/>
      <c r="AQ1930" s="393"/>
      <c r="AR1930" s="393"/>
      <c r="AS1930" s="393"/>
      <c r="AT1930" s="393"/>
      <c r="AU1930" s="393"/>
      <c r="AV1930" s="393"/>
      <c r="AW1930" s="393"/>
      <c r="AX1930" s="393"/>
      <c r="AY1930" s="393"/>
      <c r="AZ1930" s="393"/>
      <c r="BA1930" s="393"/>
      <c r="BB1930" s="393"/>
      <c r="BC1930" s="393"/>
      <c r="BD1930" s="393"/>
      <c r="BE1930" s="393"/>
      <c r="BF1930" s="393"/>
      <c r="BG1930" s="393"/>
      <c r="BH1930" s="393"/>
      <c r="BI1930" s="393"/>
      <c r="BJ1930" s="393"/>
      <c r="BK1930" s="393"/>
      <c r="BL1930" s="393"/>
      <c r="BM1930" s="393"/>
      <c r="BN1930" s="393"/>
      <c r="BO1930" s="393"/>
      <c r="BP1930" s="393"/>
      <c r="BQ1930" s="393"/>
      <c r="BR1930" s="393"/>
      <c r="BS1930" s="393"/>
      <c r="BT1930" s="393"/>
      <c r="BU1930" s="393"/>
      <c r="BV1930" s="393"/>
      <c r="BW1930" s="393"/>
      <c r="BX1930" s="393"/>
      <c r="BY1930" s="393"/>
      <c r="BZ1930" s="393"/>
      <c r="CA1930" s="393"/>
      <c r="CB1930" s="393"/>
      <c r="CC1930" s="393"/>
      <c r="CD1930" s="393"/>
    </row>
    <row r="1931" spans="1:82" ht="24.6" customHeight="1" outlineLevel="2">
      <c r="A1931" s="279"/>
      <c r="B1931" s="65" t="s">
        <v>368</v>
      </c>
      <c r="C1931" s="121">
        <v>474</v>
      </c>
      <c r="D1931" s="71" t="s">
        <v>15</v>
      </c>
      <c r="E1931" s="57"/>
      <c r="F1931" s="86"/>
      <c r="G1931" s="57"/>
      <c r="H1931" s="86"/>
      <c r="I1931" s="86"/>
      <c r="J1931" s="392"/>
      <c r="K1931" s="432"/>
      <c r="L1931" s="121" t="s">
        <v>2844</v>
      </c>
      <c r="M1931" s="121" t="s">
        <v>2844</v>
      </c>
      <c r="N1931" s="393"/>
      <c r="O1931" s="228" t="s">
        <v>2508</v>
      </c>
      <c r="P1931" s="393"/>
      <c r="Q1931" s="393"/>
      <c r="R1931" s="393"/>
      <c r="S1931" s="393"/>
      <c r="T1931" s="393"/>
      <c r="U1931" s="393"/>
      <c r="V1931" s="393"/>
      <c r="W1931" s="393"/>
      <c r="X1931" s="393"/>
      <c r="Y1931" s="393"/>
      <c r="Z1931" s="393"/>
      <c r="AA1931" s="393"/>
      <c r="AB1931" s="393"/>
      <c r="AC1931" s="393"/>
      <c r="AD1931" s="393"/>
      <c r="AE1931" s="393"/>
      <c r="AF1931" s="393"/>
      <c r="AG1931" s="393"/>
      <c r="AH1931" s="393"/>
      <c r="AI1931" s="393"/>
      <c r="AJ1931" s="393"/>
      <c r="AK1931" s="393"/>
      <c r="AL1931" s="393"/>
      <c r="AM1931" s="393"/>
      <c r="AN1931" s="393"/>
      <c r="AO1931" s="393"/>
      <c r="AP1931" s="393"/>
      <c r="AQ1931" s="393"/>
      <c r="AR1931" s="393"/>
      <c r="AS1931" s="393"/>
      <c r="AT1931" s="393"/>
      <c r="AU1931" s="393"/>
      <c r="AV1931" s="393"/>
      <c r="AW1931" s="393"/>
      <c r="AX1931" s="393"/>
      <c r="AY1931" s="393"/>
      <c r="AZ1931" s="393"/>
      <c r="BA1931" s="393"/>
      <c r="BB1931" s="393"/>
      <c r="BC1931" s="393"/>
      <c r="BD1931" s="393"/>
      <c r="BE1931" s="393"/>
      <c r="BF1931" s="393"/>
      <c r="BG1931" s="393"/>
      <c r="BH1931" s="393"/>
      <c r="BI1931" s="393"/>
      <c r="BJ1931" s="393"/>
      <c r="BK1931" s="393"/>
      <c r="BL1931" s="393"/>
      <c r="BM1931" s="393"/>
      <c r="BN1931" s="393"/>
      <c r="BO1931" s="393"/>
      <c r="BP1931" s="393"/>
      <c r="BQ1931" s="393"/>
      <c r="BR1931" s="393"/>
      <c r="BS1931" s="393"/>
      <c r="BT1931" s="393"/>
      <c r="BU1931" s="393"/>
      <c r="BV1931" s="393"/>
      <c r="BW1931" s="393"/>
      <c r="BX1931" s="393"/>
      <c r="BY1931" s="393"/>
      <c r="BZ1931" s="393"/>
      <c r="CA1931" s="393"/>
      <c r="CB1931" s="393"/>
      <c r="CC1931" s="393"/>
      <c r="CD1931" s="393"/>
    </row>
    <row r="1932" spans="1:82" ht="24.6" customHeight="1" outlineLevel="2">
      <c r="A1932" s="64"/>
      <c r="B1932" s="65" t="s">
        <v>370</v>
      </c>
      <c r="C1932" s="86">
        <v>20</v>
      </c>
      <c r="D1932" s="71" t="s">
        <v>15</v>
      </c>
      <c r="E1932" s="57"/>
      <c r="F1932" s="86"/>
      <c r="G1932" s="57"/>
      <c r="H1932" s="86"/>
      <c r="I1932" s="86"/>
      <c r="J1932" s="392"/>
      <c r="K1932" s="432"/>
      <c r="L1932" s="121" t="s">
        <v>2844</v>
      </c>
      <c r="M1932" s="121" t="s">
        <v>2844</v>
      </c>
      <c r="O1932" s="228" t="s">
        <v>2510</v>
      </c>
    </row>
    <row r="1933" spans="1:82" ht="24.6" customHeight="1" outlineLevel="2">
      <c r="A1933" s="64"/>
      <c r="B1933" s="65" t="s">
        <v>1996</v>
      </c>
      <c r="C1933" s="65"/>
      <c r="D1933" s="71"/>
      <c r="E1933" s="359"/>
      <c r="F1933" s="67"/>
      <c r="G1933" s="359"/>
      <c r="H1933" s="67"/>
      <c r="I1933" s="68"/>
      <c r="J1933" s="280"/>
      <c r="L1933" s="169"/>
      <c r="M1933" s="171"/>
      <c r="O1933" s="227"/>
    </row>
    <row r="1934" spans="1:82" ht="24.6" customHeight="1" outlineLevel="2">
      <c r="A1934" s="64"/>
      <c r="B1934" s="65"/>
      <c r="C1934" s="86"/>
      <c r="D1934" s="71"/>
      <c r="E1934" s="57"/>
      <c r="F1934" s="86"/>
      <c r="G1934" s="57"/>
      <c r="H1934" s="86"/>
      <c r="I1934" s="86"/>
      <c r="J1934" s="392"/>
      <c r="K1934" s="432"/>
      <c r="L1934" s="121" t="s">
        <v>2844</v>
      </c>
      <c r="M1934" s="121" t="s">
        <v>2844</v>
      </c>
      <c r="O1934" s="228" t="s">
        <v>2527</v>
      </c>
    </row>
    <row r="1935" spans="1:82" ht="24.6" customHeight="1" outlineLevel="2">
      <c r="A1935" s="64"/>
      <c r="B1935" s="65" t="s">
        <v>1884</v>
      </c>
      <c r="C1935" s="121">
        <v>1</v>
      </c>
      <c r="D1935" s="69" t="s">
        <v>1792</v>
      </c>
      <c r="E1935" s="359"/>
      <c r="F1935" s="86"/>
      <c r="G1935" s="359"/>
      <c r="H1935" s="86"/>
      <c r="I1935" s="63"/>
      <c r="J1935" s="247"/>
      <c r="K1935" s="393"/>
      <c r="L1935" s="121" t="s">
        <v>2844</v>
      </c>
      <c r="M1935" s="121" t="s">
        <v>2844</v>
      </c>
      <c r="N1935" s="393"/>
      <c r="O1935" s="228"/>
      <c r="P1935" s="393"/>
      <c r="Q1935" s="393"/>
      <c r="R1935" s="393"/>
      <c r="S1935" s="393"/>
      <c r="T1935" s="393"/>
      <c r="U1935" s="393"/>
      <c r="V1935" s="393"/>
      <c r="W1935" s="393"/>
      <c r="X1935" s="393"/>
      <c r="Y1935" s="393"/>
      <c r="Z1935" s="393"/>
      <c r="AA1935" s="393"/>
      <c r="AB1935" s="393"/>
      <c r="AC1935" s="393"/>
      <c r="AD1935" s="393"/>
      <c r="AE1935" s="393"/>
      <c r="AF1935" s="393"/>
      <c r="AG1935" s="393"/>
      <c r="AH1935" s="393"/>
      <c r="AI1935" s="393"/>
      <c r="AJ1935" s="393"/>
      <c r="AK1935" s="393"/>
      <c r="AL1935" s="393"/>
      <c r="AM1935" s="393"/>
      <c r="AN1935" s="393"/>
      <c r="AO1935" s="393"/>
      <c r="AP1935" s="393"/>
      <c r="AQ1935" s="393"/>
      <c r="AR1935" s="393"/>
      <c r="AS1935" s="393"/>
      <c r="AT1935" s="393"/>
      <c r="AU1935" s="393"/>
      <c r="AV1935" s="393"/>
      <c r="AW1935" s="393"/>
      <c r="AX1935" s="393"/>
      <c r="AY1935" s="393"/>
      <c r="AZ1935" s="393"/>
      <c r="BA1935" s="393"/>
      <c r="BB1935" s="393"/>
      <c r="BC1935" s="393"/>
      <c r="BD1935" s="393"/>
      <c r="BE1935" s="393"/>
      <c r="BF1935" s="393"/>
      <c r="BG1935" s="393"/>
      <c r="BH1935" s="393"/>
      <c r="BI1935" s="393"/>
      <c r="BJ1935" s="393"/>
      <c r="BK1935" s="393"/>
      <c r="BL1935" s="393"/>
      <c r="BM1935" s="393"/>
      <c r="BN1935" s="393"/>
      <c r="BO1935" s="393"/>
      <c r="BP1935" s="393"/>
      <c r="BQ1935" s="393"/>
      <c r="BR1935" s="393"/>
      <c r="BS1935" s="393"/>
      <c r="BT1935" s="393"/>
      <c r="BU1935" s="393"/>
      <c r="BV1935" s="393"/>
      <c r="BW1935" s="393"/>
      <c r="BX1935" s="393"/>
      <c r="BY1935" s="393"/>
      <c r="BZ1935" s="393"/>
      <c r="CA1935" s="393"/>
      <c r="CB1935" s="393"/>
      <c r="CC1935" s="393"/>
      <c r="CD1935" s="393"/>
    </row>
    <row r="1936" spans="1:82" ht="24.6" customHeight="1" outlineLevel="2">
      <c r="A1936" s="248"/>
      <c r="B1936" s="291"/>
      <c r="C1936" s="249"/>
      <c r="D1936" s="250"/>
      <c r="E1936" s="360"/>
      <c r="F1936" s="131"/>
      <c r="G1936" s="360"/>
      <c r="H1936" s="131"/>
      <c r="I1936" s="132"/>
      <c r="J1936" s="251"/>
      <c r="L1936" s="170"/>
      <c r="M1936" s="252"/>
      <c r="O1936" s="253"/>
    </row>
    <row r="1937" spans="1:82" ht="24.6" customHeight="1" outlineLevel="1">
      <c r="A1937" s="709"/>
      <c r="B1937" s="720" t="s">
        <v>481</v>
      </c>
      <c r="C1937" s="710"/>
      <c r="D1937" s="711"/>
      <c r="E1937" s="719"/>
      <c r="F1937" s="640"/>
      <c r="G1937" s="719"/>
      <c r="H1937" s="640"/>
      <c r="I1937" s="713"/>
      <c r="J1937" s="714"/>
      <c r="K1937" s="393"/>
      <c r="L1937" s="715"/>
      <c r="M1937" s="716"/>
      <c r="N1937" s="393"/>
      <c r="O1937" s="717"/>
      <c r="P1937" s="393"/>
      <c r="Q1937" s="393"/>
      <c r="R1937" s="393"/>
      <c r="S1937" s="393"/>
      <c r="T1937" s="393"/>
      <c r="U1937" s="393"/>
      <c r="V1937" s="393"/>
      <c r="W1937" s="393"/>
      <c r="X1937" s="393"/>
      <c r="Y1937" s="393"/>
      <c r="Z1937" s="393"/>
      <c r="AA1937" s="393"/>
      <c r="AB1937" s="393"/>
      <c r="AC1937" s="393"/>
      <c r="AD1937" s="393"/>
      <c r="AE1937" s="393"/>
      <c r="AF1937" s="393"/>
      <c r="AG1937" s="393"/>
      <c r="AH1937" s="393"/>
      <c r="AI1937" s="393"/>
      <c r="AJ1937" s="393"/>
      <c r="AK1937" s="393"/>
      <c r="AL1937" s="393"/>
      <c r="AM1937" s="393"/>
      <c r="AN1937" s="393"/>
      <c r="AO1937" s="393"/>
      <c r="AP1937" s="393"/>
      <c r="AQ1937" s="393"/>
      <c r="AR1937" s="393"/>
      <c r="AS1937" s="393"/>
      <c r="AT1937" s="393"/>
      <c r="AU1937" s="393"/>
      <c r="AV1937" s="393"/>
      <c r="AW1937" s="393"/>
      <c r="AX1937" s="393"/>
      <c r="AY1937" s="393"/>
      <c r="AZ1937" s="393"/>
      <c r="BA1937" s="393"/>
      <c r="BB1937" s="393"/>
      <c r="BC1937" s="393"/>
      <c r="BD1937" s="393"/>
      <c r="BE1937" s="393"/>
      <c r="BF1937" s="393"/>
      <c r="BG1937" s="393"/>
      <c r="BH1937" s="393"/>
      <c r="BI1937" s="393"/>
      <c r="BJ1937" s="393"/>
      <c r="BK1937" s="393"/>
      <c r="BL1937" s="393"/>
      <c r="BM1937" s="393"/>
      <c r="BN1937" s="393"/>
      <c r="BO1937" s="393"/>
      <c r="BP1937" s="393"/>
      <c r="BQ1937" s="393"/>
      <c r="BR1937" s="393"/>
      <c r="BS1937" s="393"/>
      <c r="BT1937" s="393"/>
      <c r="BU1937" s="393"/>
      <c r="BV1937" s="393"/>
      <c r="BW1937" s="393"/>
      <c r="BX1937" s="393"/>
      <c r="BY1937" s="393"/>
      <c r="BZ1937" s="393"/>
      <c r="CA1937" s="393"/>
      <c r="CB1937" s="393"/>
      <c r="CC1937" s="393"/>
      <c r="CD1937" s="393"/>
    </row>
    <row r="1938" spans="1:82" ht="24.6" customHeight="1" outlineLevel="1">
      <c r="A1938" s="255">
        <v>18.399999999999999</v>
      </c>
      <c r="B1938" s="290" t="s">
        <v>471</v>
      </c>
      <c r="C1938" s="256"/>
      <c r="D1938" s="264"/>
      <c r="E1938" s="361"/>
      <c r="F1938" s="130"/>
      <c r="G1938" s="361"/>
      <c r="H1938" s="130"/>
      <c r="I1938" s="130"/>
      <c r="J1938" s="243"/>
      <c r="K1938" s="393"/>
      <c r="L1938" s="128"/>
      <c r="M1938" s="128"/>
      <c r="N1938" s="393"/>
      <c r="O1938" s="229"/>
      <c r="P1938" s="393"/>
      <c r="Q1938" s="393"/>
      <c r="R1938" s="393"/>
      <c r="S1938" s="393"/>
      <c r="T1938" s="393"/>
      <c r="U1938" s="393"/>
      <c r="V1938" s="393"/>
      <c r="W1938" s="393"/>
      <c r="X1938" s="393"/>
      <c r="Y1938" s="393"/>
      <c r="Z1938" s="393"/>
      <c r="AA1938" s="393"/>
      <c r="AB1938" s="393"/>
      <c r="AC1938" s="393"/>
      <c r="AD1938" s="393"/>
      <c r="AE1938" s="393"/>
      <c r="AF1938" s="393"/>
      <c r="AG1938" s="393"/>
      <c r="AH1938" s="393"/>
      <c r="AI1938" s="393"/>
      <c r="AJ1938" s="393"/>
      <c r="AK1938" s="393"/>
      <c r="AL1938" s="393"/>
      <c r="AM1938" s="393"/>
      <c r="AN1938" s="393"/>
      <c r="AO1938" s="393"/>
      <c r="AP1938" s="393"/>
      <c r="AQ1938" s="393"/>
      <c r="AR1938" s="393"/>
      <c r="AS1938" s="393"/>
      <c r="AT1938" s="393"/>
      <c r="AU1938" s="393"/>
      <c r="AV1938" s="393"/>
      <c r="AW1938" s="393"/>
      <c r="AX1938" s="393"/>
      <c r="AY1938" s="393"/>
      <c r="AZ1938" s="393"/>
      <c r="BA1938" s="393"/>
      <c r="BB1938" s="393"/>
      <c r="BC1938" s="393"/>
      <c r="BD1938" s="393"/>
      <c r="BE1938" s="393"/>
      <c r="BF1938" s="393"/>
      <c r="BG1938" s="393"/>
      <c r="BH1938" s="393"/>
      <c r="BI1938" s="393"/>
      <c r="BJ1938" s="393"/>
      <c r="BK1938" s="393"/>
      <c r="BL1938" s="393"/>
      <c r="BM1938" s="393"/>
      <c r="BN1938" s="393"/>
      <c r="BO1938" s="393"/>
      <c r="BP1938" s="393"/>
      <c r="BQ1938" s="393"/>
      <c r="BR1938" s="393"/>
      <c r="BS1938" s="393"/>
      <c r="BT1938" s="393"/>
      <c r="BU1938" s="393"/>
      <c r="BV1938" s="393"/>
      <c r="BW1938" s="393"/>
      <c r="BX1938" s="393"/>
      <c r="BY1938" s="393"/>
      <c r="BZ1938" s="393"/>
      <c r="CA1938" s="393"/>
      <c r="CB1938" s="393"/>
      <c r="CC1938" s="393"/>
      <c r="CD1938" s="393"/>
    </row>
    <row r="1939" spans="1:82" ht="24.6" customHeight="1" outlineLevel="2">
      <c r="A1939" s="258"/>
      <c r="B1939" s="65" t="s">
        <v>462</v>
      </c>
      <c r="C1939" s="121">
        <v>17</v>
      </c>
      <c r="D1939" s="69" t="s">
        <v>3</v>
      </c>
      <c r="E1939" s="357"/>
      <c r="F1939" s="67"/>
      <c r="G1939" s="357"/>
      <c r="H1939" s="67"/>
      <c r="I1939" s="55"/>
      <c r="J1939" s="247"/>
      <c r="K1939" s="393"/>
      <c r="L1939" s="87"/>
      <c r="M1939" s="87"/>
      <c r="N1939" s="393"/>
      <c r="O1939" s="228"/>
      <c r="P1939" s="393"/>
      <c r="Q1939" s="393"/>
      <c r="R1939" s="393"/>
      <c r="S1939" s="393"/>
      <c r="T1939" s="393"/>
      <c r="U1939" s="393"/>
      <c r="V1939" s="393"/>
      <c r="W1939" s="393"/>
      <c r="X1939" s="393"/>
      <c r="Y1939" s="393"/>
      <c r="Z1939" s="393"/>
      <c r="AA1939" s="393"/>
      <c r="AB1939" s="393"/>
      <c r="AC1939" s="393"/>
      <c r="AD1939" s="393"/>
      <c r="AE1939" s="393"/>
      <c r="AF1939" s="393"/>
      <c r="AG1939" s="393"/>
      <c r="AH1939" s="393"/>
      <c r="AI1939" s="393"/>
      <c r="AJ1939" s="393"/>
      <c r="AK1939" s="393"/>
      <c r="AL1939" s="393"/>
      <c r="AM1939" s="393"/>
      <c r="AN1939" s="393"/>
      <c r="AO1939" s="393"/>
      <c r="AP1939" s="393"/>
      <c r="AQ1939" s="393"/>
      <c r="AR1939" s="393"/>
      <c r="AS1939" s="393"/>
      <c r="AT1939" s="393"/>
      <c r="AU1939" s="393"/>
      <c r="AV1939" s="393"/>
      <c r="AW1939" s="393"/>
      <c r="AX1939" s="393"/>
      <c r="AY1939" s="393"/>
      <c r="AZ1939" s="393"/>
      <c r="BA1939" s="393"/>
      <c r="BB1939" s="393"/>
      <c r="BC1939" s="393"/>
      <c r="BD1939" s="393"/>
      <c r="BE1939" s="393"/>
      <c r="BF1939" s="393"/>
      <c r="BG1939" s="393"/>
      <c r="BH1939" s="393"/>
      <c r="BI1939" s="393"/>
      <c r="BJ1939" s="393"/>
      <c r="BK1939" s="393"/>
      <c r="BL1939" s="393"/>
      <c r="BM1939" s="393"/>
      <c r="BN1939" s="393"/>
      <c r="BO1939" s="393"/>
      <c r="BP1939" s="393"/>
      <c r="BQ1939" s="393"/>
      <c r="BR1939" s="393"/>
      <c r="BS1939" s="393"/>
      <c r="BT1939" s="393"/>
      <c r="BU1939" s="393"/>
      <c r="BV1939" s="393"/>
      <c r="BW1939" s="393"/>
      <c r="BX1939" s="393"/>
      <c r="BY1939" s="393"/>
      <c r="BZ1939" s="393"/>
      <c r="CA1939" s="393"/>
      <c r="CB1939" s="393"/>
      <c r="CC1939" s="393"/>
      <c r="CD1939" s="393"/>
    </row>
    <row r="1940" spans="1:82" ht="24.6" customHeight="1" outlineLevel="2">
      <c r="A1940" s="64"/>
      <c r="B1940" s="65" t="s">
        <v>3062</v>
      </c>
      <c r="C1940" s="121"/>
      <c r="D1940" s="69"/>
      <c r="E1940" s="57"/>
      <c r="F1940" s="86"/>
      <c r="G1940" s="57"/>
      <c r="H1940" s="86"/>
      <c r="I1940" s="86"/>
      <c r="J1940" s="392"/>
      <c r="K1940" s="432"/>
      <c r="L1940" s="121" t="s">
        <v>2844</v>
      </c>
      <c r="M1940" s="121" t="s">
        <v>2844</v>
      </c>
      <c r="N1940" s="393"/>
      <c r="O1940" s="228" t="s">
        <v>2691</v>
      </c>
      <c r="P1940" s="393"/>
      <c r="Q1940" s="393"/>
      <c r="R1940" s="393"/>
      <c r="S1940" s="393"/>
      <c r="T1940" s="393"/>
      <c r="U1940" s="393"/>
      <c r="V1940" s="393"/>
      <c r="W1940" s="393"/>
      <c r="X1940" s="393"/>
      <c r="Y1940" s="393"/>
      <c r="Z1940" s="393"/>
      <c r="AA1940" s="393"/>
      <c r="AB1940" s="393"/>
      <c r="AC1940" s="393"/>
      <c r="AD1940" s="393"/>
      <c r="AE1940" s="393"/>
      <c r="AF1940" s="393"/>
      <c r="AG1940" s="393"/>
      <c r="AH1940" s="393"/>
      <c r="AI1940" s="393"/>
      <c r="AJ1940" s="393"/>
      <c r="AK1940" s="393"/>
      <c r="AL1940" s="393"/>
      <c r="AM1940" s="393"/>
      <c r="AN1940" s="393"/>
      <c r="AO1940" s="393"/>
      <c r="AP1940" s="393"/>
      <c r="AQ1940" s="393"/>
      <c r="AR1940" s="393"/>
      <c r="AS1940" s="393"/>
      <c r="AT1940" s="393"/>
      <c r="AU1940" s="393"/>
      <c r="AV1940" s="393"/>
      <c r="AW1940" s="393"/>
      <c r="AX1940" s="393"/>
      <c r="AY1940" s="393"/>
      <c r="AZ1940" s="393"/>
      <c r="BA1940" s="393"/>
      <c r="BB1940" s="393"/>
      <c r="BC1940" s="393"/>
      <c r="BD1940" s="393"/>
      <c r="BE1940" s="393"/>
      <c r="BF1940" s="393"/>
      <c r="BG1940" s="393"/>
      <c r="BH1940" s="393"/>
      <c r="BI1940" s="393"/>
      <c r="BJ1940" s="393"/>
      <c r="BK1940" s="393"/>
      <c r="BL1940" s="393"/>
      <c r="BM1940" s="393"/>
      <c r="BN1940" s="393"/>
      <c r="BO1940" s="393"/>
      <c r="BP1940" s="393"/>
      <c r="BQ1940" s="393"/>
      <c r="BR1940" s="393"/>
      <c r="BS1940" s="393"/>
      <c r="BT1940" s="393"/>
      <c r="BU1940" s="393"/>
      <c r="BV1940" s="393"/>
      <c r="BW1940" s="393"/>
      <c r="BX1940" s="393"/>
      <c r="BY1940" s="393"/>
      <c r="BZ1940" s="393"/>
      <c r="CA1940" s="393"/>
      <c r="CB1940" s="393"/>
      <c r="CC1940" s="393"/>
      <c r="CD1940" s="393"/>
    </row>
    <row r="1941" spans="1:82" ht="24.6" customHeight="1" outlineLevel="2">
      <c r="A1941" s="64"/>
      <c r="B1941" s="65" t="s">
        <v>3063</v>
      </c>
      <c r="C1941" s="121"/>
      <c r="D1941" s="69"/>
      <c r="E1941" s="57"/>
      <c r="F1941" s="86"/>
      <c r="G1941" s="57"/>
      <c r="H1941" s="86"/>
      <c r="I1941" s="86"/>
      <c r="J1941" s="392"/>
      <c r="K1941" s="432"/>
      <c r="L1941" s="121" t="s">
        <v>2844</v>
      </c>
      <c r="M1941" s="121" t="s">
        <v>2844</v>
      </c>
      <c r="N1941" s="393"/>
      <c r="O1941" s="228" t="s">
        <v>2692</v>
      </c>
      <c r="P1941" s="393"/>
      <c r="Q1941" s="393"/>
      <c r="R1941" s="393"/>
      <c r="S1941" s="393"/>
      <c r="T1941" s="393"/>
      <c r="U1941" s="393"/>
      <c r="V1941" s="393"/>
      <c r="W1941" s="393"/>
      <c r="X1941" s="393"/>
      <c r="Y1941" s="393"/>
      <c r="Z1941" s="393"/>
      <c r="AA1941" s="393"/>
      <c r="AB1941" s="393"/>
      <c r="AC1941" s="393"/>
      <c r="AD1941" s="393"/>
      <c r="AE1941" s="393"/>
      <c r="AF1941" s="393"/>
      <c r="AG1941" s="393"/>
      <c r="AH1941" s="393"/>
      <c r="AI1941" s="393"/>
      <c r="AJ1941" s="393"/>
      <c r="AK1941" s="393"/>
      <c r="AL1941" s="393"/>
      <c r="AM1941" s="393"/>
      <c r="AN1941" s="393"/>
      <c r="AO1941" s="393"/>
      <c r="AP1941" s="393"/>
      <c r="AQ1941" s="393"/>
      <c r="AR1941" s="393"/>
      <c r="AS1941" s="393"/>
      <c r="AT1941" s="393"/>
      <c r="AU1941" s="393"/>
      <c r="AV1941" s="393"/>
      <c r="AW1941" s="393"/>
      <c r="AX1941" s="393"/>
      <c r="AY1941" s="393"/>
      <c r="AZ1941" s="393"/>
      <c r="BA1941" s="393"/>
      <c r="BB1941" s="393"/>
      <c r="BC1941" s="393"/>
      <c r="BD1941" s="393"/>
      <c r="BE1941" s="393"/>
      <c r="BF1941" s="393"/>
      <c r="BG1941" s="393"/>
      <c r="BH1941" s="393"/>
      <c r="BI1941" s="393"/>
      <c r="BJ1941" s="393"/>
      <c r="BK1941" s="393"/>
      <c r="BL1941" s="393"/>
      <c r="BM1941" s="393"/>
      <c r="BN1941" s="393"/>
      <c r="BO1941" s="393"/>
      <c r="BP1941" s="393"/>
      <c r="BQ1941" s="393"/>
      <c r="BR1941" s="393"/>
      <c r="BS1941" s="393"/>
      <c r="BT1941" s="393"/>
      <c r="BU1941" s="393"/>
      <c r="BV1941" s="393"/>
      <c r="BW1941" s="393"/>
      <c r="BX1941" s="393"/>
      <c r="BY1941" s="393"/>
      <c r="BZ1941" s="393"/>
      <c r="CA1941" s="393"/>
      <c r="CB1941" s="393"/>
      <c r="CC1941" s="393"/>
      <c r="CD1941" s="393"/>
    </row>
    <row r="1942" spans="1:82" ht="24.6" customHeight="1" outlineLevel="2">
      <c r="A1942" s="64"/>
      <c r="B1942" s="65" t="s">
        <v>3064</v>
      </c>
      <c r="C1942" s="121"/>
      <c r="D1942" s="69"/>
      <c r="E1942" s="57"/>
      <c r="F1942" s="86"/>
      <c r="G1942" s="57"/>
      <c r="H1942" s="86"/>
      <c r="I1942" s="86"/>
      <c r="J1942" s="392"/>
      <c r="K1942" s="432"/>
      <c r="L1942" s="121" t="s">
        <v>2844</v>
      </c>
      <c r="M1942" s="121" t="s">
        <v>2844</v>
      </c>
      <c r="N1942" s="393"/>
      <c r="O1942" s="228" t="s">
        <v>2693</v>
      </c>
      <c r="P1942" s="393"/>
      <c r="Q1942" s="393"/>
      <c r="R1942" s="393"/>
      <c r="S1942" s="393"/>
      <c r="T1942" s="393"/>
      <c r="U1942" s="393"/>
      <c r="V1942" s="393"/>
      <c r="W1942" s="393"/>
      <c r="X1942" s="393"/>
      <c r="Y1942" s="393"/>
      <c r="Z1942" s="393"/>
      <c r="AA1942" s="393"/>
      <c r="AB1942" s="393"/>
      <c r="AC1942" s="393"/>
      <c r="AD1942" s="393"/>
      <c r="AE1942" s="393"/>
      <c r="AF1942" s="393"/>
      <c r="AG1942" s="393"/>
      <c r="AH1942" s="393"/>
      <c r="AI1942" s="393"/>
      <c r="AJ1942" s="393"/>
      <c r="AK1942" s="393"/>
      <c r="AL1942" s="393"/>
      <c r="AM1942" s="393"/>
      <c r="AN1942" s="393"/>
      <c r="AO1942" s="393"/>
      <c r="AP1942" s="393"/>
      <c r="AQ1942" s="393"/>
      <c r="AR1942" s="393"/>
      <c r="AS1942" s="393"/>
      <c r="AT1942" s="393"/>
      <c r="AU1942" s="393"/>
      <c r="AV1942" s="393"/>
      <c r="AW1942" s="393"/>
      <c r="AX1942" s="393"/>
      <c r="AY1942" s="393"/>
      <c r="AZ1942" s="393"/>
      <c r="BA1942" s="393"/>
      <c r="BB1942" s="393"/>
      <c r="BC1942" s="393"/>
      <c r="BD1942" s="393"/>
      <c r="BE1942" s="393"/>
      <c r="BF1942" s="393"/>
      <c r="BG1942" s="393"/>
      <c r="BH1942" s="393"/>
      <c r="BI1942" s="393"/>
      <c r="BJ1942" s="393"/>
      <c r="BK1942" s="393"/>
      <c r="BL1942" s="393"/>
      <c r="BM1942" s="393"/>
      <c r="BN1942" s="393"/>
      <c r="BO1942" s="393"/>
      <c r="BP1942" s="393"/>
      <c r="BQ1942" s="393"/>
      <c r="BR1942" s="393"/>
      <c r="BS1942" s="393"/>
      <c r="BT1942" s="393"/>
      <c r="BU1942" s="393"/>
      <c r="BV1942" s="393"/>
      <c r="BW1942" s="393"/>
      <c r="BX1942" s="393"/>
      <c r="BY1942" s="393"/>
      <c r="BZ1942" s="393"/>
      <c r="CA1942" s="393"/>
      <c r="CB1942" s="393"/>
      <c r="CC1942" s="393"/>
      <c r="CD1942" s="393"/>
    </row>
    <row r="1943" spans="1:82" ht="24.6" customHeight="1" outlineLevel="2">
      <c r="A1943" s="64"/>
      <c r="B1943" s="65" t="s">
        <v>3065</v>
      </c>
      <c r="C1943" s="121"/>
      <c r="D1943" s="69"/>
      <c r="E1943" s="57"/>
      <c r="F1943" s="86"/>
      <c r="G1943" s="57"/>
      <c r="H1943" s="86"/>
      <c r="I1943" s="86"/>
      <c r="J1943" s="392"/>
      <c r="K1943" s="432"/>
      <c r="L1943" s="121" t="s">
        <v>2844</v>
      </c>
      <c r="M1943" s="121" t="s">
        <v>2844</v>
      </c>
      <c r="N1943" s="393"/>
      <c r="O1943" s="228" t="s">
        <v>2694</v>
      </c>
      <c r="P1943" s="393"/>
      <c r="Q1943" s="393"/>
      <c r="R1943" s="393"/>
      <c r="S1943" s="393"/>
      <c r="T1943" s="393"/>
      <c r="U1943" s="393"/>
      <c r="V1943" s="393"/>
      <c r="W1943" s="393"/>
      <c r="X1943" s="393"/>
      <c r="Y1943" s="393"/>
      <c r="Z1943" s="393"/>
      <c r="AA1943" s="393"/>
      <c r="AB1943" s="393"/>
      <c r="AC1943" s="393"/>
      <c r="AD1943" s="393"/>
      <c r="AE1943" s="393"/>
      <c r="AF1943" s="393"/>
      <c r="AG1943" s="393"/>
      <c r="AH1943" s="393"/>
      <c r="AI1943" s="393"/>
      <c r="AJ1943" s="393"/>
      <c r="AK1943" s="393"/>
      <c r="AL1943" s="393"/>
      <c r="AM1943" s="393"/>
      <c r="AN1943" s="393"/>
      <c r="AO1943" s="393"/>
      <c r="AP1943" s="393"/>
      <c r="AQ1943" s="393"/>
      <c r="AR1943" s="393"/>
      <c r="AS1943" s="393"/>
      <c r="AT1943" s="393"/>
      <c r="AU1943" s="393"/>
      <c r="AV1943" s="393"/>
      <c r="AW1943" s="393"/>
      <c r="AX1943" s="393"/>
      <c r="AY1943" s="393"/>
      <c r="AZ1943" s="393"/>
      <c r="BA1943" s="393"/>
      <c r="BB1943" s="393"/>
      <c r="BC1943" s="393"/>
      <c r="BD1943" s="393"/>
      <c r="BE1943" s="393"/>
      <c r="BF1943" s="393"/>
      <c r="BG1943" s="393"/>
      <c r="BH1943" s="393"/>
      <c r="BI1943" s="393"/>
      <c r="BJ1943" s="393"/>
      <c r="BK1943" s="393"/>
      <c r="BL1943" s="393"/>
      <c r="BM1943" s="393"/>
      <c r="BN1943" s="393"/>
      <c r="BO1943" s="393"/>
      <c r="BP1943" s="393"/>
      <c r="BQ1943" s="393"/>
      <c r="BR1943" s="393"/>
      <c r="BS1943" s="393"/>
      <c r="BT1943" s="393"/>
      <c r="BU1943" s="393"/>
      <c r="BV1943" s="393"/>
      <c r="BW1943" s="393"/>
      <c r="BX1943" s="393"/>
      <c r="BY1943" s="393"/>
      <c r="BZ1943" s="393"/>
      <c r="CA1943" s="393"/>
      <c r="CB1943" s="393"/>
      <c r="CC1943" s="393"/>
      <c r="CD1943" s="393"/>
    </row>
    <row r="1944" spans="1:82" ht="24.6" customHeight="1" outlineLevel="2">
      <c r="A1944" s="64"/>
      <c r="B1944" s="65" t="s">
        <v>3066</v>
      </c>
      <c r="C1944" s="121"/>
      <c r="D1944" s="69"/>
      <c r="E1944" s="57"/>
      <c r="F1944" s="86"/>
      <c r="G1944" s="57"/>
      <c r="H1944" s="86"/>
      <c r="I1944" s="86"/>
      <c r="J1944" s="392"/>
      <c r="K1944" s="432"/>
      <c r="L1944" s="121" t="s">
        <v>2844</v>
      </c>
      <c r="M1944" s="121" t="s">
        <v>2844</v>
      </c>
      <c r="N1944" s="393"/>
      <c r="O1944" s="228" t="s">
        <v>2453</v>
      </c>
      <c r="P1944" s="393"/>
      <c r="Q1944" s="393"/>
      <c r="R1944" s="393"/>
      <c r="S1944" s="393"/>
      <c r="T1944" s="393"/>
      <c r="U1944" s="393"/>
      <c r="V1944" s="393"/>
      <c r="W1944" s="393"/>
      <c r="X1944" s="393"/>
      <c r="Y1944" s="393"/>
      <c r="Z1944" s="393"/>
      <c r="AA1944" s="393"/>
      <c r="AB1944" s="393"/>
      <c r="AC1944" s="393"/>
      <c r="AD1944" s="393"/>
      <c r="AE1944" s="393"/>
      <c r="AF1944" s="393"/>
      <c r="AG1944" s="393"/>
      <c r="AH1944" s="393"/>
      <c r="AI1944" s="393"/>
      <c r="AJ1944" s="393"/>
      <c r="AK1944" s="393"/>
      <c r="AL1944" s="393"/>
      <c r="AM1944" s="393"/>
      <c r="AN1944" s="393"/>
      <c r="AO1944" s="393"/>
      <c r="AP1944" s="393"/>
      <c r="AQ1944" s="393"/>
      <c r="AR1944" s="393"/>
      <c r="AS1944" s="393"/>
      <c r="AT1944" s="393"/>
      <c r="AU1944" s="393"/>
      <c r="AV1944" s="393"/>
      <c r="AW1944" s="393"/>
      <c r="AX1944" s="393"/>
      <c r="AY1944" s="393"/>
      <c r="AZ1944" s="393"/>
      <c r="BA1944" s="393"/>
      <c r="BB1944" s="393"/>
      <c r="BC1944" s="393"/>
      <c r="BD1944" s="393"/>
      <c r="BE1944" s="393"/>
      <c r="BF1944" s="393"/>
      <c r="BG1944" s="393"/>
      <c r="BH1944" s="393"/>
      <c r="BI1944" s="393"/>
      <c r="BJ1944" s="393"/>
      <c r="BK1944" s="393"/>
      <c r="BL1944" s="393"/>
      <c r="BM1944" s="393"/>
      <c r="BN1944" s="393"/>
      <c r="BO1944" s="393"/>
      <c r="BP1944" s="393"/>
      <c r="BQ1944" s="393"/>
      <c r="BR1944" s="393"/>
      <c r="BS1944" s="393"/>
      <c r="BT1944" s="393"/>
      <c r="BU1944" s="393"/>
      <c r="BV1944" s="393"/>
      <c r="BW1944" s="393"/>
      <c r="BX1944" s="393"/>
      <c r="BY1944" s="393"/>
      <c r="BZ1944" s="393"/>
      <c r="CA1944" s="393"/>
      <c r="CB1944" s="393"/>
      <c r="CC1944" s="393"/>
      <c r="CD1944" s="393"/>
    </row>
    <row r="1945" spans="1:82" ht="24.6" customHeight="1" outlineLevel="2">
      <c r="A1945" s="64"/>
      <c r="B1945" s="65"/>
      <c r="C1945" s="121"/>
      <c r="D1945" s="69"/>
      <c r="E1945" s="57"/>
      <c r="F1945" s="86"/>
      <c r="G1945" s="57"/>
      <c r="H1945" s="86"/>
      <c r="I1945" s="86"/>
      <c r="J1945" s="392"/>
      <c r="K1945" s="432"/>
      <c r="L1945" s="121" t="s">
        <v>2844</v>
      </c>
      <c r="M1945" s="121" t="s">
        <v>2844</v>
      </c>
      <c r="N1945" s="393"/>
      <c r="O1945" s="228" t="s">
        <v>2448</v>
      </c>
      <c r="P1945" s="393"/>
      <c r="Q1945" s="393"/>
      <c r="R1945" s="393"/>
      <c r="S1945" s="393"/>
      <c r="T1945" s="393"/>
      <c r="U1945" s="393"/>
      <c r="V1945" s="393"/>
      <c r="W1945" s="393"/>
      <c r="X1945" s="393"/>
      <c r="Y1945" s="393"/>
      <c r="Z1945" s="393"/>
      <c r="AA1945" s="393"/>
      <c r="AB1945" s="393"/>
      <c r="AC1945" s="393"/>
      <c r="AD1945" s="393"/>
      <c r="AE1945" s="393"/>
      <c r="AF1945" s="393"/>
      <c r="AG1945" s="393"/>
      <c r="AH1945" s="393"/>
      <c r="AI1945" s="393"/>
      <c r="AJ1945" s="393"/>
      <c r="AK1945" s="393"/>
      <c r="AL1945" s="393"/>
      <c r="AM1945" s="393"/>
      <c r="AN1945" s="393"/>
      <c r="AO1945" s="393"/>
      <c r="AP1945" s="393"/>
      <c r="AQ1945" s="393"/>
      <c r="AR1945" s="393"/>
      <c r="AS1945" s="393"/>
      <c r="AT1945" s="393"/>
      <c r="AU1945" s="393"/>
      <c r="AV1945" s="393"/>
      <c r="AW1945" s="393"/>
      <c r="AX1945" s="393"/>
      <c r="AY1945" s="393"/>
      <c r="AZ1945" s="393"/>
      <c r="BA1945" s="393"/>
      <c r="BB1945" s="393"/>
      <c r="BC1945" s="393"/>
      <c r="BD1945" s="393"/>
      <c r="BE1945" s="393"/>
      <c r="BF1945" s="393"/>
      <c r="BG1945" s="393"/>
      <c r="BH1945" s="393"/>
      <c r="BI1945" s="393"/>
      <c r="BJ1945" s="393"/>
      <c r="BK1945" s="393"/>
      <c r="BL1945" s="393"/>
      <c r="BM1945" s="393"/>
      <c r="BN1945" s="393"/>
      <c r="BO1945" s="393"/>
      <c r="BP1945" s="393"/>
      <c r="BQ1945" s="393"/>
      <c r="BR1945" s="393"/>
      <c r="BS1945" s="393"/>
      <c r="BT1945" s="393"/>
      <c r="BU1945" s="393"/>
      <c r="BV1945" s="393"/>
      <c r="BW1945" s="393"/>
      <c r="BX1945" s="393"/>
      <c r="BY1945" s="393"/>
      <c r="BZ1945" s="393"/>
      <c r="CA1945" s="393"/>
      <c r="CB1945" s="393"/>
      <c r="CC1945" s="393"/>
      <c r="CD1945" s="393"/>
    </row>
    <row r="1946" spans="1:82" ht="24.6" customHeight="1" outlineLevel="2">
      <c r="A1946" s="64"/>
      <c r="B1946" s="65" t="s">
        <v>115</v>
      </c>
      <c r="C1946" s="65"/>
      <c r="D1946" s="69"/>
      <c r="E1946" s="359"/>
      <c r="F1946" s="55"/>
      <c r="G1946" s="359"/>
      <c r="H1946" s="55"/>
      <c r="I1946" s="55"/>
      <c r="J1946" s="247"/>
      <c r="L1946" s="87"/>
      <c r="M1946" s="87"/>
      <c r="O1946" s="228"/>
    </row>
    <row r="1947" spans="1:82" ht="24.6" customHeight="1" outlineLevel="2">
      <c r="A1947" s="64"/>
      <c r="B1947" s="65" t="s">
        <v>61</v>
      </c>
      <c r="C1947" s="121">
        <v>17</v>
      </c>
      <c r="D1947" s="69" t="s">
        <v>3</v>
      </c>
      <c r="E1947" s="57"/>
      <c r="F1947" s="86"/>
      <c r="G1947" s="57"/>
      <c r="H1947" s="86"/>
      <c r="I1947" s="86"/>
      <c r="J1947" s="392"/>
      <c r="K1947" s="432"/>
      <c r="L1947" s="121" t="s">
        <v>2844</v>
      </c>
      <c r="M1947" s="121" t="s">
        <v>2844</v>
      </c>
      <c r="O1947" s="228" t="s">
        <v>2560</v>
      </c>
    </row>
    <row r="1948" spans="1:82" ht="24.6" customHeight="1" outlineLevel="2">
      <c r="A1948" s="64"/>
      <c r="B1948" s="65" t="s">
        <v>66</v>
      </c>
      <c r="C1948" s="121">
        <v>34</v>
      </c>
      <c r="D1948" s="69" t="s">
        <v>3</v>
      </c>
      <c r="E1948" s="57"/>
      <c r="F1948" s="86"/>
      <c r="G1948" s="57"/>
      <c r="H1948" s="86"/>
      <c r="I1948" s="86"/>
      <c r="J1948" s="392"/>
      <c r="K1948" s="432"/>
      <c r="L1948" s="121" t="s">
        <v>2844</v>
      </c>
      <c r="M1948" s="121" t="s">
        <v>2844</v>
      </c>
      <c r="O1948" s="228" t="s">
        <v>2563</v>
      </c>
    </row>
    <row r="1949" spans="1:82" ht="24.6" customHeight="1" outlineLevel="2">
      <c r="A1949" s="64"/>
      <c r="B1949" s="65" t="s">
        <v>64</v>
      </c>
      <c r="C1949" s="121">
        <v>17</v>
      </c>
      <c r="D1949" s="69" t="s">
        <v>3</v>
      </c>
      <c r="E1949" s="57"/>
      <c r="F1949" s="86"/>
      <c r="G1949" s="57"/>
      <c r="H1949" s="86"/>
      <c r="I1949" s="86"/>
      <c r="J1949" s="392"/>
      <c r="K1949" s="432"/>
      <c r="L1949" s="121" t="s">
        <v>2844</v>
      </c>
      <c r="M1949" s="121" t="s">
        <v>2844</v>
      </c>
      <c r="O1949" s="228" t="s">
        <v>2564</v>
      </c>
    </row>
    <row r="1950" spans="1:82" ht="24.6" customHeight="1" outlineLevel="2">
      <c r="A1950" s="64"/>
      <c r="B1950" s="65" t="s">
        <v>65</v>
      </c>
      <c r="C1950" s="121">
        <v>68</v>
      </c>
      <c r="D1950" s="69" t="s">
        <v>3</v>
      </c>
      <c r="E1950" s="57"/>
      <c r="F1950" s="86"/>
      <c r="G1950" s="57"/>
      <c r="H1950" s="86"/>
      <c r="I1950" s="86"/>
      <c r="J1950" s="392"/>
      <c r="K1950" s="432"/>
      <c r="L1950" s="121" t="s">
        <v>2844</v>
      </c>
      <c r="M1950" s="121" t="s">
        <v>2844</v>
      </c>
      <c r="O1950" s="228" t="s">
        <v>2565</v>
      </c>
    </row>
    <row r="1951" spans="1:82" ht="24.6" customHeight="1" outlineLevel="2">
      <c r="A1951" s="64"/>
      <c r="B1951" s="65" t="s">
        <v>427</v>
      </c>
      <c r="C1951" s="121">
        <v>17</v>
      </c>
      <c r="D1951" s="69" t="s">
        <v>3</v>
      </c>
      <c r="E1951" s="57"/>
      <c r="F1951" s="86"/>
      <c r="G1951" s="57"/>
      <c r="H1951" s="86"/>
      <c r="I1951" s="86"/>
      <c r="J1951" s="392"/>
      <c r="K1951" s="432"/>
      <c r="L1951" s="121" t="s">
        <v>2844</v>
      </c>
      <c r="M1951" s="121" t="s">
        <v>2844</v>
      </c>
      <c r="O1951" s="228" t="s">
        <v>2566</v>
      </c>
    </row>
    <row r="1952" spans="1:82" ht="24.6" customHeight="1" outlineLevel="2">
      <c r="A1952" s="64"/>
      <c r="B1952" s="65"/>
      <c r="C1952" s="121"/>
      <c r="D1952" s="69"/>
      <c r="E1952" s="57"/>
      <c r="F1952" s="86"/>
      <c r="G1952" s="57"/>
      <c r="H1952" s="86"/>
      <c r="I1952" s="86"/>
      <c r="J1952" s="392"/>
      <c r="K1952" s="432"/>
      <c r="L1952" s="121" t="s">
        <v>2844</v>
      </c>
      <c r="M1952" s="121" t="s">
        <v>2844</v>
      </c>
      <c r="O1952" s="228" t="s">
        <v>2568</v>
      </c>
    </row>
    <row r="1953" spans="1:82" ht="24.6" customHeight="1" outlineLevel="2">
      <c r="A1953" s="64"/>
      <c r="B1953" s="65" t="s">
        <v>431</v>
      </c>
      <c r="C1953" s="121">
        <v>17</v>
      </c>
      <c r="D1953" s="71" t="s">
        <v>3</v>
      </c>
      <c r="E1953" s="57"/>
      <c r="F1953" s="86"/>
      <c r="G1953" s="57"/>
      <c r="H1953" s="86"/>
      <c r="I1953" s="86"/>
      <c r="J1953" s="392"/>
      <c r="K1953" s="432"/>
      <c r="L1953" s="121" t="s">
        <v>2844</v>
      </c>
      <c r="M1953" s="121" t="s">
        <v>2844</v>
      </c>
      <c r="O1953" s="227" t="s">
        <v>2569</v>
      </c>
    </row>
    <row r="1954" spans="1:82" ht="24.6" customHeight="1" outlineLevel="2">
      <c r="A1954" s="64"/>
      <c r="B1954" s="65"/>
      <c r="C1954" s="121"/>
      <c r="D1954" s="71"/>
      <c r="E1954" s="57"/>
      <c r="F1954" s="86"/>
      <c r="G1954" s="57"/>
      <c r="H1954" s="86"/>
      <c r="I1954" s="86"/>
      <c r="J1954" s="392"/>
      <c r="K1954" s="432"/>
      <c r="L1954" s="121" t="s">
        <v>2844</v>
      </c>
      <c r="M1954" s="121" t="s">
        <v>2844</v>
      </c>
      <c r="O1954" s="227" t="s">
        <v>2570</v>
      </c>
    </row>
    <row r="1955" spans="1:82" ht="24.6" customHeight="1" outlineLevel="2">
      <c r="A1955" s="64"/>
      <c r="B1955" s="65" t="s">
        <v>97</v>
      </c>
      <c r="C1955" s="66"/>
      <c r="D1955" s="71"/>
      <c r="E1955" s="357"/>
      <c r="F1955" s="67"/>
      <c r="G1955" s="357"/>
      <c r="H1955" s="67"/>
      <c r="I1955" s="68"/>
      <c r="J1955" s="247"/>
      <c r="K1955" s="393"/>
      <c r="L1955" s="169"/>
      <c r="M1955" s="171"/>
      <c r="N1955" s="393"/>
      <c r="O1955" s="227"/>
      <c r="P1955" s="393"/>
      <c r="Q1955" s="393"/>
      <c r="R1955" s="393"/>
      <c r="S1955" s="393"/>
      <c r="T1955" s="393"/>
      <c r="U1955" s="393"/>
      <c r="V1955" s="393"/>
      <c r="W1955" s="393"/>
      <c r="X1955" s="393"/>
      <c r="Y1955" s="393"/>
      <c r="Z1955" s="393"/>
      <c r="AA1955" s="393"/>
      <c r="AB1955" s="393"/>
      <c r="AC1955" s="393"/>
      <c r="AD1955" s="393"/>
      <c r="AE1955" s="393"/>
      <c r="AF1955" s="393"/>
      <c r="AG1955" s="393"/>
      <c r="AH1955" s="393"/>
      <c r="AI1955" s="393"/>
      <c r="AJ1955" s="393"/>
      <c r="AK1955" s="393"/>
      <c r="AL1955" s="393"/>
      <c r="AM1955" s="393"/>
      <c r="AN1955" s="393"/>
      <c r="AO1955" s="393"/>
      <c r="AP1955" s="393"/>
      <c r="AQ1955" s="393"/>
      <c r="AR1955" s="393"/>
      <c r="AS1955" s="393"/>
      <c r="AT1955" s="393"/>
      <c r="AU1955" s="393"/>
      <c r="AV1955" s="393"/>
      <c r="AW1955" s="393"/>
      <c r="AX1955" s="393"/>
      <c r="AY1955" s="393"/>
      <c r="AZ1955" s="393"/>
      <c r="BA1955" s="393"/>
      <c r="BB1955" s="393"/>
      <c r="BC1955" s="393"/>
      <c r="BD1955" s="393"/>
      <c r="BE1955" s="393"/>
      <c r="BF1955" s="393"/>
      <c r="BG1955" s="393"/>
      <c r="BH1955" s="393"/>
      <c r="BI1955" s="393"/>
      <c r="BJ1955" s="393"/>
      <c r="BK1955" s="393"/>
      <c r="BL1955" s="393"/>
      <c r="BM1955" s="393"/>
      <c r="BN1955" s="393"/>
      <c r="BO1955" s="393"/>
      <c r="BP1955" s="393"/>
      <c r="BQ1955" s="393"/>
      <c r="BR1955" s="393"/>
      <c r="BS1955" s="393"/>
      <c r="BT1955" s="393"/>
      <c r="BU1955" s="393"/>
      <c r="BV1955" s="393"/>
      <c r="BW1955" s="393"/>
      <c r="BX1955" s="393"/>
      <c r="BY1955" s="393"/>
      <c r="BZ1955" s="393"/>
      <c r="CA1955" s="393"/>
      <c r="CB1955" s="393"/>
      <c r="CC1955" s="393"/>
      <c r="CD1955" s="393"/>
    </row>
    <row r="1956" spans="1:82" ht="24.6" customHeight="1" outlineLevel="2">
      <c r="A1956" s="64"/>
      <c r="B1956" s="65" t="s">
        <v>387</v>
      </c>
      <c r="C1956" s="121">
        <v>119</v>
      </c>
      <c r="D1956" s="69" t="s">
        <v>3</v>
      </c>
      <c r="E1956" s="57"/>
      <c r="F1956" s="86"/>
      <c r="G1956" s="57"/>
      <c r="H1956" s="86"/>
      <c r="I1956" s="86"/>
      <c r="J1956" s="392"/>
      <c r="K1956" s="432"/>
      <c r="L1956" s="121" t="s">
        <v>2844</v>
      </c>
      <c r="M1956" s="121" t="s">
        <v>2844</v>
      </c>
      <c r="O1956" s="228" t="s">
        <v>2551</v>
      </c>
    </row>
    <row r="1957" spans="1:82" ht="24.6" customHeight="1" outlineLevel="2">
      <c r="A1957" s="64"/>
      <c r="B1957" s="65" t="s">
        <v>388</v>
      </c>
      <c r="C1957" s="121">
        <v>17</v>
      </c>
      <c r="D1957" s="69" t="s">
        <v>3</v>
      </c>
      <c r="E1957" s="57"/>
      <c r="F1957" s="86"/>
      <c r="G1957" s="57"/>
      <c r="H1957" s="86"/>
      <c r="I1957" s="86"/>
      <c r="J1957" s="392"/>
      <c r="K1957" s="432"/>
      <c r="L1957" s="121" t="s">
        <v>2844</v>
      </c>
      <c r="M1957" s="121" t="s">
        <v>2844</v>
      </c>
      <c r="O1957" s="228" t="s">
        <v>2552</v>
      </c>
    </row>
    <row r="1958" spans="1:82" ht="24.6" customHeight="1" outlineLevel="2">
      <c r="A1958" s="64"/>
      <c r="B1958" s="65" t="s">
        <v>389</v>
      </c>
      <c r="C1958" s="121">
        <v>17</v>
      </c>
      <c r="D1958" s="69" t="s">
        <v>3</v>
      </c>
      <c r="E1958" s="57"/>
      <c r="F1958" s="86"/>
      <c r="G1958" s="57"/>
      <c r="H1958" s="86"/>
      <c r="I1958" s="86"/>
      <c r="J1958" s="392"/>
      <c r="K1958" s="432"/>
      <c r="L1958" s="121" t="s">
        <v>2844</v>
      </c>
      <c r="M1958" s="121" t="s">
        <v>2844</v>
      </c>
      <c r="O1958" s="228" t="s">
        <v>2553</v>
      </c>
    </row>
    <row r="1959" spans="1:82" ht="24.6" customHeight="1" outlineLevel="2">
      <c r="A1959" s="64"/>
      <c r="B1959" s="65" t="s">
        <v>390</v>
      </c>
      <c r="C1959" s="121">
        <v>17</v>
      </c>
      <c r="D1959" s="69" t="s">
        <v>3</v>
      </c>
      <c r="E1959" s="57"/>
      <c r="F1959" s="86"/>
      <c r="G1959" s="57"/>
      <c r="H1959" s="86"/>
      <c r="I1959" s="86"/>
      <c r="J1959" s="392"/>
      <c r="K1959" s="432"/>
      <c r="L1959" s="121" t="s">
        <v>2844</v>
      </c>
      <c r="M1959" s="121" t="s">
        <v>2844</v>
      </c>
      <c r="O1959" s="228" t="s">
        <v>2554</v>
      </c>
    </row>
    <row r="1960" spans="1:82" ht="24.6" customHeight="1" outlineLevel="2">
      <c r="A1960" s="64"/>
      <c r="B1960" s="65" t="s">
        <v>411</v>
      </c>
      <c r="C1960" s="121">
        <v>51</v>
      </c>
      <c r="D1960" s="69" t="s">
        <v>3</v>
      </c>
      <c r="E1960" s="57"/>
      <c r="F1960" s="86"/>
      <c r="G1960" s="57"/>
      <c r="H1960" s="86"/>
      <c r="I1960" s="86"/>
      <c r="J1960" s="392"/>
      <c r="K1960" s="432"/>
      <c r="L1960" s="121" t="s">
        <v>2844</v>
      </c>
      <c r="M1960" s="121" t="s">
        <v>2844</v>
      </c>
      <c r="O1960" s="228" t="s">
        <v>2543</v>
      </c>
    </row>
    <row r="1961" spans="1:82" ht="24.6" customHeight="1" outlineLevel="2">
      <c r="A1961" s="64"/>
      <c r="B1961" s="65" t="s">
        <v>98</v>
      </c>
      <c r="C1961" s="65"/>
      <c r="D1961" s="69"/>
      <c r="E1961" s="359"/>
      <c r="F1961" s="55"/>
      <c r="G1961" s="359"/>
      <c r="H1961" s="55"/>
      <c r="I1961" s="55"/>
      <c r="J1961" s="247"/>
      <c r="L1961" s="87"/>
      <c r="M1961" s="87"/>
      <c r="O1961" s="228"/>
    </row>
    <row r="1962" spans="1:82" ht="24.6" customHeight="1" outlineLevel="2">
      <c r="A1962" s="64"/>
      <c r="B1962" s="65" t="s">
        <v>463</v>
      </c>
      <c r="C1962" s="121">
        <v>17</v>
      </c>
      <c r="D1962" s="69" t="s">
        <v>3</v>
      </c>
      <c r="E1962" s="57"/>
      <c r="F1962" s="86"/>
      <c r="G1962" s="57"/>
      <c r="H1962" s="86"/>
      <c r="I1962" s="86"/>
      <c r="J1962" s="392"/>
      <c r="K1962" s="432"/>
      <c r="L1962" s="121" t="s">
        <v>2844</v>
      </c>
      <c r="M1962" s="121" t="s">
        <v>2844</v>
      </c>
      <c r="N1962" s="393"/>
      <c r="O1962" s="228" t="s">
        <v>2667</v>
      </c>
      <c r="P1962" s="393"/>
      <c r="Q1962" s="393"/>
      <c r="R1962" s="393"/>
      <c r="S1962" s="393"/>
      <c r="T1962" s="393"/>
      <c r="U1962" s="393"/>
      <c r="V1962" s="393"/>
      <c r="W1962" s="393"/>
      <c r="X1962" s="393"/>
      <c r="Y1962" s="393"/>
      <c r="Z1962" s="393"/>
      <c r="AA1962" s="393"/>
      <c r="AB1962" s="393"/>
      <c r="AC1962" s="393"/>
      <c r="AD1962" s="393"/>
      <c r="AE1962" s="393"/>
      <c r="AF1962" s="393"/>
      <c r="AG1962" s="393"/>
      <c r="AH1962" s="393"/>
      <c r="AI1962" s="393"/>
      <c r="AJ1962" s="393"/>
      <c r="AK1962" s="393"/>
      <c r="AL1962" s="393"/>
      <c r="AM1962" s="393"/>
      <c r="AN1962" s="393"/>
      <c r="AO1962" s="393"/>
      <c r="AP1962" s="393"/>
      <c r="AQ1962" s="393"/>
      <c r="AR1962" s="393"/>
      <c r="AS1962" s="393"/>
      <c r="AT1962" s="393"/>
      <c r="AU1962" s="393"/>
      <c r="AV1962" s="393"/>
      <c r="AW1962" s="393"/>
      <c r="AX1962" s="393"/>
      <c r="AY1962" s="393"/>
      <c r="AZ1962" s="393"/>
      <c r="BA1962" s="393"/>
      <c r="BB1962" s="393"/>
      <c r="BC1962" s="393"/>
      <c r="BD1962" s="393"/>
      <c r="BE1962" s="393"/>
      <c r="BF1962" s="393"/>
      <c r="BG1962" s="393"/>
      <c r="BH1962" s="393"/>
      <c r="BI1962" s="393"/>
      <c r="BJ1962" s="393"/>
      <c r="BK1962" s="393"/>
      <c r="BL1962" s="393"/>
      <c r="BM1962" s="393"/>
      <c r="BN1962" s="393"/>
      <c r="BO1962" s="393"/>
      <c r="BP1962" s="393"/>
      <c r="BQ1962" s="393"/>
      <c r="BR1962" s="393"/>
      <c r="BS1962" s="393"/>
      <c r="BT1962" s="393"/>
      <c r="BU1962" s="393"/>
      <c r="BV1962" s="393"/>
      <c r="BW1962" s="393"/>
      <c r="BX1962" s="393"/>
      <c r="BY1962" s="393"/>
      <c r="BZ1962" s="393"/>
      <c r="CA1962" s="393"/>
      <c r="CB1962" s="393"/>
      <c r="CC1962" s="393"/>
      <c r="CD1962" s="393"/>
    </row>
    <row r="1963" spans="1:82" ht="24.6" customHeight="1" outlineLevel="2">
      <c r="A1963" s="64"/>
      <c r="B1963" s="65" t="s">
        <v>464</v>
      </c>
      <c r="C1963" s="121">
        <v>17</v>
      </c>
      <c r="D1963" s="69" t="s">
        <v>3</v>
      </c>
      <c r="E1963" s="57"/>
      <c r="F1963" s="86"/>
      <c r="G1963" s="57"/>
      <c r="H1963" s="86"/>
      <c r="I1963" s="86"/>
      <c r="J1963" s="392"/>
      <c r="K1963" s="432"/>
      <c r="L1963" s="121" t="s">
        <v>2844</v>
      </c>
      <c r="M1963" s="121" t="s">
        <v>2844</v>
      </c>
      <c r="N1963" s="393"/>
      <c r="O1963" s="228" t="s">
        <v>2668</v>
      </c>
      <c r="P1963" s="393"/>
      <c r="Q1963" s="393"/>
      <c r="R1963" s="393"/>
      <c r="S1963" s="393"/>
      <c r="T1963" s="393"/>
      <c r="U1963" s="393"/>
      <c r="V1963" s="393"/>
      <c r="W1963" s="393"/>
      <c r="X1963" s="393"/>
      <c r="Y1963" s="393"/>
      <c r="Z1963" s="393"/>
      <c r="AA1963" s="393"/>
      <c r="AB1963" s="393"/>
      <c r="AC1963" s="393"/>
      <c r="AD1963" s="393"/>
      <c r="AE1963" s="393"/>
      <c r="AF1963" s="393"/>
      <c r="AG1963" s="393"/>
      <c r="AH1963" s="393"/>
      <c r="AI1963" s="393"/>
      <c r="AJ1963" s="393"/>
      <c r="AK1963" s="393"/>
      <c r="AL1963" s="393"/>
      <c r="AM1963" s="393"/>
      <c r="AN1963" s="393"/>
      <c r="AO1963" s="393"/>
      <c r="AP1963" s="393"/>
      <c r="AQ1963" s="393"/>
      <c r="AR1963" s="393"/>
      <c r="AS1963" s="393"/>
      <c r="AT1963" s="393"/>
      <c r="AU1963" s="393"/>
      <c r="AV1963" s="393"/>
      <c r="AW1963" s="393"/>
      <c r="AX1963" s="393"/>
      <c r="AY1963" s="393"/>
      <c r="AZ1963" s="393"/>
      <c r="BA1963" s="393"/>
      <c r="BB1963" s="393"/>
      <c r="BC1963" s="393"/>
      <c r="BD1963" s="393"/>
      <c r="BE1963" s="393"/>
      <c r="BF1963" s="393"/>
      <c r="BG1963" s="393"/>
      <c r="BH1963" s="393"/>
      <c r="BI1963" s="393"/>
      <c r="BJ1963" s="393"/>
      <c r="BK1963" s="393"/>
      <c r="BL1963" s="393"/>
      <c r="BM1963" s="393"/>
      <c r="BN1963" s="393"/>
      <c r="BO1963" s="393"/>
      <c r="BP1963" s="393"/>
      <c r="BQ1963" s="393"/>
      <c r="BR1963" s="393"/>
      <c r="BS1963" s="393"/>
      <c r="BT1963" s="393"/>
      <c r="BU1963" s="393"/>
      <c r="BV1963" s="393"/>
      <c r="BW1963" s="393"/>
      <c r="BX1963" s="393"/>
      <c r="BY1963" s="393"/>
      <c r="BZ1963" s="393"/>
      <c r="CA1963" s="393"/>
      <c r="CB1963" s="393"/>
      <c r="CC1963" s="393"/>
      <c r="CD1963" s="393"/>
    </row>
    <row r="1964" spans="1:82" ht="24.6" customHeight="1" outlineLevel="2">
      <c r="A1964" s="64"/>
      <c r="B1964" s="65" t="s">
        <v>235</v>
      </c>
      <c r="C1964" s="121">
        <v>17</v>
      </c>
      <c r="D1964" s="69" t="s">
        <v>3</v>
      </c>
      <c r="E1964" s="57"/>
      <c r="F1964" s="86"/>
      <c r="G1964" s="57"/>
      <c r="H1964" s="86"/>
      <c r="I1964" s="86"/>
      <c r="J1964" s="392"/>
      <c r="K1964" s="432"/>
      <c r="L1964" s="121" t="s">
        <v>2844</v>
      </c>
      <c r="M1964" s="121" t="s">
        <v>2844</v>
      </c>
      <c r="N1964" s="393"/>
      <c r="O1964" s="228" t="s">
        <v>2602</v>
      </c>
      <c r="P1964" s="393"/>
      <c r="Q1964" s="393"/>
      <c r="R1964" s="393"/>
      <c r="S1964" s="393"/>
      <c r="T1964" s="393"/>
      <c r="U1964" s="393"/>
      <c r="V1964" s="393"/>
      <c r="W1964" s="393"/>
      <c r="X1964" s="393"/>
      <c r="Y1964" s="393"/>
      <c r="Z1964" s="393"/>
      <c r="AA1964" s="393"/>
      <c r="AB1964" s="393"/>
      <c r="AC1964" s="393"/>
      <c r="AD1964" s="393"/>
      <c r="AE1964" s="393"/>
      <c r="AF1964" s="393"/>
      <c r="AG1964" s="393"/>
      <c r="AH1964" s="393"/>
      <c r="AI1964" s="393"/>
      <c r="AJ1964" s="393"/>
      <c r="AK1964" s="393"/>
      <c r="AL1964" s="393"/>
      <c r="AM1964" s="393"/>
      <c r="AN1964" s="393"/>
      <c r="AO1964" s="393"/>
      <c r="AP1964" s="393"/>
      <c r="AQ1964" s="393"/>
      <c r="AR1964" s="393"/>
      <c r="AS1964" s="393"/>
      <c r="AT1964" s="393"/>
      <c r="AU1964" s="393"/>
      <c r="AV1964" s="393"/>
      <c r="AW1964" s="393"/>
      <c r="AX1964" s="393"/>
      <c r="AY1964" s="393"/>
      <c r="AZ1964" s="393"/>
      <c r="BA1964" s="393"/>
      <c r="BB1964" s="393"/>
      <c r="BC1964" s="393"/>
      <c r="BD1964" s="393"/>
      <c r="BE1964" s="393"/>
      <c r="BF1964" s="393"/>
      <c r="BG1964" s="393"/>
      <c r="BH1964" s="393"/>
      <c r="BI1964" s="393"/>
      <c r="BJ1964" s="393"/>
      <c r="BK1964" s="393"/>
      <c r="BL1964" s="393"/>
      <c r="BM1964" s="393"/>
      <c r="BN1964" s="393"/>
      <c r="BO1964" s="393"/>
      <c r="BP1964" s="393"/>
      <c r="BQ1964" s="393"/>
      <c r="BR1964" s="393"/>
      <c r="BS1964" s="393"/>
      <c r="BT1964" s="393"/>
      <c r="BU1964" s="393"/>
      <c r="BV1964" s="393"/>
      <c r="BW1964" s="393"/>
      <c r="BX1964" s="393"/>
      <c r="BY1964" s="393"/>
      <c r="BZ1964" s="393"/>
      <c r="CA1964" s="393"/>
      <c r="CB1964" s="393"/>
      <c r="CC1964" s="393"/>
      <c r="CD1964" s="393"/>
    </row>
    <row r="1965" spans="1:82" ht="24.6" customHeight="1" outlineLevel="2">
      <c r="A1965" s="64"/>
      <c r="B1965" s="65" t="s">
        <v>76</v>
      </c>
      <c r="C1965" s="65"/>
      <c r="D1965" s="71"/>
      <c r="E1965" s="357"/>
      <c r="F1965" s="67"/>
      <c r="G1965" s="357"/>
      <c r="H1965" s="67"/>
      <c r="I1965" s="68"/>
      <c r="J1965" s="247"/>
      <c r="K1965" s="393"/>
      <c r="L1965" s="169"/>
      <c r="M1965" s="171"/>
      <c r="N1965" s="393"/>
      <c r="O1965" s="227"/>
      <c r="P1965" s="393"/>
      <c r="Q1965" s="393"/>
      <c r="R1965" s="393"/>
      <c r="S1965" s="393"/>
      <c r="T1965" s="393"/>
      <c r="U1965" s="393"/>
      <c r="V1965" s="393"/>
      <c r="W1965" s="393"/>
      <c r="X1965" s="393"/>
      <c r="Y1965" s="393"/>
      <c r="Z1965" s="393"/>
      <c r="AA1965" s="393"/>
      <c r="AB1965" s="393"/>
      <c r="AC1965" s="393"/>
      <c r="AD1965" s="393"/>
      <c r="AE1965" s="393"/>
      <c r="AF1965" s="393"/>
      <c r="AG1965" s="393"/>
      <c r="AH1965" s="393"/>
      <c r="AI1965" s="393"/>
      <c r="AJ1965" s="393"/>
      <c r="AK1965" s="393"/>
      <c r="AL1965" s="393"/>
      <c r="AM1965" s="393"/>
      <c r="AN1965" s="393"/>
      <c r="AO1965" s="393"/>
      <c r="AP1965" s="393"/>
      <c r="AQ1965" s="393"/>
      <c r="AR1965" s="393"/>
      <c r="AS1965" s="393"/>
      <c r="AT1965" s="393"/>
      <c r="AU1965" s="393"/>
      <c r="AV1965" s="393"/>
      <c r="AW1965" s="393"/>
      <c r="AX1965" s="393"/>
      <c r="AY1965" s="393"/>
      <c r="AZ1965" s="393"/>
      <c r="BA1965" s="393"/>
      <c r="BB1965" s="393"/>
      <c r="BC1965" s="393"/>
      <c r="BD1965" s="393"/>
      <c r="BE1965" s="393"/>
      <c r="BF1965" s="393"/>
      <c r="BG1965" s="393"/>
      <c r="BH1965" s="393"/>
      <c r="BI1965" s="393"/>
      <c r="BJ1965" s="393"/>
      <c r="BK1965" s="393"/>
      <c r="BL1965" s="393"/>
      <c r="BM1965" s="393"/>
      <c r="BN1965" s="393"/>
      <c r="BO1965" s="393"/>
      <c r="BP1965" s="393"/>
      <c r="BQ1965" s="393"/>
      <c r="BR1965" s="393"/>
      <c r="BS1965" s="393"/>
      <c r="BT1965" s="393"/>
      <c r="BU1965" s="393"/>
      <c r="BV1965" s="393"/>
      <c r="BW1965" s="393"/>
      <c r="BX1965" s="393"/>
      <c r="BY1965" s="393"/>
      <c r="BZ1965" s="393"/>
      <c r="CA1965" s="393"/>
      <c r="CB1965" s="393"/>
      <c r="CC1965" s="393"/>
      <c r="CD1965" s="393"/>
    </row>
    <row r="1966" spans="1:82" ht="24.6" customHeight="1" outlineLevel="2">
      <c r="A1966" s="64"/>
      <c r="B1966" s="65" t="s">
        <v>365</v>
      </c>
      <c r="C1966" s="121">
        <v>6664</v>
      </c>
      <c r="D1966" s="71" t="s">
        <v>15</v>
      </c>
      <c r="E1966" s="57"/>
      <c r="F1966" s="86"/>
      <c r="G1966" s="57"/>
      <c r="H1966" s="86"/>
      <c r="I1966" s="86"/>
      <c r="J1966" s="392"/>
      <c r="K1966" s="432"/>
      <c r="L1966" s="121" t="s">
        <v>2844</v>
      </c>
      <c r="M1966" s="121" t="s">
        <v>2844</v>
      </c>
      <c r="O1966" s="227" t="s">
        <v>2497</v>
      </c>
    </row>
    <row r="1967" spans="1:82" ht="24.6" customHeight="1" outlineLevel="2">
      <c r="A1967" s="64"/>
      <c r="B1967" s="65" t="s">
        <v>44</v>
      </c>
      <c r="C1967" s="121">
        <v>731</v>
      </c>
      <c r="D1967" s="71" t="s">
        <v>15</v>
      </c>
      <c r="E1967" s="57"/>
      <c r="F1967" s="86"/>
      <c r="G1967" s="57"/>
      <c r="H1967" s="86"/>
      <c r="I1967" s="86"/>
      <c r="J1967" s="392"/>
      <c r="K1967" s="432"/>
      <c r="L1967" s="121" t="s">
        <v>2844</v>
      </c>
      <c r="M1967" s="121" t="s">
        <v>2844</v>
      </c>
      <c r="O1967" s="227" t="s">
        <v>2498</v>
      </c>
    </row>
    <row r="1968" spans="1:82" ht="24.6" customHeight="1" outlineLevel="2">
      <c r="A1968" s="279"/>
      <c r="B1968" s="65" t="s">
        <v>465</v>
      </c>
      <c r="C1968" s="86">
        <v>442</v>
      </c>
      <c r="D1968" s="71" t="s">
        <v>15</v>
      </c>
      <c r="E1968" s="57"/>
      <c r="F1968" s="86"/>
      <c r="G1968" s="57"/>
      <c r="H1968" s="86"/>
      <c r="I1968" s="86"/>
      <c r="J1968" s="392"/>
      <c r="K1968" s="432"/>
      <c r="L1968" s="121" t="s">
        <v>2844</v>
      </c>
      <c r="M1968" s="121" t="s">
        <v>2844</v>
      </c>
      <c r="O1968" s="227" t="s">
        <v>2630</v>
      </c>
    </row>
    <row r="1969" spans="1:82" ht="24.6" customHeight="1" outlineLevel="2">
      <c r="A1969" s="64"/>
      <c r="B1969" s="65" t="s">
        <v>83</v>
      </c>
      <c r="C1969" s="86">
        <v>170</v>
      </c>
      <c r="D1969" s="69" t="s">
        <v>15</v>
      </c>
      <c r="E1969" s="57"/>
      <c r="F1969" s="86"/>
      <c r="G1969" s="57"/>
      <c r="H1969" s="86"/>
      <c r="I1969" s="86"/>
      <c r="J1969" s="392"/>
      <c r="K1969" s="432"/>
      <c r="L1969" s="121" t="s">
        <v>2844</v>
      </c>
      <c r="M1969" s="121" t="s">
        <v>2844</v>
      </c>
      <c r="O1969" s="227" t="s">
        <v>2606</v>
      </c>
    </row>
    <row r="1970" spans="1:82" ht="24.6" customHeight="1" outlineLevel="2">
      <c r="A1970" s="64"/>
      <c r="B1970" s="65" t="s">
        <v>1883</v>
      </c>
      <c r="C1970" s="121">
        <v>1</v>
      </c>
      <c r="D1970" s="69" t="s">
        <v>1792</v>
      </c>
      <c r="E1970" s="359"/>
      <c r="F1970" s="86"/>
      <c r="G1970" s="359"/>
      <c r="H1970" s="86"/>
      <c r="I1970" s="63"/>
      <c r="J1970" s="247"/>
      <c r="K1970" s="393"/>
      <c r="L1970" s="121" t="s">
        <v>2844</v>
      </c>
      <c r="M1970" s="121" t="s">
        <v>2844</v>
      </c>
      <c r="N1970" s="393"/>
      <c r="O1970" s="228"/>
      <c r="P1970" s="393"/>
      <c r="Q1970" s="393"/>
      <c r="R1970" s="393"/>
      <c r="S1970" s="393"/>
      <c r="T1970" s="393"/>
      <c r="U1970" s="393"/>
      <c r="V1970" s="393"/>
      <c r="W1970" s="393"/>
      <c r="X1970" s="393"/>
      <c r="Y1970" s="393"/>
      <c r="Z1970" s="393"/>
      <c r="AA1970" s="393"/>
      <c r="AB1970" s="393"/>
      <c r="AC1970" s="393"/>
      <c r="AD1970" s="393"/>
      <c r="AE1970" s="393"/>
      <c r="AF1970" s="393"/>
      <c r="AG1970" s="393"/>
      <c r="AH1970" s="393"/>
      <c r="AI1970" s="393"/>
      <c r="AJ1970" s="393"/>
      <c r="AK1970" s="393"/>
      <c r="AL1970" s="393"/>
      <c r="AM1970" s="393"/>
      <c r="AN1970" s="393"/>
      <c r="AO1970" s="393"/>
      <c r="AP1970" s="393"/>
      <c r="AQ1970" s="393"/>
      <c r="AR1970" s="393"/>
      <c r="AS1970" s="393"/>
      <c r="AT1970" s="393"/>
      <c r="AU1970" s="393"/>
      <c r="AV1970" s="393"/>
      <c r="AW1970" s="393"/>
      <c r="AX1970" s="393"/>
      <c r="AY1970" s="393"/>
      <c r="AZ1970" s="393"/>
      <c r="BA1970" s="393"/>
      <c r="BB1970" s="393"/>
      <c r="BC1970" s="393"/>
      <c r="BD1970" s="393"/>
      <c r="BE1970" s="393"/>
      <c r="BF1970" s="393"/>
      <c r="BG1970" s="393"/>
      <c r="BH1970" s="393"/>
      <c r="BI1970" s="393"/>
      <c r="BJ1970" s="393"/>
      <c r="BK1970" s="393"/>
      <c r="BL1970" s="393"/>
      <c r="BM1970" s="393"/>
      <c r="BN1970" s="393"/>
      <c r="BO1970" s="393"/>
      <c r="BP1970" s="393"/>
      <c r="BQ1970" s="393"/>
      <c r="BR1970" s="393"/>
      <c r="BS1970" s="393"/>
      <c r="BT1970" s="393"/>
      <c r="BU1970" s="393"/>
      <c r="BV1970" s="393"/>
      <c r="BW1970" s="393"/>
      <c r="BX1970" s="393"/>
      <c r="BY1970" s="393"/>
      <c r="BZ1970" s="393"/>
      <c r="CA1970" s="393"/>
      <c r="CB1970" s="393"/>
      <c r="CC1970" s="393"/>
      <c r="CD1970" s="393"/>
    </row>
    <row r="1971" spans="1:82" ht="24.6" customHeight="1" outlineLevel="2">
      <c r="A1971" s="64"/>
      <c r="B1971" s="65" t="s">
        <v>79</v>
      </c>
      <c r="C1971" s="65"/>
      <c r="D1971" s="69"/>
      <c r="E1971" s="359"/>
      <c r="F1971" s="55"/>
      <c r="G1971" s="359"/>
      <c r="H1971" s="55"/>
      <c r="I1971" s="63"/>
      <c r="J1971" s="247"/>
      <c r="K1971" s="393"/>
      <c r="L1971" s="87"/>
      <c r="M1971" s="238"/>
      <c r="N1971" s="393"/>
      <c r="O1971" s="228"/>
      <c r="P1971" s="393"/>
      <c r="Q1971" s="393"/>
      <c r="R1971" s="393"/>
      <c r="S1971" s="393"/>
      <c r="T1971" s="393"/>
      <c r="U1971" s="393"/>
      <c r="V1971" s="393"/>
      <c r="W1971" s="393"/>
      <c r="X1971" s="393"/>
      <c r="Y1971" s="393"/>
      <c r="Z1971" s="393"/>
      <c r="AA1971" s="393"/>
      <c r="AB1971" s="393"/>
      <c r="AC1971" s="393"/>
      <c r="AD1971" s="393"/>
      <c r="AE1971" s="393"/>
      <c r="AF1971" s="393"/>
      <c r="AG1971" s="393"/>
      <c r="AH1971" s="393"/>
      <c r="AI1971" s="393"/>
      <c r="AJ1971" s="393"/>
      <c r="AK1971" s="393"/>
      <c r="AL1971" s="393"/>
      <c r="AM1971" s="393"/>
      <c r="AN1971" s="393"/>
      <c r="AO1971" s="393"/>
      <c r="AP1971" s="393"/>
      <c r="AQ1971" s="393"/>
      <c r="AR1971" s="393"/>
      <c r="AS1971" s="393"/>
      <c r="AT1971" s="393"/>
      <c r="AU1971" s="393"/>
      <c r="AV1971" s="393"/>
      <c r="AW1971" s="393"/>
      <c r="AX1971" s="393"/>
      <c r="AY1971" s="393"/>
      <c r="AZ1971" s="393"/>
      <c r="BA1971" s="393"/>
      <c r="BB1971" s="393"/>
      <c r="BC1971" s="393"/>
      <c r="BD1971" s="393"/>
      <c r="BE1971" s="393"/>
      <c r="BF1971" s="393"/>
      <c r="BG1971" s="393"/>
      <c r="BH1971" s="393"/>
      <c r="BI1971" s="393"/>
      <c r="BJ1971" s="393"/>
      <c r="BK1971" s="393"/>
      <c r="BL1971" s="393"/>
      <c r="BM1971" s="393"/>
      <c r="BN1971" s="393"/>
      <c r="BO1971" s="393"/>
      <c r="BP1971" s="393"/>
      <c r="BQ1971" s="393"/>
      <c r="BR1971" s="393"/>
      <c r="BS1971" s="393"/>
      <c r="BT1971" s="393"/>
      <c r="BU1971" s="393"/>
      <c r="BV1971" s="393"/>
      <c r="BW1971" s="393"/>
      <c r="BX1971" s="393"/>
      <c r="BY1971" s="393"/>
      <c r="BZ1971" s="393"/>
      <c r="CA1971" s="393"/>
      <c r="CB1971" s="393"/>
      <c r="CC1971" s="393"/>
      <c r="CD1971" s="393"/>
    </row>
    <row r="1972" spans="1:82" ht="24.6" customHeight="1" outlineLevel="2">
      <c r="A1972" s="279"/>
      <c r="B1972" s="65" t="s">
        <v>368</v>
      </c>
      <c r="C1972" s="121">
        <v>3077</v>
      </c>
      <c r="D1972" s="71" t="s">
        <v>15</v>
      </c>
      <c r="E1972" s="57"/>
      <c r="F1972" s="86"/>
      <c r="G1972" s="57"/>
      <c r="H1972" s="86"/>
      <c r="I1972" s="86"/>
      <c r="J1972" s="392"/>
      <c r="K1972" s="432"/>
      <c r="L1972" s="121" t="s">
        <v>2844</v>
      </c>
      <c r="M1972" s="121" t="s">
        <v>2844</v>
      </c>
      <c r="N1972" s="393"/>
      <c r="O1972" s="228" t="s">
        <v>2508</v>
      </c>
      <c r="P1972" s="393"/>
      <c r="Q1972" s="393"/>
      <c r="R1972" s="393"/>
      <c r="S1972" s="393"/>
      <c r="T1972" s="393"/>
      <c r="U1972" s="393"/>
      <c r="V1972" s="393"/>
      <c r="W1972" s="393"/>
      <c r="X1972" s="393"/>
      <c r="Y1972" s="393"/>
      <c r="Z1972" s="393"/>
      <c r="AA1972" s="393"/>
      <c r="AB1972" s="393"/>
      <c r="AC1972" s="393"/>
      <c r="AD1972" s="393"/>
      <c r="AE1972" s="393"/>
      <c r="AF1972" s="393"/>
      <c r="AG1972" s="393"/>
      <c r="AH1972" s="393"/>
      <c r="AI1972" s="393"/>
      <c r="AJ1972" s="393"/>
      <c r="AK1972" s="393"/>
      <c r="AL1972" s="393"/>
      <c r="AM1972" s="393"/>
      <c r="AN1972" s="393"/>
      <c r="AO1972" s="393"/>
      <c r="AP1972" s="393"/>
      <c r="AQ1972" s="393"/>
      <c r="AR1972" s="393"/>
      <c r="AS1972" s="393"/>
      <c r="AT1972" s="393"/>
      <c r="AU1972" s="393"/>
      <c r="AV1972" s="393"/>
      <c r="AW1972" s="393"/>
      <c r="AX1972" s="393"/>
      <c r="AY1972" s="393"/>
      <c r="AZ1972" s="393"/>
      <c r="BA1972" s="393"/>
      <c r="BB1972" s="393"/>
      <c r="BC1972" s="393"/>
      <c r="BD1972" s="393"/>
      <c r="BE1972" s="393"/>
      <c r="BF1972" s="393"/>
      <c r="BG1972" s="393"/>
      <c r="BH1972" s="393"/>
      <c r="BI1972" s="393"/>
      <c r="BJ1972" s="393"/>
      <c r="BK1972" s="393"/>
      <c r="BL1972" s="393"/>
      <c r="BM1972" s="393"/>
      <c r="BN1972" s="393"/>
      <c r="BO1972" s="393"/>
      <c r="BP1972" s="393"/>
      <c r="BQ1972" s="393"/>
      <c r="BR1972" s="393"/>
      <c r="BS1972" s="393"/>
      <c r="BT1972" s="393"/>
      <c r="BU1972" s="393"/>
      <c r="BV1972" s="393"/>
      <c r="BW1972" s="393"/>
      <c r="BX1972" s="393"/>
      <c r="BY1972" s="393"/>
      <c r="BZ1972" s="393"/>
      <c r="CA1972" s="393"/>
      <c r="CB1972" s="393"/>
      <c r="CC1972" s="393"/>
      <c r="CD1972" s="393"/>
    </row>
    <row r="1973" spans="1:82" ht="24.6" customHeight="1" outlineLevel="2">
      <c r="A1973" s="64"/>
      <c r="B1973" s="65" t="s">
        <v>1996</v>
      </c>
      <c r="C1973" s="65"/>
      <c r="D1973" s="71"/>
      <c r="E1973" s="359"/>
      <c r="F1973" s="67"/>
      <c r="G1973" s="359"/>
      <c r="H1973" s="67"/>
      <c r="I1973" s="68"/>
      <c r="J1973" s="247"/>
      <c r="K1973" s="393"/>
      <c r="L1973" s="169"/>
      <c r="M1973" s="171"/>
      <c r="N1973" s="393"/>
      <c r="O1973" s="227"/>
      <c r="P1973" s="393"/>
      <c r="Q1973" s="393"/>
      <c r="R1973" s="393"/>
      <c r="S1973" s="393"/>
      <c r="T1973" s="393"/>
      <c r="U1973" s="393"/>
      <c r="V1973" s="393"/>
      <c r="W1973" s="393"/>
      <c r="X1973" s="393"/>
      <c r="Y1973" s="393"/>
      <c r="Z1973" s="393"/>
      <c r="AA1973" s="393"/>
      <c r="AB1973" s="393"/>
      <c r="AC1973" s="393"/>
      <c r="AD1973" s="393"/>
      <c r="AE1973" s="393"/>
      <c r="AF1973" s="393"/>
      <c r="AG1973" s="393"/>
      <c r="AH1973" s="393"/>
      <c r="AI1973" s="393"/>
      <c r="AJ1973" s="393"/>
      <c r="AK1973" s="393"/>
      <c r="AL1973" s="393"/>
      <c r="AM1973" s="393"/>
      <c r="AN1973" s="393"/>
      <c r="AO1973" s="393"/>
      <c r="AP1973" s="393"/>
      <c r="AQ1973" s="393"/>
      <c r="AR1973" s="393"/>
      <c r="AS1973" s="393"/>
      <c r="AT1973" s="393"/>
      <c r="AU1973" s="393"/>
      <c r="AV1973" s="393"/>
      <c r="AW1973" s="393"/>
      <c r="AX1973" s="393"/>
      <c r="AY1973" s="393"/>
      <c r="AZ1973" s="393"/>
      <c r="BA1973" s="393"/>
      <c r="BB1973" s="393"/>
      <c r="BC1973" s="393"/>
      <c r="BD1973" s="393"/>
      <c r="BE1973" s="393"/>
      <c r="BF1973" s="393"/>
      <c r="BG1973" s="393"/>
      <c r="BH1973" s="393"/>
      <c r="BI1973" s="393"/>
      <c r="BJ1973" s="393"/>
      <c r="BK1973" s="393"/>
      <c r="BL1973" s="393"/>
      <c r="BM1973" s="393"/>
      <c r="BN1973" s="393"/>
      <c r="BO1973" s="393"/>
      <c r="BP1973" s="393"/>
      <c r="BQ1973" s="393"/>
      <c r="BR1973" s="393"/>
      <c r="BS1973" s="393"/>
      <c r="BT1973" s="393"/>
      <c r="BU1973" s="393"/>
      <c r="BV1973" s="393"/>
      <c r="BW1973" s="393"/>
      <c r="BX1973" s="393"/>
      <c r="BY1973" s="393"/>
      <c r="BZ1973" s="393"/>
      <c r="CA1973" s="393"/>
      <c r="CB1973" s="393"/>
      <c r="CC1973" s="393"/>
      <c r="CD1973" s="393"/>
    </row>
    <row r="1974" spans="1:82" ht="24.6" customHeight="1" outlineLevel="2">
      <c r="A1974" s="64"/>
      <c r="B1974" s="65"/>
      <c r="C1974" s="86"/>
      <c r="D1974" s="69"/>
      <c r="E1974" s="57"/>
      <c r="F1974" s="86"/>
      <c r="G1974" s="57"/>
      <c r="H1974" s="86"/>
      <c r="I1974" s="86"/>
      <c r="J1974" s="392"/>
      <c r="K1974" s="432"/>
      <c r="L1974" s="121" t="s">
        <v>2844</v>
      </c>
      <c r="M1974" s="121" t="s">
        <v>2844</v>
      </c>
      <c r="N1974" s="393"/>
      <c r="O1974" s="228" t="s">
        <v>2527</v>
      </c>
      <c r="P1974" s="393"/>
      <c r="Q1974" s="393"/>
      <c r="R1974" s="393"/>
      <c r="S1974" s="393"/>
      <c r="T1974" s="393"/>
      <c r="U1974" s="393"/>
      <c r="V1974" s="393"/>
      <c r="W1974" s="393"/>
      <c r="X1974" s="393"/>
      <c r="Y1974" s="393"/>
      <c r="Z1974" s="393"/>
      <c r="AA1974" s="393"/>
      <c r="AB1974" s="393"/>
      <c r="AC1974" s="393"/>
      <c r="AD1974" s="393"/>
      <c r="AE1974" s="393"/>
      <c r="AF1974" s="393"/>
      <c r="AG1974" s="393"/>
      <c r="AH1974" s="393"/>
      <c r="AI1974" s="393"/>
      <c r="AJ1974" s="393"/>
      <c r="AK1974" s="393"/>
      <c r="AL1974" s="393"/>
      <c r="AM1974" s="393"/>
      <c r="AN1974" s="393"/>
      <c r="AO1974" s="393"/>
      <c r="AP1974" s="393"/>
      <c r="AQ1974" s="393"/>
      <c r="AR1974" s="393"/>
      <c r="AS1974" s="393"/>
      <c r="AT1974" s="393"/>
      <c r="AU1974" s="393"/>
      <c r="AV1974" s="393"/>
      <c r="AW1974" s="393"/>
      <c r="AX1974" s="393"/>
      <c r="AY1974" s="393"/>
      <c r="AZ1974" s="393"/>
      <c r="BA1974" s="393"/>
      <c r="BB1974" s="393"/>
      <c r="BC1974" s="393"/>
      <c r="BD1974" s="393"/>
      <c r="BE1974" s="393"/>
      <c r="BF1974" s="393"/>
      <c r="BG1974" s="393"/>
      <c r="BH1974" s="393"/>
      <c r="BI1974" s="393"/>
      <c r="BJ1974" s="393"/>
      <c r="BK1974" s="393"/>
      <c r="BL1974" s="393"/>
      <c r="BM1974" s="393"/>
      <c r="BN1974" s="393"/>
      <c r="BO1974" s="393"/>
      <c r="BP1974" s="393"/>
      <c r="BQ1974" s="393"/>
      <c r="BR1974" s="393"/>
      <c r="BS1974" s="393"/>
      <c r="BT1974" s="393"/>
      <c r="BU1974" s="393"/>
      <c r="BV1974" s="393"/>
      <c r="BW1974" s="393"/>
      <c r="BX1974" s="393"/>
      <c r="BY1974" s="393"/>
      <c r="BZ1974" s="393"/>
      <c r="CA1974" s="393"/>
      <c r="CB1974" s="393"/>
      <c r="CC1974" s="393"/>
      <c r="CD1974" s="393"/>
    </row>
    <row r="1975" spans="1:82" ht="24.6" customHeight="1" outlineLevel="2">
      <c r="A1975" s="64"/>
      <c r="B1975" s="65" t="s">
        <v>1884</v>
      </c>
      <c r="C1975" s="121">
        <v>1</v>
      </c>
      <c r="D1975" s="69" t="s">
        <v>1792</v>
      </c>
      <c r="E1975" s="359"/>
      <c r="F1975" s="86"/>
      <c r="G1975" s="359"/>
      <c r="H1975" s="86"/>
      <c r="I1975" s="55"/>
      <c r="J1975" s="247"/>
      <c r="K1975" s="393"/>
      <c r="L1975" s="121" t="s">
        <v>2844</v>
      </c>
      <c r="M1975" s="121" t="s">
        <v>2844</v>
      </c>
      <c r="N1975" s="393"/>
      <c r="O1975" s="228"/>
      <c r="P1975" s="393"/>
      <c r="Q1975" s="393"/>
      <c r="R1975" s="393"/>
      <c r="S1975" s="393"/>
      <c r="T1975" s="393"/>
      <c r="U1975" s="393"/>
      <c r="V1975" s="393"/>
      <c r="W1975" s="393"/>
      <c r="X1975" s="393"/>
      <c r="Y1975" s="393"/>
      <c r="Z1975" s="393"/>
      <c r="AA1975" s="393"/>
      <c r="AB1975" s="393"/>
      <c r="AC1975" s="393"/>
      <c r="AD1975" s="393"/>
      <c r="AE1975" s="393"/>
      <c r="AF1975" s="393"/>
      <c r="AG1975" s="393"/>
      <c r="AH1975" s="393"/>
      <c r="AI1975" s="393"/>
      <c r="AJ1975" s="393"/>
      <c r="AK1975" s="393"/>
      <c r="AL1975" s="393"/>
      <c r="AM1975" s="393"/>
      <c r="AN1975" s="393"/>
      <c r="AO1975" s="393"/>
      <c r="AP1975" s="393"/>
      <c r="AQ1975" s="393"/>
      <c r="AR1975" s="393"/>
      <c r="AS1975" s="393"/>
      <c r="AT1975" s="393"/>
      <c r="AU1975" s="393"/>
      <c r="AV1975" s="393"/>
      <c r="AW1975" s="393"/>
      <c r="AX1975" s="393"/>
      <c r="AY1975" s="393"/>
      <c r="AZ1975" s="393"/>
      <c r="BA1975" s="393"/>
      <c r="BB1975" s="393"/>
      <c r="BC1975" s="393"/>
      <c r="BD1975" s="393"/>
      <c r="BE1975" s="393"/>
      <c r="BF1975" s="393"/>
      <c r="BG1975" s="393"/>
      <c r="BH1975" s="393"/>
      <c r="BI1975" s="393"/>
      <c r="BJ1975" s="393"/>
      <c r="BK1975" s="393"/>
      <c r="BL1975" s="393"/>
      <c r="BM1975" s="393"/>
      <c r="BN1975" s="393"/>
      <c r="BO1975" s="393"/>
      <c r="BP1975" s="393"/>
      <c r="BQ1975" s="393"/>
      <c r="BR1975" s="393"/>
      <c r="BS1975" s="393"/>
      <c r="BT1975" s="393"/>
      <c r="BU1975" s="393"/>
      <c r="BV1975" s="393"/>
      <c r="BW1975" s="393"/>
      <c r="BX1975" s="393"/>
      <c r="BY1975" s="393"/>
      <c r="BZ1975" s="393"/>
      <c r="CA1975" s="393"/>
      <c r="CB1975" s="393"/>
      <c r="CC1975" s="393"/>
      <c r="CD1975" s="393"/>
    </row>
    <row r="1976" spans="1:82" ht="24.6" customHeight="1" outlineLevel="2">
      <c r="A1976" s="258"/>
      <c r="B1976" s="65"/>
      <c r="C1976" s="66"/>
      <c r="D1976" s="71"/>
      <c r="E1976" s="357"/>
      <c r="F1976" s="67"/>
      <c r="G1976" s="357"/>
      <c r="H1976" s="67"/>
      <c r="I1976" s="55"/>
      <c r="J1976" s="247"/>
      <c r="K1976" s="393"/>
      <c r="L1976" s="87"/>
      <c r="M1976" s="87"/>
      <c r="N1976" s="393"/>
      <c r="O1976" s="228"/>
      <c r="P1976" s="393"/>
      <c r="Q1976" s="393"/>
      <c r="R1976" s="393"/>
      <c r="S1976" s="393"/>
      <c r="T1976" s="393"/>
      <c r="U1976" s="393"/>
      <c r="V1976" s="393"/>
      <c r="W1976" s="393"/>
      <c r="X1976" s="393"/>
      <c r="Y1976" s="393"/>
      <c r="Z1976" s="393"/>
      <c r="AA1976" s="393"/>
      <c r="AB1976" s="393"/>
      <c r="AC1976" s="393"/>
      <c r="AD1976" s="393"/>
      <c r="AE1976" s="393"/>
      <c r="AF1976" s="393"/>
      <c r="AG1976" s="393"/>
      <c r="AH1976" s="393"/>
      <c r="AI1976" s="393"/>
      <c r="AJ1976" s="393"/>
      <c r="AK1976" s="393"/>
      <c r="AL1976" s="393"/>
      <c r="AM1976" s="393"/>
      <c r="AN1976" s="393"/>
      <c r="AO1976" s="393"/>
      <c r="AP1976" s="393"/>
      <c r="AQ1976" s="393"/>
      <c r="AR1976" s="393"/>
      <c r="AS1976" s="393"/>
      <c r="AT1976" s="393"/>
      <c r="AU1976" s="393"/>
      <c r="AV1976" s="393"/>
      <c r="AW1976" s="393"/>
      <c r="AX1976" s="393"/>
      <c r="AY1976" s="393"/>
      <c r="AZ1976" s="393"/>
      <c r="BA1976" s="393"/>
      <c r="BB1976" s="393"/>
      <c r="BC1976" s="393"/>
      <c r="BD1976" s="393"/>
      <c r="BE1976" s="393"/>
      <c r="BF1976" s="393"/>
      <c r="BG1976" s="393"/>
      <c r="BH1976" s="393"/>
      <c r="BI1976" s="393"/>
      <c r="BJ1976" s="393"/>
      <c r="BK1976" s="393"/>
      <c r="BL1976" s="393"/>
      <c r="BM1976" s="393"/>
      <c r="BN1976" s="393"/>
      <c r="BO1976" s="393"/>
      <c r="BP1976" s="393"/>
      <c r="BQ1976" s="393"/>
      <c r="BR1976" s="393"/>
      <c r="BS1976" s="393"/>
      <c r="BT1976" s="393"/>
      <c r="BU1976" s="393"/>
      <c r="BV1976" s="393"/>
      <c r="BW1976" s="393"/>
      <c r="BX1976" s="393"/>
      <c r="BY1976" s="393"/>
      <c r="BZ1976" s="393"/>
      <c r="CA1976" s="393"/>
      <c r="CB1976" s="393"/>
      <c r="CC1976" s="393"/>
      <c r="CD1976" s="393"/>
    </row>
    <row r="1977" spans="1:82" ht="24.6" customHeight="1" outlineLevel="2">
      <c r="A1977" s="258"/>
      <c r="B1977" s="65" t="s">
        <v>96</v>
      </c>
      <c r="C1977" s="66"/>
      <c r="D1977" s="69"/>
      <c r="E1977" s="357"/>
      <c r="F1977" s="67"/>
      <c r="G1977" s="357"/>
      <c r="H1977" s="67"/>
      <c r="I1977" s="55"/>
      <c r="J1977" s="247"/>
      <c r="K1977" s="393"/>
      <c r="L1977" s="87"/>
      <c r="M1977" s="238"/>
      <c r="N1977" s="393"/>
      <c r="O1977" s="228"/>
      <c r="P1977" s="393"/>
      <c r="Q1977" s="393"/>
      <c r="R1977" s="393"/>
      <c r="S1977" s="393"/>
      <c r="T1977" s="393"/>
      <c r="U1977" s="393"/>
      <c r="V1977" s="393"/>
      <c r="W1977" s="393"/>
      <c r="X1977" s="393"/>
      <c r="Y1977" s="393"/>
      <c r="Z1977" s="393"/>
      <c r="AA1977" s="393"/>
      <c r="AB1977" s="393"/>
      <c r="AC1977" s="393"/>
      <c r="AD1977" s="393"/>
      <c r="AE1977" s="393"/>
      <c r="AF1977" s="393"/>
      <c r="AG1977" s="393"/>
      <c r="AH1977" s="393"/>
      <c r="AI1977" s="393"/>
      <c r="AJ1977" s="393"/>
      <c r="AK1977" s="393"/>
      <c r="AL1977" s="393"/>
      <c r="AM1977" s="393"/>
      <c r="AN1977" s="393"/>
      <c r="AO1977" s="393"/>
      <c r="AP1977" s="393"/>
      <c r="AQ1977" s="393"/>
      <c r="AR1977" s="393"/>
      <c r="AS1977" s="393"/>
      <c r="AT1977" s="393"/>
      <c r="AU1977" s="393"/>
      <c r="AV1977" s="393"/>
      <c r="AW1977" s="393"/>
      <c r="AX1977" s="393"/>
      <c r="AY1977" s="393"/>
      <c r="AZ1977" s="393"/>
      <c r="BA1977" s="393"/>
      <c r="BB1977" s="393"/>
      <c r="BC1977" s="393"/>
      <c r="BD1977" s="393"/>
      <c r="BE1977" s="393"/>
      <c r="BF1977" s="393"/>
      <c r="BG1977" s="393"/>
      <c r="BH1977" s="393"/>
      <c r="BI1977" s="393"/>
      <c r="BJ1977" s="393"/>
      <c r="BK1977" s="393"/>
      <c r="BL1977" s="393"/>
      <c r="BM1977" s="393"/>
      <c r="BN1977" s="393"/>
      <c r="BO1977" s="393"/>
      <c r="BP1977" s="393"/>
      <c r="BQ1977" s="393"/>
      <c r="BR1977" s="393"/>
      <c r="BS1977" s="393"/>
      <c r="BT1977" s="393"/>
      <c r="BU1977" s="393"/>
      <c r="BV1977" s="393"/>
      <c r="BW1977" s="393"/>
      <c r="BX1977" s="393"/>
      <c r="BY1977" s="393"/>
      <c r="BZ1977" s="393"/>
      <c r="CA1977" s="393"/>
      <c r="CB1977" s="393"/>
      <c r="CC1977" s="393"/>
      <c r="CD1977" s="393"/>
    </row>
    <row r="1978" spans="1:82" ht="24.6" customHeight="1" outlineLevel="2">
      <c r="A1978" s="64"/>
      <c r="B1978" s="65" t="s">
        <v>467</v>
      </c>
      <c r="C1978" s="121">
        <v>1</v>
      </c>
      <c r="D1978" s="69" t="s">
        <v>3</v>
      </c>
      <c r="E1978" s="57"/>
      <c r="F1978" s="86"/>
      <c r="G1978" s="57"/>
      <c r="H1978" s="86"/>
      <c r="I1978" s="86"/>
      <c r="J1978" s="392"/>
      <c r="K1978" s="432"/>
      <c r="L1978" s="121" t="s">
        <v>2844</v>
      </c>
      <c r="M1978" s="121" t="s">
        <v>2844</v>
      </c>
      <c r="N1978" s="393"/>
      <c r="O1978" s="228" t="s">
        <v>2695</v>
      </c>
      <c r="P1978" s="393"/>
      <c r="Q1978" s="393"/>
      <c r="R1978" s="393"/>
      <c r="S1978" s="393"/>
      <c r="T1978" s="393"/>
      <c r="U1978" s="393"/>
      <c r="V1978" s="393"/>
      <c r="W1978" s="393"/>
      <c r="X1978" s="393"/>
      <c r="Y1978" s="393"/>
      <c r="Z1978" s="393"/>
      <c r="AA1978" s="393"/>
      <c r="AB1978" s="393"/>
      <c r="AC1978" s="393"/>
      <c r="AD1978" s="393"/>
      <c r="AE1978" s="393"/>
      <c r="AF1978" s="393"/>
      <c r="AG1978" s="393"/>
      <c r="AH1978" s="393"/>
      <c r="AI1978" s="393"/>
      <c r="AJ1978" s="393"/>
      <c r="AK1978" s="393"/>
      <c r="AL1978" s="393"/>
      <c r="AM1978" s="393"/>
      <c r="AN1978" s="393"/>
      <c r="AO1978" s="393"/>
      <c r="AP1978" s="393"/>
      <c r="AQ1978" s="393"/>
      <c r="AR1978" s="393"/>
      <c r="AS1978" s="393"/>
      <c r="AT1978" s="393"/>
      <c r="AU1978" s="393"/>
      <c r="AV1978" s="393"/>
      <c r="AW1978" s="393"/>
      <c r="AX1978" s="393"/>
      <c r="AY1978" s="393"/>
      <c r="AZ1978" s="393"/>
      <c r="BA1978" s="393"/>
      <c r="BB1978" s="393"/>
      <c r="BC1978" s="393"/>
      <c r="BD1978" s="393"/>
      <c r="BE1978" s="393"/>
      <c r="BF1978" s="393"/>
      <c r="BG1978" s="393"/>
      <c r="BH1978" s="393"/>
      <c r="BI1978" s="393"/>
      <c r="BJ1978" s="393"/>
      <c r="BK1978" s="393"/>
      <c r="BL1978" s="393"/>
      <c r="BM1978" s="393"/>
      <c r="BN1978" s="393"/>
      <c r="BO1978" s="393"/>
      <c r="BP1978" s="393"/>
      <c r="BQ1978" s="393"/>
      <c r="BR1978" s="393"/>
      <c r="BS1978" s="393"/>
      <c r="BT1978" s="393"/>
      <c r="BU1978" s="393"/>
      <c r="BV1978" s="393"/>
      <c r="BW1978" s="393"/>
      <c r="BX1978" s="393"/>
      <c r="BY1978" s="393"/>
      <c r="BZ1978" s="393"/>
      <c r="CA1978" s="393"/>
      <c r="CB1978" s="393"/>
      <c r="CC1978" s="393"/>
      <c r="CD1978" s="393"/>
    </row>
    <row r="1979" spans="1:82" ht="24.6" customHeight="1" outlineLevel="2">
      <c r="A1979" s="64"/>
      <c r="B1979" s="65" t="s">
        <v>3067</v>
      </c>
      <c r="C1979" s="121"/>
      <c r="D1979" s="69"/>
      <c r="E1979" s="57"/>
      <c r="F1979" s="86"/>
      <c r="G1979" s="57"/>
      <c r="H1979" s="86"/>
      <c r="I1979" s="86"/>
      <c r="J1979" s="392"/>
      <c r="K1979" s="432"/>
      <c r="L1979" s="121" t="s">
        <v>2844</v>
      </c>
      <c r="M1979" s="121" t="s">
        <v>2844</v>
      </c>
      <c r="N1979" s="393"/>
      <c r="O1979" s="228" t="s">
        <v>2696</v>
      </c>
      <c r="P1979" s="393"/>
      <c r="Q1979" s="393"/>
      <c r="R1979" s="393"/>
      <c r="S1979" s="393"/>
      <c r="T1979" s="393"/>
      <c r="U1979" s="393"/>
      <c r="V1979" s="393"/>
      <c r="W1979" s="393"/>
      <c r="X1979" s="393"/>
      <c r="Y1979" s="393"/>
      <c r="Z1979" s="393"/>
      <c r="AA1979" s="393"/>
      <c r="AB1979" s="393"/>
      <c r="AC1979" s="393"/>
      <c r="AD1979" s="393"/>
      <c r="AE1979" s="393"/>
      <c r="AF1979" s="393"/>
      <c r="AG1979" s="393"/>
      <c r="AH1979" s="393"/>
      <c r="AI1979" s="393"/>
      <c r="AJ1979" s="393"/>
      <c r="AK1979" s="393"/>
      <c r="AL1979" s="393"/>
      <c r="AM1979" s="393"/>
      <c r="AN1979" s="393"/>
      <c r="AO1979" s="393"/>
      <c r="AP1979" s="393"/>
      <c r="AQ1979" s="393"/>
      <c r="AR1979" s="393"/>
      <c r="AS1979" s="393"/>
      <c r="AT1979" s="393"/>
      <c r="AU1979" s="393"/>
      <c r="AV1979" s="393"/>
      <c r="AW1979" s="393"/>
      <c r="AX1979" s="393"/>
      <c r="AY1979" s="393"/>
      <c r="AZ1979" s="393"/>
      <c r="BA1979" s="393"/>
      <c r="BB1979" s="393"/>
      <c r="BC1979" s="393"/>
      <c r="BD1979" s="393"/>
      <c r="BE1979" s="393"/>
      <c r="BF1979" s="393"/>
      <c r="BG1979" s="393"/>
      <c r="BH1979" s="393"/>
      <c r="BI1979" s="393"/>
      <c r="BJ1979" s="393"/>
      <c r="BK1979" s="393"/>
      <c r="BL1979" s="393"/>
      <c r="BM1979" s="393"/>
      <c r="BN1979" s="393"/>
      <c r="BO1979" s="393"/>
      <c r="BP1979" s="393"/>
      <c r="BQ1979" s="393"/>
      <c r="BR1979" s="393"/>
      <c r="BS1979" s="393"/>
      <c r="BT1979" s="393"/>
      <c r="BU1979" s="393"/>
      <c r="BV1979" s="393"/>
      <c r="BW1979" s="393"/>
      <c r="BX1979" s="393"/>
      <c r="BY1979" s="393"/>
      <c r="BZ1979" s="393"/>
      <c r="CA1979" s="393"/>
      <c r="CB1979" s="393"/>
      <c r="CC1979" s="393"/>
      <c r="CD1979" s="393"/>
    </row>
    <row r="1980" spans="1:82" ht="24.6" customHeight="1" outlineLevel="2">
      <c r="A1980" s="64"/>
      <c r="B1980" s="65" t="s">
        <v>3068</v>
      </c>
      <c r="C1980" s="121"/>
      <c r="D1980" s="69"/>
      <c r="E1980" s="57"/>
      <c r="F1980" s="86"/>
      <c r="G1980" s="57"/>
      <c r="H1980" s="86"/>
      <c r="I1980" s="86"/>
      <c r="J1980" s="392"/>
      <c r="K1980" s="432"/>
      <c r="L1980" s="121" t="s">
        <v>2844</v>
      </c>
      <c r="M1980" s="121" t="s">
        <v>2844</v>
      </c>
      <c r="N1980" s="393"/>
      <c r="O1980" s="228" t="s">
        <v>2693</v>
      </c>
      <c r="P1980" s="393"/>
      <c r="Q1980" s="393"/>
      <c r="R1980" s="393"/>
      <c r="S1980" s="393"/>
      <c r="T1980" s="393"/>
      <c r="U1980" s="393"/>
      <c r="V1980" s="393"/>
      <c r="W1980" s="393"/>
      <c r="X1980" s="393"/>
      <c r="Y1980" s="393"/>
      <c r="Z1980" s="393"/>
      <c r="AA1980" s="393"/>
      <c r="AB1980" s="393"/>
      <c r="AC1980" s="393"/>
      <c r="AD1980" s="393"/>
      <c r="AE1980" s="393"/>
      <c r="AF1980" s="393"/>
      <c r="AG1980" s="393"/>
      <c r="AH1980" s="393"/>
      <c r="AI1980" s="393"/>
      <c r="AJ1980" s="393"/>
      <c r="AK1980" s="393"/>
      <c r="AL1980" s="393"/>
      <c r="AM1980" s="393"/>
      <c r="AN1980" s="393"/>
      <c r="AO1980" s="393"/>
      <c r="AP1980" s="393"/>
      <c r="AQ1980" s="393"/>
      <c r="AR1980" s="393"/>
      <c r="AS1980" s="393"/>
      <c r="AT1980" s="393"/>
      <c r="AU1980" s="393"/>
      <c r="AV1980" s="393"/>
      <c r="AW1980" s="393"/>
      <c r="AX1980" s="393"/>
      <c r="AY1980" s="393"/>
      <c r="AZ1980" s="393"/>
      <c r="BA1980" s="393"/>
      <c r="BB1980" s="393"/>
      <c r="BC1980" s="393"/>
      <c r="BD1980" s="393"/>
      <c r="BE1980" s="393"/>
      <c r="BF1980" s="393"/>
      <c r="BG1980" s="393"/>
      <c r="BH1980" s="393"/>
      <c r="BI1980" s="393"/>
      <c r="BJ1980" s="393"/>
      <c r="BK1980" s="393"/>
      <c r="BL1980" s="393"/>
      <c r="BM1980" s="393"/>
      <c r="BN1980" s="393"/>
      <c r="BO1980" s="393"/>
      <c r="BP1980" s="393"/>
      <c r="BQ1980" s="393"/>
      <c r="BR1980" s="393"/>
      <c r="BS1980" s="393"/>
      <c r="BT1980" s="393"/>
      <c r="BU1980" s="393"/>
      <c r="BV1980" s="393"/>
      <c r="BW1980" s="393"/>
      <c r="BX1980" s="393"/>
      <c r="BY1980" s="393"/>
      <c r="BZ1980" s="393"/>
      <c r="CA1980" s="393"/>
      <c r="CB1980" s="393"/>
      <c r="CC1980" s="393"/>
      <c r="CD1980" s="393"/>
    </row>
    <row r="1981" spans="1:82" ht="24.6" customHeight="1" outlineLevel="2">
      <c r="A1981" s="64"/>
      <c r="B1981" s="65" t="s">
        <v>3069</v>
      </c>
      <c r="C1981" s="121"/>
      <c r="D1981" s="69"/>
      <c r="E1981" s="57"/>
      <c r="F1981" s="86"/>
      <c r="G1981" s="57"/>
      <c r="H1981" s="86"/>
      <c r="I1981" s="86"/>
      <c r="J1981" s="392"/>
      <c r="K1981" s="432"/>
      <c r="L1981" s="121" t="s">
        <v>2844</v>
      </c>
      <c r="M1981" s="121" t="s">
        <v>2844</v>
      </c>
      <c r="N1981" s="393"/>
      <c r="O1981" s="228" t="s">
        <v>2697</v>
      </c>
      <c r="P1981" s="393"/>
      <c r="Q1981" s="393"/>
      <c r="R1981" s="393"/>
      <c r="S1981" s="393"/>
      <c r="T1981" s="393"/>
      <c r="U1981" s="393"/>
      <c r="V1981" s="393"/>
      <c r="W1981" s="393"/>
      <c r="X1981" s="393"/>
      <c r="Y1981" s="393"/>
      <c r="Z1981" s="393"/>
      <c r="AA1981" s="393"/>
      <c r="AB1981" s="393"/>
      <c r="AC1981" s="393"/>
      <c r="AD1981" s="393"/>
      <c r="AE1981" s="393"/>
      <c r="AF1981" s="393"/>
      <c r="AG1981" s="393"/>
      <c r="AH1981" s="393"/>
      <c r="AI1981" s="393"/>
      <c r="AJ1981" s="393"/>
      <c r="AK1981" s="393"/>
      <c r="AL1981" s="393"/>
      <c r="AM1981" s="393"/>
      <c r="AN1981" s="393"/>
      <c r="AO1981" s="393"/>
      <c r="AP1981" s="393"/>
      <c r="AQ1981" s="393"/>
      <c r="AR1981" s="393"/>
      <c r="AS1981" s="393"/>
      <c r="AT1981" s="393"/>
      <c r="AU1981" s="393"/>
      <c r="AV1981" s="393"/>
      <c r="AW1981" s="393"/>
      <c r="AX1981" s="393"/>
      <c r="AY1981" s="393"/>
      <c r="AZ1981" s="393"/>
      <c r="BA1981" s="393"/>
      <c r="BB1981" s="393"/>
      <c r="BC1981" s="393"/>
      <c r="BD1981" s="393"/>
      <c r="BE1981" s="393"/>
      <c r="BF1981" s="393"/>
      <c r="BG1981" s="393"/>
      <c r="BH1981" s="393"/>
      <c r="BI1981" s="393"/>
      <c r="BJ1981" s="393"/>
      <c r="BK1981" s="393"/>
      <c r="BL1981" s="393"/>
      <c r="BM1981" s="393"/>
      <c r="BN1981" s="393"/>
      <c r="BO1981" s="393"/>
      <c r="BP1981" s="393"/>
      <c r="BQ1981" s="393"/>
      <c r="BR1981" s="393"/>
      <c r="BS1981" s="393"/>
      <c r="BT1981" s="393"/>
      <c r="BU1981" s="393"/>
      <c r="BV1981" s="393"/>
      <c r="BW1981" s="393"/>
      <c r="BX1981" s="393"/>
      <c r="BY1981" s="393"/>
      <c r="BZ1981" s="393"/>
      <c r="CA1981" s="393"/>
      <c r="CB1981" s="393"/>
      <c r="CC1981" s="393"/>
      <c r="CD1981" s="393"/>
    </row>
    <row r="1982" spans="1:82" ht="24.6" customHeight="1" outlineLevel="2">
      <c r="A1982" s="64"/>
      <c r="B1982" s="65" t="s">
        <v>3070</v>
      </c>
      <c r="C1982" s="121"/>
      <c r="D1982" s="69"/>
      <c r="E1982" s="57"/>
      <c r="F1982" s="86"/>
      <c r="G1982" s="57"/>
      <c r="H1982" s="86"/>
      <c r="I1982" s="86"/>
      <c r="J1982" s="392"/>
      <c r="K1982" s="432"/>
      <c r="L1982" s="121" t="s">
        <v>2844</v>
      </c>
      <c r="M1982" s="121" t="s">
        <v>2844</v>
      </c>
      <c r="N1982" s="393"/>
      <c r="O1982" s="228" t="s">
        <v>2448</v>
      </c>
      <c r="P1982" s="393"/>
      <c r="Q1982" s="393"/>
      <c r="R1982" s="393"/>
      <c r="S1982" s="393"/>
      <c r="T1982" s="393"/>
      <c r="U1982" s="393"/>
      <c r="V1982" s="393"/>
      <c r="W1982" s="393"/>
      <c r="X1982" s="393"/>
      <c r="Y1982" s="393"/>
      <c r="Z1982" s="393"/>
      <c r="AA1982" s="393"/>
      <c r="AB1982" s="393"/>
      <c r="AC1982" s="393"/>
      <c r="AD1982" s="393"/>
      <c r="AE1982" s="393"/>
      <c r="AF1982" s="393"/>
      <c r="AG1982" s="393"/>
      <c r="AH1982" s="393"/>
      <c r="AI1982" s="393"/>
      <c r="AJ1982" s="393"/>
      <c r="AK1982" s="393"/>
      <c r="AL1982" s="393"/>
      <c r="AM1982" s="393"/>
      <c r="AN1982" s="393"/>
      <c r="AO1982" s="393"/>
      <c r="AP1982" s="393"/>
      <c r="AQ1982" s="393"/>
      <c r="AR1982" s="393"/>
      <c r="AS1982" s="393"/>
      <c r="AT1982" s="393"/>
      <c r="AU1982" s="393"/>
      <c r="AV1982" s="393"/>
      <c r="AW1982" s="393"/>
      <c r="AX1982" s="393"/>
      <c r="AY1982" s="393"/>
      <c r="AZ1982" s="393"/>
      <c r="BA1982" s="393"/>
      <c r="BB1982" s="393"/>
      <c r="BC1982" s="393"/>
      <c r="BD1982" s="393"/>
      <c r="BE1982" s="393"/>
      <c r="BF1982" s="393"/>
      <c r="BG1982" s="393"/>
      <c r="BH1982" s="393"/>
      <c r="BI1982" s="393"/>
      <c r="BJ1982" s="393"/>
      <c r="BK1982" s="393"/>
      <c r="BL1982" s="393"/>
      <c r="BM1982" s="393"/>
      <c r="BN1982" s="393"/>
      <c r="BO1982" s="393"/>
      <c r="BP1982" s="393"/>
      <c r="BQ1982" s="393"/>
      <c r="BR1982" s="393"/>
      <c r="BS1982" s="393"/>
      <c r="BT1982" s="393"/>
      <c r="BU1982" s="393"/>
      <c r="BV1982" s="393"/>
      <c r="BW1982" s="393"/>
      <c r="BX1982" s="393"/>
      <c r="BY1982" s="393"/>
      <c r="BZ1982" s="393"/>
      <c r="CA1982" s="393"/>
      <c r="CB1982" s="393"/>
      <c r="CC1982" s="393"/>
      <c r="CD1982" s="393"/>
    </row>
    <row r="1983" spans="1:82" ht="24.6" customHeight="1" outlineLevel="2">
      <c r="A1983" s="64"/>
      <c r="B1983" s="65" t="s">
        <v>3071</v>
      </c>
      <c r="C1983" s="121"/>
      <c r="D1983" s="69"/>
      <c r="E1983" s="57"/>
      <c r="F1983" s="86"/>
      <c r="G1983" s="57"/>
      <c r="H1983" s="86"/>
      <c r="I1983" s="86"/>
      <c r="J1983" s="392"/>
      <c r="K1983" s="432"/>
      <c r="L1983" s="121" t="s">
        <v>2844</v>
      </c>
      <c r="M1983" s="121" t="s">
        <v>2844</v>
      </c>
      <c r="O1983" s="228" t="s">
        <v>2453</v>
      </c>
    </row>
    <row r="1984" spans="1:82" ht="24.6" customHeight="1" outlineLevel="2">
      <c r="A1984" s="64"/>
      <c r="B1984" s="65" t="s">
        <v>115</v>
      </c>
      <c r="C1984" s="65"/>
      <c r="D1984" s="69"/>
      <c r="E1984" s="359"/>
      <c r="F1984" s="55"/>
      <c r="G1984" s="359"/>
      <c r="H1984" s="55"/>
      <c r="I1984" s="55"/>
      <c r="J1984" s="247"/>
      <c r="L1984" s="87"/>
      <c r="M1984" s="238"/>
      <c r="O1984" s="228"/>
    </row>
    <row r="1985" spans="1:82" ht="24.6" customHeight="1" outlineLevel="2">
      <c r="A1985" s="64"/>
      <c r="B1985" s="65" t="s">
        <v>61</v>
      </c>
      <c r="C1985" s="121">
        <v>1</v>
      </c>
      <c r="D1985" s="69" t="s">
        <v>3</v>
      </c>
      <c r="E1985" s="57"/>
      <c r="F1985" s="86"/>
      <c r="G1985" s="57"/>
      <c r="H1985" s="86"/>
      <c r="I1985" s="86"/>
      <c r="J1985" s="392"/>
      <c r="K1985" s="432"/>
      <c r="L1985" s="121" t="s">
        <v>2844</v>
      </c>
      <c r="M1985" s="121" t="s">
        <v>2844</v>
      </c>
      <c r="O1985" s="228" t="s">
        <v>2560</v>
      </c>
    </row>
    <row r="1986" spans="1:82" ht="24.6" customHeight="1" outlineLevel="2">
      <c r="A1986" s="64"/>
      <c r="B1986" s="65" t="s">
        <v>62</v>
      </c>
      <c r="C1986" s="121">
        <v>2</v>
      </c>
      <c r="D1986" s="69" t="s">
        <v>3</v>
      </c>
      <c r="E1986" s="57"/>
      <c r="F1986" s="86"/>
      <c r="G1986" s="57"/>
      <c r="H1986" s="86"/>
      <c r="I1986" s="86"/>
      <c r="J1986" s="392"/>
      <c r="K1986" s="432"/>
      <c r="L1986" s="121" t="s">
        <v>2844</v>
      </c>
      <c r="M1986" s="121" t="s">
        <v>2844</v>
      </c>
      <c r="O1986" s="228" t="s">
        <v>2561</v>
      </c>
    </row>
    <row r="1987" spans="1:82" ht="24.6" customHeight="1" outlineLevel="2">
      <c r="A1987" s="64"/>
      <c r="B1987" s="65" t="s">
        <v>66</v>
      </c>
      <c r="C1987" s="121">
        <v>1</v>
      </c>
      <c r="D1987" s="69" t="s">
        <v>3</v>
      </c>
      <c r="E1987" s="57"/>
      <c r="F1987" s="86"/>
      <c r="G1987" s="57"/>
      <c r="H1987" s="86"/>
      <c r="I1987" s="86"/>
      <c r="J1987" s="392"/>
      <c r="K1987" s="432"/>
      <c r="L1987" s="121" t="s">
        <v>2844</v>
      </c>
      <c r="M1987" s="121" t="s">
        <v>2844</v>
      </c>
      <c r="O1987" s="228" t="s">
        <v>2563</v>
      </c>
    </row>
    <row r="1988" spans="1:82" ht="24.6" customHeight="1" outlineLevel="2">
      <c r="A1988" s="64"/>
      <c r="B1988" s="65" t="s">
        <v>64</v>
      </c>
      <c r="C1988" s="121">
        <v>3</v>
      </c>
      <c r="D1988" s="69" t="s">
        <v>3</v>
      </c>
      <c r="E1988" s="57"/>
      <c r="F1988" s="86"/>
      <c r="G1988" s="57"/>
      <c r="H1988" s="86"/>
      <c r="I1988" s="86"/>
      <c r="J1988" s="392"/>
      <c r="K1988" s="432"/>
      <c r="L1988" s="121" t="s">
        <v>2844</v>
      </c>
      <c r="M1988" s="121" t="s">
        <v>2844</v>
      </c>
      <c r="O1988" s="228" t="s">
        <v>2564</v>
      </c>
    </row>
    <row r="1989" spans="1:82" ht="24.6" customHeight="1" outlineLevel="2">
      <c r="A1989" s="64"/>
      <c r="B1989" s="65" t="s">
        <v>65</v>
      </c>
      <c r="C1989" s="121">
        <v>7</v>
      </c>
      <c r="D1989" s="69" t="s">
        <v>3</v>
      </c>
      <c r="E1989" s="57"/>
      <c r="F1989" s="86"/>
      <c r="G1989" s="57"/>
      <c r="H1989" s="86"/>
      <c r="I1989" s="86"/>
      <c r="J1989" s="392"/>
      <c r="K1989" s="432"/>
      <c r="L1989" s="121" t="s">
        <v>2844</v>
      </c>
      <c r="M1989" s="121" t="s">
        <v>2844</v>
      </c>
      <c r="O1989" s="228" t="s">
        <v>2565</v>
      </c>
    </row>
    <row r="1990" spans="1:82" ht="24.6" customHeight="1" outlineLevel="2">
      <c r="A1990" s="64"/>
      <c r="B1990" s="65" t="s">
        <v>427</v>
      </c>
      <c r="C1990" s="121">
        <v>1</v>
      </c>
      <c r="D1990" s="69" t="s">
        <v>3</v>
      </c>
      <c r="E1990" s="57"/>
      <c r="F1990" s="86"/>
      <c r="G1990" s="57"/>
      <c r="H1990" s="86"/>
      <c r="I1990" s="86"/>
      <c r="J1990" s="392"/>
      <c r="K1990" s="432"/>
      <c r="L1990" s="121" t="s">
        <v>2844</v>
      </c>
      <c r="M1990" s="121" t="s">
        <v>2844</v>
      </c>
      <c r="O1990" s="228" t="s">
        <v>2566</v>
      </c>
    </row>
    <row r="1991" spans="1:82" ht="24.6" customHeight="1" outlineLevel="2">
      <c r="A1991" s="64"/>
      <c r="B1991" s="65"/>
      <c r="C1991" s="121"/>
      <c r="D1991" s="69"/>
      <c r="E1991" s="57"/>
      <c r="F1991" s="86"/>
      <c r="G1991" s="57"/>
      <c r="H1991" s="86"/>
      <c r="I1991" s="86"/>
      <c r="J1991" s="392"/>
      <c r="K1991" s="432"/>
      <c r="L1991" s="121" t="s">
        <v>2844</v>
      </c>
      <c r="M1991" s="121" t="s">
        <v>2844</v>
      </c>
      <c r="O1991" s="227" t="s">
        <v>2572</v>
      </c>
    </row>
    <row r="1992" spans="1:82" ht="24.6" customHeight="1" outlineLevel="2">
      <c r="A1992" s="64"/>
      <c r="B1992" s="65" t="s">
        <v>468</v>
      </c>
      <c r="C1992" s="121">
        <v>1</v>
      </c>
      <c r="D1992" s="71" t="s">
        <v>3</v>
      </c>
      <c r="E1992" s="57"/>
      <c r="F1992" s="86"/>
      <c r="G1992" s="57"/>
      <c r="H1992" s="86"/>
      <c r="I1992" s="86"/>
      <c r="J1992" s="392"/>
      <c r="K1992" s="432"/>
      <c r="L1992" s="121" t="s">
        <v>2844</v>
      </c>
      <c r="M1992" s="121" t="s">
        <v>2844</v>
      </c>
      <c r="O1992" s="227" t="s">
        <v>2573</v>
      </c>
    </row>
    <row r="1993" spans="1:82" ht="24.6" customHeight="1" outlineLevel="2">
      <c r="A1993" s="64"/>
      <c r="B1993" s="65"/>
      <c r="C1993" s="121"/>
      <c r="D1993" s="71"/>
      <c r="E1993" s="57"/>
      <c r="F1993" s="86"/>
      <c r="G1993" s="57"/>
      <c r="H1993" s="86"/>
      <c r="I1993" s="86"/>
      <c r="J1993" s="392"/>
      <c r="K1993" s="432"/>
      <c r="L1993" s="121" t="s">
        <v>2844</v>
      </c>
      <c r="M1993" s="121" t="s">
        <v>2844</v>
      </c>
      <c r="N1993" s="393"/>
      <c r="O1993" s="227" t="s">
        <v>2570</v>
      </c>
      <c r="P1993" s="393"/>
      <c r="Q1993" s="393"/>
      <c r="R1993" s="393"/>
      <c r="S1993" s="393"/>
      <c r="T1993" s="393"/>
      <c r="U1993" s="393"/>
      <c r="V1993" s="393"/>
      <c r="W1993" s="393"/>
      <c r="X1993" s="393"/>
      <c r="Y1993" s="393"/>
      <c r="Z1993" s="393"/>
      <c r="AA1993" s="393"/>
      <c r="AB1993" s="393"/>
      <c r="AC1993" s="393"/>
      <c r="AD1993" s="393"/>
      <c r="AE1993" s="393"/>
      <c r="AF1993" s="393"/>
      <c r="AG1993" s="393"/>
      <c r="AH1993" s="393"/>
      <c r="AI1993" s="393"/>
      <c r="AJ1993" s="393"/>
      <c r="AK1993" s="393"/>
      <c r="AL1993" s="393"/>
      <c r="AM1993" s="393"/>
      <c r="AN1993" s="393"/>
      <c r="AO1993" s="393"/>
      <c r="AP1993" s="393"/>
      <c r="AQ1993" s="393"/>
      <c r="AR1993" s="393"/>
      <c r="AS1993" s="393"/>
      <c r="AT1993" s="393"/>
      <c r="AU1993" s="393"/>
      <c r="AV1993" s="393"/>
      <c r="AW1993" s="393"/>
      <c r="AX1993" s="393"/>
      <c r="AY1993" s="393"/>
      <c r="AZ1993" s="393"/>
      <c r="BA1993" s="393"/>
      <c r="BB1993" s="393"/>
      <c r="BC1993" s="393"/>
      <c r="BD1993" s="393"/>
      <c r="BE1993" s="393"/>
      <c r="BF1993" s="393"/>
      <c r="BG1993" s="393"/>
      <c r="BH1993" s="393"/>
      <c r="BI1993" s="393"/>
      <c r="BJ1993" s="393"/>
      <c r="BK1993" s="393"/>
      <c r="BL1993" s="393"/>
      <c r="BM1993" s="393"/>
      <c r="BN1993" s="393"/>
      <c r="BO1993" s="393"/>
      <c r="BP1993" s="393"/>
      <c r="BQ1993" s="393"/>
      <c r="BR1993" s="393"/>
      <c r="BS1993" s="393"/>
      <c r="BT1993" s="393"/>
      <c r="BU1993" s="393"/>
      <c r="BV1993" s="393"/>
      <c r="BW1993" s="393"/>
      <c r="BX1993" s="393"/>
      <c r="BY1993" s="393"/>
      <c r="BZ1993" s="393"/>
      <c r="CA1993" s="393"/>
      <c r="CB1993" s="393"/>
      <c r="CC1993" s="393"/>
      <c r="CD1993" s="393"/>
    </row>
    <row r="1994" spans="1:82" ht="24.6" customHeight="1" outlineLevel="2">
      <c r="A1994" s="64"/>
      <c r="B1994" s="65" t="s">
        <v>97</v>
      </c>
      <c r="C1994" s="66"/>
      <c r="D1994" s="71"/>
      <c r="E1994" s="357"/>
      <c r="F1994" s="67"/>
      <c r="G1994" s="357"/>
      <c r="H1994" s="67"/>
      <c r="I1994" s="68"/>
      <c r="J1994" s="247"/>
      <c r="L1994" s="87"/>
      <c r="M1994" s="238"/>
      <c r="O1994" s="228"/>
    </row>
    <row r="1995" spans="1:82" ht="24.6" customHeight="1" outlineLevel="2">
      <c r="A1995" s="64"/>
      <c r="B1995" s="65" t="s">
        <v>387</v>
      </c>
      <c r="C1995" s="121">
        <v>11</v>
      </c>
      <c r="D1995" s="69" t="s">
        <v>3</v>
      </c>
      <c r="E1995" s="57"/>
      <c r="F1995" s="86"/>
      <c r="G1995" s="57"/>
      <c r="H1995" s="86"/>
      <c r="I1995" s="86"/>
      <c r="J1995" s="392"/>
      <c r="K1995" s="432"/>
      <c r="L1995" s="121" t="s">
        <v>2844</v>
      </c>
      <c r="M1995" s="121" t="s">
        <v>2844</v>
      </c>
      <c r="O1995" s="228" t="s">
        <v>2551</v>
      </c>
    </row>
    <row r="1996" spans="1:82" ht="24.6" customHeight="1" outlineLevel="2">
      <c r="A1996" s="64"/>
      <c r="B1996" s="65" t="s">
        <v>388</v>
      </c>
      <c r="C1996" s="121">
        <v>1</v>
      </c>
      <c r="D1996" s="69" t="s">
        <v>3</v>
      </c>
      <c r="E1996" s="57"/>
      <c r="F1996" s="86"/>
      <c r="G1996" s="57"/>
      <c r="H1996" s="86"/>
      <c r="I1996" s="86"/>
      <c r="J1996" s="392"/>
      <c r="K1996" s="432"/>
      <c r="L1996" s="121" t="s">
        <v>2844</v>
      </c>
      <c r="M1996" s="121" t="s">
        <v>2844</v>
      </c>
      <c r="O1996" s="228" t="s">
        <v>2552</v>
      </c>
    </row>
    <row r="1997" spans="1:82" ht="24.6" customHeight="1" outlineLevel="2">
      <c r="A1997" s="64"/>
      <c r="B1997" s="65" t="s">
        <v>389</v>
      </c>
      <c r="C1997" s="121">
        <v>1</v>
      </c>
      <c r="D1997" s="69" t="s">
        <v>3</v>
      </c>
      <c r="E1997" s="57"/>
      <c r="F1997" s="86"/>
      <c r="G1997" s="57"/>
      <c r="H1997" s="86"/>
      <c r="I1997" s="86"/>
      <c r="J1997" s="392"/>
      <c r="K1997" s="432"/>
      <c r="L1997" s="121" t="s">
        <v>2844</v>
      </c>
      <c r="M1997" s="121" t="s">
        <v>2844</v>
      </c>
      <c r="O1997" s="228" t="s">
        <v>2553</v>
      </c>
    </row>
    <row r="1998" spans="1:82" ht="24.6" customHeight="1" outlineLevel="2">
      <c r="A1998" s="64"/>
      <c r="B1998" s="65" t="s">
        <v>411</v>
      </c>
      <c r="C1998" s="121">
        <v>3</v>
      </c>
      <c r="D1998" s="69" t="s">
        <v>3</v>
      </c>
      <c r="E1998" s="57"/>
      <c r="F1998" s="86"/>
      <c r="G1998" s="57"/>
      <c r="H1998" s="86"/>
      <c r="I1998" s="86"/>
      <c r="J1998" s="392"/>
      <c r="K1998" s="432"/>
      <c r="L1998" s="121" t="s">
        <v>2844</v>
      </c>
      <c r="M1998" s="121" t="s">
        <v>2844</v>
      </c>
      <c r="O1998" s="228" t="s">
        <v>2543</v>
      </c>
    </row>
    <row r="1999" spans="1:82" ht="24.6" customHeight="1" outlineLevel="2">
      <c r="A1999" s="64"/>
      <c r="B1999" s="65" t="s">
        <v>98</v>
      </c>
      <c r="C1999" s="65"/>
      <c r="D1999" s="69"/>
      <c r="E1999" s="359"/>
      <c r="F1999" s="55"/>
      <c r="G1999" s="359"/>
      <c r="H1999" s="55"/>
      <c r="I1999" s="55"/>
      <c r="J1999" s="247"/>
      <c r="K1999" s="393"/>
      <c r="L1999" s="87"/>
      <c r="M1999" s="171"/>
      <c r="N1999" s="393"/>
      <c r="O1999" s="227"/>
      <c r="P1999" s="393"/>
      <c r="Q1999" s="393"/>
      <c r="R1999" s="393"/>
      <c r="S1999" s="393"/>
      <c r="T1999" s="393"/>
      <c r="U1999" s="393"/>
      <c r="V1999" s="393"/>
      <c r="W1999" s="393"/>
      <c r="X1999" s="393"/>
      <c r="Y1999" s="393"/>
      <c r="Z1999" s="393"/>
      <c r="AA1999" s="393"/>
      <c r="AB1999" s="393"/>
      <c r="AC1999" s="393"/>
      <c r="AD1999" s="393"/>
      <c r="AE1999" s="393"/>
      <c r="AF1999" s="393"/>
      <c r="AG1999" s="393"/>
      <c r="AH1999" s="393"/>
      <c r="AI1999" s="393"/>
      <c r="AJ1999" s="393"/>
      <c r="AK1999" s="393"/>
      <c r="AL1999" s="393"/>
      <c r="AM1999" s="393"/>
      <c r="AN1999" s="393"/>
      <c r="AO1999" s="393"/>
      <c r="AP1999" s="393"/>
      <c r="AQ1999" s="393"/>
      <c r="AR1999" s="393"/>
      <c r="AS1999" s="393"/>
      <c r="AT1999" s="393"/>
      <c r="AU1999" s="393"/>
      <c r="AV1999" s="393"/>
      <c r="AW1999" s="393"/>
      <c r="AX1999" s="393"/>
      <c r="AY1999" s="393"/>
      <c r="AZ1999" s="393"/>
      <c r="BA1999" s="393"/>
      <c r="BB1999" s="393"/>
      <c r="BC1999" s="393"/>
      <c r="BD1999" s="393"/>
      <c r="BE1999" s="393"/>
      <c r="BF1999" s="393"/>
      <c r="BG1999" s="393"/>
      <c r="BH1999" s="393"/>
      <c r="BI1999" s="393"/>
      <c r="BJ1999" s="393"/>
      <c r="BK1999" s="393"/>
      <c r="BL1999" s="393"/>
      <c r="BM1999" s="393"/>
      <c r="BN1999" s="393"/>
      <c r="BO1999" s="393"/>
      <c r="BP1999" s="393"/>
      <c r="BQ1999" s="393"/>
      <c r="BR1999" s="393"/>
      <c r="BS1999" s="393"/>
      <c r="BT1999" s="393"/>
      <c r="BU1999" s="393"/>
      <c r="BV1999" s="393"/>
      <c r="BW1999" s="393"/>
      <c r="BX1999" s="393"/>
      <c r="BY1999" s="393"/>
      <c r="BZ1999" s="393"/>
      <c r="CA1999" s="393"/>
      <c r="CB1999" s="393"/>
      <c r="CC1999" s="393"/>
      <c r="CD1999" s="393"/>
    </row>
    <row r="2000" spans="1:82" ht="24.6" customHeight="1" outlineLevel="2">
      <c r="A2000" s="64"/>
      <c r="B2000" s="65" t="s">
        <v>463</v>
      </c>
      <c r="C2000" s="121">
        <v>1</v>
      </c>
      <c r="D2000" s="69" t="s">
        <v>3</v>
      </c>
      <c r="E2000" s="57"/>
      <c r="F2000" s="86"/>
      <c r="G2000" s="57"/>
      <c r="H2000" s="86"/>
      <c r="I2000" s="86"/>
      <c r="J2000" s="392"/>
      <c r="K2000" s="432"/>
      <c r="L2000" s="121" t="s">
        <v>2844</v>
      </c>
      <c r="M2000" s="121" t="s">
        <v>2844</v>
      </c>
      <c r="N2000" s="393"/>
      <c r="O2000" s="228" t="s">
        <v>2667</v>
      </c>
      <c r="P2000" s="393"/>
      <c r="Q2000" s="393"/>
      <c r="R2000" s="393"/>
      <c r="S2000" s="393"/>
      <c r="T2000" s="393"/>
      <c r="U2000" s="393"/>
      <c r="V2000" s="393"/>
      <c r="W2000" s="393"/>
      <c r="X2000" s="393"/>
      <c r="Y2000" s="393"/>
      <c r="Z2000" s="393"/>
      <c r="AA2000" s="393"/>
      <c r="AB2000" s="393"/>
      <c r="AC2000" s="393"/>
      <c r="AD2000" s="393"/>
      <c r="AE2000" s="393"/>
      <c r="AF2000" s="393"/>
      <c r="AG2000" s="393"/>
      <c r="AH2000" s="393"/>
      <c r="AI2000" s="393"/>
      <c r="AJ2000" s="393"/>
      <c r="AK2000" s="393"/>
      <c r="AL2000" s="393"/>
      <c r="AM2000" s="393"/>
      <c r="AN2000" s="393"/>
      <c r="AO2000" s="393"/>
      <c r="AP2000" s="393"/>
      <c r="AQ2000" s="393"/>
      <c r="AR2000" s="393"/>
      <c r="AS2000" s="393"/>
      <c r="AT2000" s="393"/>
      <c r="AU2000" s="393"/>
      <c r="AV2000" s="393"/>
      <c r="AW2000" s="393"/>
      <c r="AX2000" s="393"/>
      <c r="AY2000" s="393"/>
      <c r="AZ2000" s="393"/>
      <c r="BA2000" s="393"/>
      <c r="BB2000" s="393"/>
      <c r="BC2000" s="393"/>
      <c r="BD2000" s="393"/>
      <c r="BE2000" s="393"/>
      <c r="BF2000" s="393"/>
      <c r="BG2000" s="393"/>
      <c r="BH2000" s="393"/>
      <c r="BI2000" s="393"/>
      <c r="BJ2000" s="393"/>
      <c r="BK2000" s="393"/>
      <c r="BL2000" s="393"/>
      <c r="BM2000" s="393"/>
      <c r="BN2000" s="393"/>
      <c r="BO2000" s="393"/>
      <c r="BP2000" s="393"/>
      <c r="BQ2000" s="393"/>
      <c r="BR2000" s="393"/>
      <c r="BS2000" s="393"/>
      <c r="BT2000" s="393"/>
      <c r="BU2000" s="393"/>
      <c r="BV2000" s="393"/>
      <c r="BW2000" s="393"/>
      <c r="BX2000" s="393"/>
      <c r="BY2000" s="393"/>
      <c r="BZ2000" s="393"/>
      <c r="CA2000" s="393"/>
      <c r="CB2000" s="393"/>
      <c r="CC2000" s="393"/>
      <c r="CD2000" s="393"/>
    </row>
    <row r="2001" spans="1:82" ht="24.6" customHeight="1" outlineLevel="2">
      <c r="A2001" s="64"/>
      <c r="B2001" s="65" t="s">
        <v>464</v>
      </c>
      <c r="C2001" s="121">
        <v>1</v>
      </c>
      <c r="D2001" s="69" t="s">
        <v>3</v>
      </c>
      <c r="E2001" s="57"/>
      <c r="F2001" s="86"/>
      <c r="G2001" s="57"/>
      <c r="H2001" s="86"/>
      <c r="I2001" s="86"/>
      <c r="J2001" s="392"/>
      <c r="K2001" s="432"/>
      <c r="L2001" s="121" t="s">
        <v>2844</v>
      </c>
      <c r="M2001" s="121" t="s">
        <v>2844</v>
      </c>
      <c r="N2001" s="393"/>
      <c r="O2001" s="228" t="s">
        <v>2668</v>
      </c>
      <c r="P2001" s="393"/>
      <c r="Q2001" s="393"/>
      <c r="R2001" s="393"/>
      <c r="S2001" s="393"/>
      <c r="T2001" s="393"/>
      <c r="U2001" s="393"/>
      <c r="V2001" s="393"/>
      <c r="W2001" s="393"/>
      <c r="X2001" s="393"/>
      <c r="Y2001" s="393"/>
      <c r="Z2001" s="393"/>
      <c r="AA2001" s="393"/>
      <c r="AB2001" s="393"/>
      <c r="AC2001" s="393"/>
      <c r="AD2001" s="393"/>
      <c r="AE2001" s="393"/>
      <c r="AF2001" s="393"/>
      <c r="AG2001" s="393"/>
      <c r="AH2001" s="393"/>
      <c r="AI2001" s="393"/>
      <c r="AJ2001" s="393"/>
      <c r="AK2001" s="393"/>
      <c r="AL2001" s="393"/>
      <c r="AM2001" s="393"/>
      <c r="AN2001" s="393"/>
      <c r="AO2001" s="393"/>
      <c r="AP2001" s="393"/>
      <c r="AQ2001" s="393"/>
      <c r="AR2001" s="393"/>
      <c r="AS2001" s="393"/>
      <c r="AT2001" s="393"/>
      <c r="AU2001" s="393"/>
      <c r="AV2001" s="393"/>
      <c r="AW2001" s="393"/>
      <c r="AX2001" s="393"/>
      <c r="AY2001" s="393"/>
      <c r="AZ2001" s="393"/>
      <c r="BA2001" s="393"/>
      <c r="BB2001" s="393"/>
      <c r="BC2001" s="393"/>
      <c r="BD2001" s="393"/>
      <c r="BE2001" s="393"/>
      <c r="BF2001" s="393"/>
      <c r="BG2001" s="393"/>
      <c r="BH2001" s="393"/>
      <c r="BI2001" s="393"/>
      <c r="BJ2001" s="393"/>
      <c r="BK2001" s="393"/>
      <c r="BL2001" s="393"/>
      <c r="BM2001" s="393"/>
      <c r="BN2001" s="393"/>
      <c r="BO2001" s="393"/>
      <c r="BP2001" s="393"/>
      <c r="BQ2001" s="393"/>
      <c r="BR2001" s="393"/>
      <c r="BS2001" s="393"/>
      <c r="BT2001" s="393"/>
      <c r="BU2001" s="393"/>
      <c r="BV2001" s="393"/>
      <c r="BW2001" s="393"/>
      <c r="BX2001" s="393"/>
      <c r="BY2001" s="393"/>
      <c r="BZ2001" s="393"/>
      <c r="CA2001" s="393"/>
      <c r="CB2001" s="393"/>
      <c r="CC2001" s="393"/>
      <c r="CD2001" s="393"/>
    </row>
    <row r="2002" spans="1:82" ht="24.6" customHeight="1" outlineLevel="2">
      <c r="A2002" s="64"/>
      <c r="B2002" s="65" t="s">
        <v>235</v>
      </c>
      <c r="C2002" s="121">
        <v>1</v>
      </c>
      <c r="D2002" s="69" t="s">
        <v>3</v>
      </c>
      <c r="E2002" s="57"/>
      <c r="F2002" s="86"/>
      <c r="G2002" s="57"/>
      <c r="H2002" s="86"/>
      <c r="I2002" s="86"/>
      <c r="J2002" s="392"/>
      <c r="K2002" s="432"/>
      <c r="L2002" s="121" t="s">
        <v>2844</v>
      </c>
      <c r="M2002" s="121" t="s">
        <v>2844</v>
      </c>
      <c r="N2002" s="393"/>
      <c r="O2002" s="228" t="s">
        <v>2602</v>
      </c>
      <c r="P2002" s="393"/>
      <c r="Q2002" s="393"/>
      <c r="R2002" s="393"/>
      <c r="S2002" s="393"/>
      <c r="T2002" s="393"/>
      <c r="U2002" s="393"/>
      <c r="V2002" s="393"/>
      <c r="W2002" s="393"/>
      <c r="X2002" s="393"/>
      <c r="Y2002" s="393"/>
      <c r="Z2002" s="393"/>
      <c r="AA2002" s="393"/>
      <c r="AB2002" s="393"/>
      <c r="AC2002" s="393"/>
      <c r="AD2002" s="393"/>
      <c r="AE2002" s="393"/>
      <c r="AF2002" s="393"/>
      <c r="AG2002" s="393"/>
      <c r="AH2002" s="393"/>
      <c r="AI2002" s="393"/>
      <c r="AJ2002" s="393"/>
      <c r="AK2002" s="393"/>
      <c r="AL2002" s="393"/>
      <c r="AM2002" s="393"/>
      <c r="AN2002" s="393"/>
      <c r="AO2002" s="393"/>
      <c r="AP2002" s="393"/>
      <c r="AQ2002" s="393"/>
      <c r="AR2002" s="393"/>
      <c r="AS2002" s="393"/>
      <c r="AT2002" s="393"/>
      <c r="AU2002" s="393"/>
      <c r="AV2002" s="393"/>
      <c r="AW2002" s="393"/>
      <c r="AX2002" s="393"/>
      <c r="AY2002" s="393"/>
      <c r="AZ2002" s="393"/>
      <c r="BA2002" s="393"/>
      <c r="BB2002" s="393"/>
      <c r="BC2002" s="393"/>
      <c r="BD2002" s="393"/>
      <c r="BE2002" s="393"/>
      <c r="BF2002" s="393"/>
      <c r="BG2002" s="393"/>
      <c r="BH2002" s="393"/>
      <c r="BI2002" s="393"/>
      <c r="BJ2002" s="393"/>
      <c r="BK2002" s="393"/>
      <c r="BL2002" s="393"/>
      <c r="BM2002" s="393"/>
      <c r="BN2002" s="393"/>
      <c r="BO2002" s="393"/>
      <c r="BP2002" s="393"/>
      <c r="BQ2002" s="393"/>
      <c r="BR2002" s="393"/>
      <c r="BS2002" s="393"/>
      <c r="BT2002" s="393"/>
      <c r="BU2002" s="393"/>
      <c r="BV2002" s="393"/>
      <c r="BW2002" s="393"/>
      <c r="BX2002" s="393"/>
      <c r="BY2002" s="393"/>
      <c r="BZ2002" s="393"/>
      <c r="CA2002" s="393"/>
      <c r="CB2002" s="393"/>
      <c r="CC2002" s="393"/>
      <c r="CD2002" s="393"/>
    </row>
    <row r="2003" spans="1:82" ht="24.6" customHeight="1" outlineLevel="2">
      <c r="A2003" s="64"/>
      <c r="B2003" s="65" t="s">
        <v>76</v>
      </c>
      <c r="C2003" s="65"/>
      <c r="D2003" s="71"/>
      <c r="E2003" s="357"/>
      <c r="F2003" s="67"/>
      <c r="G2003" s="357"/>
      <c r="H2003" s="67"/>
      <c r="I2003" s="68"/>
      <c r="J2003" s="247"/>
      <c r="L2003" s="169"/>
      <c r="M2003" s="171"/>
      <c r="O2003" s="227"/>
    </row>
    <row r="2004" spans="1:82" ht="24.6" customHeight="1" outlineLevel="2">
      <c r="A2004" s="64"/>
      <c r="B2004" s="65" t="s">
        <v>365</v>
      </c>
      <c r="C2004" s="121">
        <v>541</v>
      </c>
      <c r="D2004" s="71" t="s">
        <v>15</v>
      </c>
      <c r="E2004" s="57"/>
      <c r="F2004" s="86"/>
      <c r="G2004" s="57"/>
      <c r="H2004" s="86"/>
      <c r="I2004" s="86"/>
      <c r="J2004" s="392"/>
      <c r="K2004" s="432"/>
      <c r="L2004" s="121" t="s">
        <v>2844</v>
      </c>
      <c r="M2004" s="121" t="s">
        <v>2844</v>
      </c>
      <c r="O2004" s="227" t="s">
        <v>2497</v>
      </c>
    </row>
    <row r="2005" spans="1:82" ht="24.6" customHeight="1" outlineLevel="2">
      <c r="A2005" s="64"/>
      <c r="B2005" s="65" t="s">
        <v>44</v>
      </c>
      <c r="C2005" s="121">
        <v>36</v>
      </c>
      <c r="D2005" s="71" t="s">
        <v>15</v>
      </c>
      <c r="E2005" s="57"/>
      <c r="F2005" s="86"/>
      <c r="G2005" s="57"/>
      <c r="H2005" s="86"/>
      <c r="I2005" s="86"/>
      <c r="J2005" s="392"/>
      <c r="K2005" s="432"/>
      <c r="L2005" s="121" t="s">
        <v>2844</v>
      </c>
      <c r="M2005" s="121" t="s">
        <v>2844</v>
      </c>
      <c r="O2005" s="227" t="s">
        <v>2498</v>
      </c>
    </row>
    <row r="2006" spans="1:82" ht="24.6" customHeight="1" outlineLevel="2">
      <c r="A2006" s="64"/>
      <c r="B2006" s="65" t="s">
        <v>46</v>
      </c>
      <c r="C2006" s="86">
        <v>24</v>
      </c>
      <c r="D2006" s="71" t="s">
        <v>15</v>
      </c>
      <c r="E2006" s="57"/>
      <c r="F2006" s="86"/>
      <c r="G2006" s="57"/>
      <c r="H2006" s="86"/>
      <c r="I2006" s="86"/>
      <c r="J2006" s="392"/>
      <c r="K2006" s="432"/>
      <c r="L2006" s="121" t="s">
        <v>2844</v>
      </c>
      <c r="M2006" s="121" t="s">
        <v>2844</v>
      </c>
      <c r="O2006" s="227" t="s">
        <v>2500</v>
      </c>
    </row>
    <row r="2007" spans="1:82" ht="24.6" customHeight="1" outlineLevel="2">
      <c r="A2007" s="279"/>
      <c r="B2007" s="65" t="s">
        <v>465</v>
      </c>
      <c r="C2007" s="86">
        <v>30</v>
      </c>
      <c r="D2007" s="71" t="s">
        <v>15</v>
      </c>
      <c r="E2007" s="57"/>
      <c r="F2007" s="86"/>
      <c r="G2007" s="57"/>
      <c r="H2007" s="86"/>
      <c r="I2007" s="86"/>
      <c r="J2007" s="392"/>
      <c r="K2007" s="432"/>
      <c r="L2007" s="121" t="s">
        <v>2844</v>
      </c>
      <c r="M2007" s="121" t="s">
        <v>2844</v>
      </c>
      <c r="O2007" s="227" t="s">
        <v>2630</v>
      </c>
    </row>
    <row r="2008" spans="1:82" ht="24.6" customHeight="1" outlineLevel="2">
      <c r="A2008" s="64"/>
      <c r="B2008" s="65" t="s">
        <v>83</v>
      </c>
      <c r="C2008" s="86">
        <v>12</v>
      </c>
      <c r="D2008" s="69" t="s">
        <v>15</v>
      </c>
      <c r="E2008" s="57"/>
      <c r="F2008" s="86"/>
      <c r="G2008" s="57"/>
      <c r="H2008" s="86"/>
      <c r="I2008" s="86"/>
      <c r="J2008" s="392"/>
      <c r="K2008" s="432"/>
      <c r="L2008" s="121" t="s">
        <v>2844</v>
      </c>
      <c r="M2008" s="121" t="s">
        <v>2844</v>
      </c>
      <c r="N2008" s="393"/>
      <c r="O2008" s="228" t="s">
        <v>2606</v>
      </c>
      <c r="P2008" s="393"/>
      <c r="Q2008" s="393"/>
      <c r="R2008" s="393"/>
      <c r="S2008" s="393"/>
      <c r="T2008" s="393"/>
      <c r="U2008" s="393"/>
      <c r="V2008" s="393"/>
      <c r="W2008" s="393"/>
      <c r="X2008" s="393"/>
      <c r="Y2008" s="393"/>
      <c r="Z2008" s="393"/>
      <c r="AA2008" s="393"/>
      <c r="AB2008" s="393"/>
      <c r="AC2008" s="393"/>
      <c r="AD2008" s="393"/>
      <c r="AE2008" s="393"/>
      <c r="AF2008" s="393"/>
      <c r="AG2008" s="393"/>
      <c r="AH2008" s="393"/>
      <c r="AI2008" s="393"/>
      <c r="AJ2008" s="393"/>
      <c r="AK2008" s="393"/>
      <c r="AL2008" s="393"/>
      <c r="AM2008" s="393"/>
      <c r="AN2008" s="393"/>
      <c r="AO2008" s="393"/>
      <c r="AP2008" s="393"/>
      <c r="AQ2008" s="393"/>
      <c r="AR2008" s="393"/>
      <c r="AS2008" s="393"/>
      <c r="AT2008" s="393"/>
      <c r="AU2008" s="393"/>
      <c r="AV2008" s="393"/>
      <c r="AW2008" s="393"/>
      <c r="AX2008" s="393"/>
      <c r="AY2008" s="393"/>
      <c r="AZ2008" s="393"/>
      <c r="BA2008" s="393"/>
      <c r="BB2008" s="393"/>
      <c r="BC2008" s="393"/>
      <c r="BD2008" s="393"/>
      <c r="BE2008" s="393"/>
      <c r="BF2008" s="393"/>
      <c r="BG2008" s="393"/>
      <c r="BH2008" s="393"/>
      <c r="BI2008" s="393"/>
      <c r="BJ2008" s="393"/>
      <c r="BK2008" s="393"/>
      <c r="BL2008" s="393"/>
      <c r="BM2008" s="393"/>
      <c r="BN2008" s="393"/>
      <c r="BO2008" s="393"/>
      <c r="BP2008" s="393"/>
      <c r="BQ2008" s="393"/>
      <c r="BR2008" s="393"/>
      <c r="BS2008" s="393"/>
      <c r="BT2008" s="393"/>
      <c r="BU2008" s="393"/>
      <c r="BV2008" s="393"/>
      <c r="BW2008" s="393"/>
      <c r="BX2008" s="393"/>
      <c r="BY2008" s="393"/>
      <c r="BZ2008" s="393"/>
      <c r="CA2008" s="393"/>
      <c r="CB2008" s="393"/>
      <c r="CC2008" s="393"/>
      <c r="CD2008" s="393"/>
    </row>
    <row r="2009" spans="1:82" ht="24.6" customHeight="1" outlineLevel="2">
      <c r="A2009" s="64"/>
      <c r="B2009" s="65" t="s">
        <v>1883</v>
      </c>
      <c r="C2009" s="121">
        <v>1</v>
      </c>
      <c r="D2009" s="69" t="s">
        <v>1792</v>
      </c>
      <c r="E2009" s="359"/>
      <c r="F2009" s="86"/>
      <c r="G2009" s="359"/>
      <c r="H2009" s="86"/>
      <c r="I2009" s="63"/>
      <c r="J2009" s="247"/>
      <c r="K2009" s="393"/>
      <c r="L2009" s="121" t="s">
        <v>2844</v>
      </c>
      <c r="M2009" s="121" t="s">
        <v>2844</v>
      </c>
      <c r="N2009" s="393"/>
      <c r="O2009" s="228"/>
      <c r="P2009" s="393"/>
      <c r="Q2009" s="393"/>
      <c r="R2009" s="393"/>
      <c r="S2009" s="393"/>
      <c r="T2009" s="393"/>
      <c r="U2009" s="393"/>
      <c r="V2009" s="393"/>
      <c r="W2009" s="393"/>
      <c r="X2009" s="393"/>
      <c r="Y2009" s="393"/>
      <c r="Z2009" s="393"/>
      <c r="AA2009" s="393"/>
      <c r="AB2009" s="393"/>
      <c r="AC2009" s="393"/>
      <c r="AD2009" s="393"/>
      <c r="AE2009" s="393"/>
      <c r="AF2009" s="393"/>
      <c r="AG2009" s="393"/>
      <c r="AH2009" s="393"/>
      <c r="AI2009" s="393"/>
      <c r="AJ2009" s="393"/>
      <c r="AK2009" s="393"/>
      <c r="AL2009" s="393"/>
      <c r="AM2009" s="393"/>
      <c r="AN2009" s="393"/>
      <c r="AO2009" s="393"/>
      <c r="AP2009" s="393"/>
      <c r="AQ2009" s="393"/>
      <c r="AR2009" s="393"/>
      <c r="AS2009" s="393"/>
      <c r="AT2009" s="393"/>
      <c r="AU2009" s="393"/>
      <c r="AV2009" s="393"/>
      <c r="AW2009" s="393"/>
      <c r="AX2009" s="393"/>
      <c r="AY2009" s="393"/>
      <c r="AZ2009" s="393"/>
      <c r="BA2009" s="393"/>
      <c r="BB2009" s="393"/>
      <c r="BC2009" s="393"/>
      <c r="BD2009" s="393"/>
      <c r="BE2009" s="393"/>
      <c r="BF2009" s="393"/>
      <c r="BG2009" s="393"/>
      <c r="BH2009" s="393"/>
      <c r="BI2009" s="393"/>
      <c r="BJ2009" s="393"/>
      <c r="BK2009" s="393"/>
      <c r="BL2009" s="393"/>
      <c r="BM2009" s="393"/>
      <c r="BN2009" s="393"/>
      <c r="BO2009" s="393"/>
      <c r="BP2009" s="393"/>
      <c r="BQ2009" s="393"/>
      <c r="BR2009" s="393"/>
      <c r="BS2009" s="393"/>
      <c r="BT2009" s="393"/>
      <c r="BU2009" s="393"/>
      <c r="BV2009" s="393"/>
      <c r="BW2009" s="393"/>
      <c r="BX2009" s="393"/>
      <c r="BY2009" s="393"/>
      <c r="BZ2009" s="393"/>
      <c r="CA2009" s="393"/>
      <c r="CB2009" s="393"/>
      <c r="CC2009" s="393"/>
      <c r="CD2009" s="393"/>
    </row>
    <row r="2010" spans="1:82" ht="24.6" customHeight="1" outlineLevel="2">
      <c r="A2010" s="64"/>
      <c r="B2010" s="65" t="s">
        <v>79</v>
      </c>
      <c r="C2010" s="65"/>
      <c r="D2010" s="69"/>
      <c r="E2010" s="359"/>
      <c r="F2010" s="55"/>
      <c r="G2010" s="359"/>
      <c r="H2010" s="55"/>
      <c r="I2010" s="63"/>
      <c r="J2010" s="247"/>
      <c r="K2010" s="393"/>
      <c r="L2010" s="169"/>
      <c r="M2010" s="171"/>
      <c r="N2010" s="393"/>
      <c r="O2010" s="227"/>
      <c r="P2010" s="393"/>
      <c r="Q2010" s="393"/>
      <c r="R2010" s="393"/>
      <c r="S2010" s="393"/>
      <c r="T2010" s="393"/>
      <c r="U2010" s="393"/>
      <c r="V2010" s="393"/>
      <c r="W2010" s="393"/>
      <c r="X2010" s="393"/>
      <c r="Y2010" s="393"/>
      <c r="Z2010" s="393"/>
      <c r="AA2010" s="393"/>
      <c r="AB2010" s="393"/>
      <c r="AC2010" s="393"/>
      <c r="AD2010" s="393"/>
      <c r="AE2010" s="393"/>
      <c r="AF2010" s="393"/>
      <c r="AG2010" s="393"/>
      <c r="AH2010" s="393"/>
      <c r="AI2010" s="393"/>
      <c r="AJ2010" s="393"/>
      <c r="AK2010" s="393"/>
      <c r="AL2010" s="393"/>
      <c r="AM2010" s="393"/>
      <c r="AN2010" s="393"/>
      <c r="AO2010" s="393"/>
      <c r="AP2010" s="393"/>
      <c r="AQ2010" s="393"/>
      <c r="AR2010" s="393"/>
      <c r="AS2010" s="393"/>
      <c r="AT2010" s="393"/>
      <c r="AU2010" s="393"/>
      <c r="AV2010" s="393"/>
      <c r="AW2010" s="393"/>
      <c r="AX2010" s="393"/>
      <c r="AY2010" s="393"/>
      <c r="AZ2010" s="393"/>
      <c r="BA2010" s="393"/>
      <c r="BB2010" s="393"/>
      <c r="BC2010" s="393"/>
      <c r="BD2010" s="393"/>
      <c r="BE2010" s="393"/>
      <c r="BF2010" s="393"/>
      <c r="BG2010" s="393"/>
      <c r="BH2010" s="393"/>
      <c r="BI2010" s="393"/>
      <c r="BJ2010" s="393"/>
      <c r="BK2010" s="393"/>
      <c r="BL2010" s="393"/>
      <c r="BM2010" s="393"/>
      <c r="BN2010" s="393"/>
      <c r="BO2010" s="393"/>
      <c r="BP2010" s="393"/>
      <c r="BQ2010" s="393"/>
      <c r="BR2010" s="393"/>
      <c r="BS2010" s="393"/>
      <c r="BT2010" s="393"/>
      <c r="BU2010" s="393"/>
      <c r="BV2010" s="393"/>
      <c r="BW2010" s="393"/>
      <c r="BX2010" s="393"/>
      <c r="BY2010" s="393"/>
      <c r="BZ2010" s="393"/>
      <c r="CA2010" s="393"/>
      <c r="CB2010" s="393"/>
      <c r="CC2010" s="393"/>
      <c r="CD2010" s="393"/>
    </row>
    <row r="2011" spans="1:82" ht="24.6" customHeight="1" outlineLevel="2">
      <c r="A2011" s="279"/>
      <c r="B2011" s="65" t="s">
        <v>368</v>
      </c>
      <c r="C2011" s="121">
        <v>230</v>
      </c>
      <c r="D2011" s="71" t="s">
        <v>15</v>
      </c>
      <c r="E2011" s="57"/>
      <c r="F2011" s="86"/>
      <c r="G2011" s="57"/>
      <c r="H2011" s="86"/>
      <c r="I2011" s="86"/>
      <c r="J2011" s="392"/>
      <c r="K2011" s="432"/>
      <c r="L2011" s="121" t="s">
        <v>2844</v>
      </c>
      <c r="M2011" s="121" t="s">
        <v>2844</v>
      </c>
      <c r="O2011" s="228" t="s">
        <v>2508</v>
      </c>
    </row>
    <row r="2012" spans="1:82" ht="24.6" customHeight="1" outlineLevel="2">
      <c r="A2012" s="64"/>
      <c r="B2012" s="65" t="s">
        <v>369</v>
      </c>
      <c r="C2012" s="86">
        <v>12</v>
      </c>
      <c r="D2012" s="71" t="s">
        <v>15</v>
      </c>
      <c r="E2012" s="57"/>
      <c r="F2012" s="86"/>
      <c r="G2012" s="57"/>
      <c r="H2012" s="86"/>
      <c r="I2012" s="86"/>
      <c r="J2012" s="392"/>
      <c r="K2012" s="432"/>
      <c r="L2012" s="121" t="s">
        <v>2844</v>
      </c>
      <c r="M2012" s="121" t="s">
        <v>2844</v>
      </c>
      <c r="O2012" s="228" t="s">
        <v>2509</v>
      </c>
    </row>
    <row r="2013" spans="1:82" ht="24.6" customHeight="1" outlineLevel="2">
      <c r="A2013" s="64"/>
      <c r="B2013" s="65" t="s">
        <v>1996</v>
      </c>
      <c r="C2013" s="65"/>
      <c r="D2013" s="71"/>
      <c r="E2013" s="359"/>
      <c r="F2013" s="67"/>
      <c r="G2013" s="359"/>
      <c r="H2013" s="67"/>
      <c r="I2013" s="68"/>
      <c r="J2013" s="247"/>
      <c r="L2013" s="169"/>
      <c r="M2013" s="171"/>
      <c r="O2013" s="227"/>
    </row>
    <row r="2014" spans="1:82" ht="24.6" customHeight="1" outlineLevel="2">
      <c r="A2014" s="64"/>
      <c r="B2014" s="65"/>
      <c r="C2014" s="86"/>
      <c r="D2014" s="71"/>
      <c r="E2014" s="57"/>
      <c r="F2014" s="86"/>
      <c r="G2014" s="57"/>
      <c r="H2014" s="86"/>
      <c r="I2014" s="86"/>
      <c r="J2014" s="392"/>
      <c r="K2014" s="432"/>
      <c r="L2014" s="121" t="s">
        <v>2844</v>
      </c>
      <c r="M2014" s="121" t="s">
        <v>2844</v>
      </c>
      <c r="N2014" s="393"/>
      <c r="O2014" s="228" t="s">
        <v>2527</v>
      </c>
      <c r="P2014" s="393"/>
      <c r="Q2014" s="393"/>
      <c r="R2014" s="393"/>
      <c r="S2014" s="393"/>
      <c r="T2014" s="393"/>
      <c r="U2014" s="393"/>
      <c r="V2014" s="393"/>
      <c r="W2014" s="393"/>
      <c r="X2014" s="393"/>
      <c r="Y2014" s="393"/>
      <c r="Z2014" s="393"/>
      <c r="AA2014" s="393"/>
      <c r="AB2014" s="393"/>
      <c r="AC2014" s="393"/>
      <c r="AD2014" s="393"/>
      <c r="AE2014" s="393"/>
      <c r="AF2014" s="393"/>
      <c r="AG2014" s="393"/>
      <c r="AH2014" s="393"/>
      <c r="AI2014" s="393"/>
      <c r="AJ2014" s="393"/>
      <c r="AK2014" s="393"/>
      <c r="AL2014" s="393"/>
      <c r="AM2014" s="393"/>
      <c r="AN2014" s="393"/>
      <c r="AO2014" s="393"/>
      <c r="AP2014" s="393"/>
      <c r="AQ2014" s="393"/>
      <c r="AR2014" s="393"/>
      <c r="AS2014" s="393"/>
      <c r="AT2014" s="393"/>
      <c r="AU2014" s="393"/>
      <c r="AV2014" s="393"/>
      <c r="AW2014" s="393"/>
      <c r="AX2014" s="393"/>
      <c r="AY2014" s="393"/>
      <c r="AZ2014" s="393"/>
      <c r="BA2014" s="393"/>
      <c r="BB2014" s="393"/>
      <c r="BC2014" s="393"/>
      <c r="BD2014" s="393"/>
      <c r="BE2014" s="393"/>
      <c r="BF2014" s="393"/>
      <c r="BG2014" s="393"/>
      <c r="BH2014" s="393"/>
      <c r="BI2014" s="393"/>
      <c r="BJ2014" s="393"/>
      <c r="BK2014" s="393"/>
      <c r="BL2014" s="393"/>
      <c r="BM2014" s="393"/>
      <c r="BN2014" s="393"/>
      <c r="BO2014" s="393"/>
      <c r="BP2014" s="393"/>
      <c r="BQ2014" s="393"/>
      <c r="BR2014" s="393"/>
      <c r="BS2014" s="393"/>
      <c r="BT2014" s="393"/>
      <c r="BU2014" s="393"/>
      <c r="BV2014" s="393"/>
      <c r="BW2014" s="393"/>
      <c r="BX2014" s="393"/>
      <c r="BY2014" s="393"/>
      <c r="BZ2014" s="393"/>
      <c r="CA2014" s="393"/>
      <c r="CB2014" s="393"/>
      <c r="CC2014" s="393"/>
      <c r="CD2014" s="393"/>
    </row>
    <row r="2015" spans="1:82" ht="24.6" customHeight="1" outlineLevel="2">
      <c r="A2015" s="64"/>
      <c r="B2015" s="65" t="s">
        <v>1884</v>
      </c>
      <c r="C2015" s="121">
        <v>1</v>
      </c>
      <c r="D2015" s="69" t="s">
        <v>1792</v>
      </c>
      <c r="E2015" s="359"/>
      <c r="F2015" s="86"/>
      <c r="G2015" s="359"/>
      <c r="H2015" s="86"/>
      <c r="I2015" s="63"/>
      <c r="J2015" s="247"/>
      <c r="K2015" s="393"/>
      <c r="L2015" s="121" t="s">
        <v>2844</v>
      </c>
      <c r="M2015" s="121" t="s">
        <v>2844</v>
      </c>
      <c r="N2015" s="393"/>
      <c r="O2015" s="228"/>
      <c r="P2015" s="393"/>
      <c r="Q2015" s="393"/>
      <c r="R2015" s="393"/>
      <c r="S2015" s="393"/>
      <c r="T2015" s="393"/>
      <c r="U2015" s="393"/>
      <c r="V2015" s="393"/>
      <c r="W2015" s="393"/>
      <c r="X2015" s="393"/>
      <c r="Y2015" s="393"/>
      <c r="Z2015" s="393"/>
      <c r="AA2015" s="393"/>
      <c r="AB2015" s="393"/>
      <c r="AC2015" s="393"/>
      <c r="AD2015" s="393"/>
      <c r="AE2015" s="393"/>
      <c r="AF2015" s="393"/>
      <c r="AG2015" s="393"/>
      <c r="AH2015" s="393"/>
      <c r="AI2015" s="393"/>
      <c r="AJ2015" s="393"/>
      <c r="AK2015" s="393"/>
      <c r="AL2015" s="393"/>
      <c r="AM2015" s="393"/>
      <c r="AN2015" s="393"/>
      <c r="AO2015" s="393"/>
      <c r="AP2015" s="393"/>
      <c r="AQ2015" s="393"/>
      <c r="AR2015" s="393"/>
      <c r="AS2015" s="393"/>
      <c r="AT2015" s="393"/>
      <c r="AU2015" s="393"/>
      <c r="AV2015" s="393"/>
      <c r="AW2015" s="393"/>
      <c r="AX2015" s="393"/>
      <c r="AY2015" s="393"/>
      <c r="AZ2015" s="393"/>
      <c r="BA2015" s="393"/>
      <c r="BB2015" s="393"/>
      <c r="BC2015" s="393"/>
      <c r="BD2015" s="393"/>
      <c r="BE2015" s="393"/>
      <c r="BF2015" s="393"/>
      <c r="BG2015" s="393"/>
      <c r="BH2015" s="393"/>
      <c r="BI2015" s="393"/>
      <c r="BJ2015" s="393"/>
      <c r="BK2015" s="393"/>
      <c r="BL2015" s="393"/>
      <c r="BM2015" s="393"/>
      <c r="BN2015" s="393"/>
      <c r="BO2015" s="393"/>
      <c r="BP2015" s="393"/>
      <c r="BQ2015" s="393"/>
      <c r="BR2015" s="393"/>
      <c r="BS2015" s="393"/>
      <c r="BT2015" s="393"/>
      <c r="BU2015" s="393"/>
      <c r="BV2015" s="393"/>
      <c r="BW2015" s="393"/>
      <c r="BX2015" s="393"/>
      <c r="BY2015" s="393"/>
      <c r="BZ2015" s="393"/>
      <c r="CA2015" s="393"/>
      <c r="CB2015" s="393"/>
      <c r="CC2015" s="393"/>
      <c r="CD2015" s="393"/>
    </row>
    <row r="2016" spans="1:82" ht="24.6" customHeight="1" outlineLevel="2">
      <c r="A2016" s="258"/>
      <c r="B2016" s="65"/>
      <c r="C2016" s="66"/>
      <c r="D2016" s="69"/>
      <c r="E2016" s="357"/>
      <c r="F2016" s="67"/>
      <c r="G2016" s="357"/>
      <c r="H2016" s="67"/>
      <c r="I2016" s="55"/>
      <c r="J2016" s="247"/>
      <c r="K2016" s="393"/>
      <c r="L2016" s="87"/>
      <c r="M2016" s="87"/>
      <c r="N2016" s="393"/>
      <c r="O2016" s="228"/>
      <c r="P2016" s="393"/>
      <c r="Q2016" s="393"/>
      <c r="R2016" s="393"/>
      <c r="S2016" s="393"/>
      <c r="T2016" s="393"/>
      <c r="U2016" s="393"/>
      <c r="V2016" s="393"/>
      <c r="W2016" s="393"/>
      <c r="X2016" s="393"/>
      <c r="Y2016" s="393"/>
      <c r="Z2016" s="393"/>
      <c r="AA2016" s="393"/>
      <c r="AB2016" s="393"/>
      <c r="AC2016" s="393"/>
      <c r="AD2016" s="393"/>
      <c r="AE2016" s="393"/>
      <c r="AF2016" s="393"/>
      <c r="AG2016" s="393"/>
      <c r="AH2016" s="393"/>
      <c r="AI2016" s="393"/>
      <c r="AJ2016" s="393"/>
      <c r="AK2016" s="393"/>
      <c r="AL2016" s="393"/>
      <c r="AM2016" s="393"/>
      <c r="AN2016" s="393"/>
      <c r="AO2016" s="393"/>
      <c r="AP2016" s="393"/>
      <c r="AQ2016" s="393"/>
      <c r="AR2016" s="393"/>
      <c r="AS2016" s="393"/>
      <c r="AT2016" s="393"/>
      <c r="AU2016" s="393"/>
      <c r="AV2016" s="393"/>
      <c r="AW2016" s="393"/>
      <c r="AX2016" s="393"/>
      <c r="AY2016" s="393"/>
      <c r="AZ2016" s="393"/>
      <c r="BA2016" s="393"/>
      <c r="BB2016" s="393"/>
      <c r="BC2016" s="393"/>
      <c r="BD2016" s="393"/>
      <c r="BE2016" s="393"/>
      <c r="BF2016" s="393"/>
      <c r="BG2016" s="393"/>
      <c r="BH2016" s="393"/>
      <c r="BI2016" s="393"/>
      <c r="BJ2016" s="393"/>
      <c r="BK2016" s="393"/>
      <c r="BL2016" s="393"/>
      <c r="BM2016" s="393"/>
      <c r="BN2016" s="393"/>
      <c r="BO2016" s="393"/>
      <c r="BP2016" s="393"/>
      <c r="BQ2016" s="393"/>
      <c r="BR2016" s="393"/>
      <c r="BS2016" s="393"/>
      <c r="BT2016" s="393"/>
      <c r="BU2016" s="393"/>
      <c r="BV2016" s="393"/>
      <c r="BW2016" s="393"/>
      <c r="BX2016" s="393"/>
      <c r="BY2016" s="393"/>
      <c r="BZ2016" s="393"/>
      <c r="CA2016" s="393"/>
      <c r="CB2016" s="393"/>
      <c r="CC2016" s="393"/>
      <c r="CD2016" s="393"/>
    </row>
    <row r="2017" spans="1:82" ht="24.6" customHeight="1" outlineLevel="2">
      <c r="A2017" s="258"/>
      <c r="B2017" s="65" t="s">
        <v>96</v>
      </c>
      <c r="C2017" s="66"/>
      <c r="D2017" s="69"/>
      <c r="E2017" s="357"/>
      <c r="F2017" s="67"/>
      <c r="G2017" s="357"/>
      <c r="H2017" s="67"/>
      <c r="I2017" s="55"/>
      <c r="J2017" s="247"/>
      <c r="K2017" s="393"/>
      <c r="L2017" s="87"/>
      <c r="M2017" s="238"/>
      <c r="N2017" s="393"/>
      <c r="O2017" s="228"/>
      <c r="P2017" s="393"/>
      <c r="Q2017" s="393"/>
      <c r="R2017" s="393"/>
      <c r="S2017" s="393"/>
      <c r="T2017" s="393"/>
      <c r="U2017" s="393"/>
      <c r="V2017" s="393"/>
      <c r="W2017" s="393"/>
      <c r="X2017" s="393"/>
      <c r="Y2017" s="393"/>
      <c r="Z2017" s="393"/>
      <c r="AA2017" s="393"/>
      <c r="AB2017" s="393"/>
      <c r="AC2017" s="393"/>
      <c r="AD2017" s="393"/>
      <c r="AE2017" s="393"/>
      <c r="AF2017" s="393"/>
      <c r="AG2017" s="393"/>
      <c r="AH2017" s="393"/>
      <c r="AI2017" s="393"/>
      <c r="AJ2017" s="393"/>
      <c r="AK2017" s="393"/>
      <c r="AL2017" s="393"/>
      <c r="AM2017" s="393"/>
      <c r="AN2017" s="393"/>
      <c r="AO2017" s="393"/>
      <c r="AP2017" s="393"/>
      <c r="AQ2017" s="393"/>
      <c r="AR2017" s="393"/>
      <c r="AS2017" s="393"/>
      <c r="AT2017" s="393"/>
      <c r="AU2017" s="393"/>
      <c r="AV2017" s="393"/>
      <c r="AW2017" s="393"/>
      <c r="AX2017" s="393"/>
      <c r="AY2017" s="393"/>
      <c r="AZ2017" s="393"/>
      <c r="BA2017" s="393"/>
      <c r="BB2017" s="393"/>
      <c r="BC2017" s="393"/>
      <c r="BD2017" s="393"/>
      <c r="BE2017" s="393"/>
      <c r="BF2017" s="393"/>
      <c r="BG2017" s="393"/>
      <c r="BH2017" s="393"/>
      <c r="BI2017" s="393"/>
      <c r="BJ2017" s="393"/>
      <c r="BK2017" s="393"/>
      <c r="BL2017" s="393"/>
      <c r="BM2017" s="393"/>
      <c r="BN2017" s="393"/>
      <c r="BO2017" s="393"/>
      <c r="BP2017" s="393"/>
      <c r="BQ2017" s="393"/>
      <c r="BR2017" s="393"/>
      <c r="BS2017" s="393"/>
      <c r="BT2017" s="393"/>
      <c r="BU2017" s="393"/>
      <c r="BV2017" s="393"/>
      <c r="BW2017" s="393"/>
      <c r="BX2017" s="393"/>
      <c r="BY2017" s="393"/>
      <c r="BZ2017" s="393"/>
      <c r="CA2017" s="393"/>
      <c r="CB2017" s="393"/>
      <c r="CC2017" s="393"/>
      <c r="CD2017" s="393"/>
    </row>
    <row r="2018" spans="1:82" ht="24.6" customHeight="1" outlineLevel="2">
      <c r="A2018" s="64"/>
      <c r="B2018" s="65" t="s">
        <v>466</v>
      </c>
      <c r="C2018" s="121">
        <v>2</v>
      </c>
      <c r="D2018" s="69" t="s">
        <v>3</v>
      </c>
      <c r="E2018" s="57"/>
      <c r="F2018" s="86"/>
      <c r="G2018" s="57"/>
      <c r="H2018" s="86"/>
      <c r="I2018" s="86"/>
      <c r="J2018" s="392"/>
      <c r="K2018" s="432"/>
      <c r="L2018" s="121" t="s">
        <v>2844</v>
      </c>
      <c r="M2018" s="121" t="s">
        <v>2844</v>
      </c>
      <c r="N2018" s="393"/>
      <c r="O2018" s="228" t="s">
        <v>2698</v>
      </c>
      <c r="P2018" s="393"/>
      <c r="Q2018" s="393"/>
      <c r="R2018" s="393"/>
      <c r="S2018" s="393"/>
      <c r="T2018" s="393"/>
      <c r="U2018" s="393"/>
      <c r="V2018" s="393"/>
      <c r="W2018" s="393"/>
      <c r="X2018" s="393"/>
      <c r="Y2018" s="393"/>
      <c r="Z2018" s="393"/>
      <c r="AA2018" s="393"/>
      <c r="AB2018" s="393"/>
      <c r="AC2018" s="393"/>
      <c r="AD2018" s="393"/>
      <c r="AE2018" s="393"/>
      <c r="AF2018" s="393"/>
      <c r="AG2018" s="393"/>
      <c r="AH2018" s="393"/>
      <c r="AI2018" s="393"/>
      <c r="AJ2018" s="393"/>
      <c r="AK2018" s="393"/>
      <c r="AL2018" s="393"/>
      <c r="AM2018" s="393"/>
      <c r="AN2018" s="393"/>
      <c r="AO2018" s="393"/>
      <c r="AP2018" s="393"/>
      <c r="AQ2018" s="393"/>
      <c r="AR2018" s="393"/>
      <c r="AS2018" s="393"/>
      <c r="AT2018" s="393"/>
      <c r="AU2018" s="393"/>
      <c r="AV2018" s="393"/>
      <c r="AW2018" s="393"/>
      <c r="AX2018" s="393"/>
      <c r="AY2018" s="393"/>
      <c r="AZ2018" s="393"/>
      <c r="BA2018" s="393"/>
      <c r="BB2018" s="393"/>
      <c r="BC2018" s="393"/>
      <c r="BD2018" s="393"/>
      <c r="BE2018" s="393"/>
      <c r="BF2018" s="393"/>
      <c r="BG2018" s="393"/>
      <c r="BH2018" s="393"/>
      <c r="BI2018" s="393"/>
      <c r="BJ2018" s="393"/>
      <c r="BK2018" s="393"/>
      <c r="BL2018" s="393"/>
      <c r="BM2018" s="393"/>
      <c r="BN2018" s="393"/>
      <c r="BO2018" s="393"/>
      <c r="BP2018" s="393"/>
      <c r="BQ2018" s="393"/>
      <c r="BR2018" s="393"/>
      <c r="BS2018" s="393"/>
      <c r="BT2018" s="393"/>
      <c r="BU2018" s="393"/>
      <c r="BV2018" s="393"/>
      <c r="BW2018" s="393"/>
      <c r="BX2018" s="393"/>
      <c r="BY2018" s="393"/>
      <c r="BZ2018" s="393"/>
      <c r="CA2018" s="393"/>
      <c r="CB2018" s="393"/>
      <c r="CC2018" s="393"/>
      <c r="CD2018" s="393"/>
    </row>
    <row r="2019" spans="1:82" ht="24.6" customHeight="1" outlineLevel="2">
      <c r="A2019" s="64"/>
      <c r="B2019" s="65" t="s">
        <v>3072</v>
      </c>
      <c r="C2019" s="121"/>
      <c r="D2019" s="69"/>
      <c r="E2019" s="57"/>
      <c r="F2019" s="86"/>
      <c r="G2019" s="57"/>
      <c r="H2019" s="86"/>
      <c r="I2019" s="86"/>
      <c r="J2019" s="392"/>
      <c r="K2019" s="432"/>
      <c r="L2019" s="121" t="s">
        <v>2844</v>
      </c>
      <c r="M2019" s="121" t="s">
        <v>2844</v>
      </c>
      <c r="N2019" s="393"/>
      <c r="O2019" s="228" t="s">
        <v>2696</v>
      </c>
      <c r="P2019" s="393"/>
      <c r="Q2019" s="393"/>
      <c r="R2019" s="393"/>
      <c r="S2019" s="393"/>
      <c r="T2019" s="393"/>
      <c r="U2019" s="393"/>
      <c r="V2019" s="393"/>
      <c r="W2019" s="393"/>
      <c r="X2019" s="393"/>
      <c r="Y2019" s="393"/>
      <c r="Z2019" s="393"/>
      <c r="AA2019" s="393"/>
      <c r="AB2019" s="393"/>
      <c r="AC2019" s="393"/>
      <c r="AD2019" s="393"/>
      <c r="AE2019" s="393"/>
      <c r="AF2019" s="393"/>
      <c r="AG2019" s="393"/>
      <c r="AH2019" s="393"/>
      <c r="AI2019" s="393"/>
      <c r="AJ2019" s="393"/>
      <c r="AK2019" s="393"/>
      <c r="AL2019" s="393"/>
      <c r="AM2019" s="393"/>
      <c r="AN2019" s="393"/>
      <c r="AO2019" s="393"/>
      <c r="AP2019" s="393"/>
      <c r="AQ2019" s="393"/>
      <c r="AR2019" s="393"/>
      <c r="AS2019" s="393"/>
      <c r="AT2019" s="393"/>
      <c r="AU2019" s="393"/>
      <c r="AV2019" s="393"/>
      <c r="AW2019" s="393"/>
      <c r="AX2019" s="393"/>
      <c r="AY2019" s="393"/>
      <c r="AZ2019" s="393"/>
      <c r="BA2019" s="393"/>
      <c r="BB2019" s="393"/>
      <c r="BC2019" s="393"/>
      <c r="BD2019" s="393"/>
      <c r="BE2019" s="393"/>
      <c r="BF2019" s="393"/>
      <c r="BG2019" s="393"/>
      <c r="BH2019" s="393"/>
      <c r="BI2019" s="393"/>
      <c r="BJ2019" s="393"/>
      <c r="BK2019" s="393"/>
      <c r="BL2019" s="393"/>
      <c r="BM2019" s="393"/>
      <c r="BN2019" s="393"/>
      <c r="BO2019" s="393"/>
      <c r="BP2019" s="393"/>
      <c r="BQ2019" s="393"/>
      <c r="BR2019" s="393"/>
      <c r="BS2019" s="393"/>
      <c r="BT2019" s="393"/>
      <c r="BU2019" s="393"/>
      <c r="BV2019" s="393"/>
      <c r="BW2019" s="393"/>
      <c r="BX2019" s="393"/>
      <c r="BY2019" s="393"/>
      <c r="BZ2019" s="393"/>
      <c r="CA2019" s="393"/>
      <c r="CB2019" s="393"/>
      <c r="CC2019" s="393"/>
      <c r="CD2019" s="393"/>
    </row>
    <row r="2020" spans="1:82" ht="24.6" customHeight="1" outlineLevel="2">
      <c r="A2020" s="64"/>
      <c r="B2020" s="65" t="s">
        <v>3073</v>
      </c>
      <c r="C2020" s="121"/>
      <c r="D2020" s="69"/>
      <c r="E2020" s="57"/>
      <c r="F2020" s="86"/>
      <c r="G2020" s="57"/>
      <c r="H2020" s="86"/>
      <c r="I2020" s="86"/>
      <c r="J2020" s="392"/>
      <c r="K2020" s="432"/>
      <c r="L2020" s="121" t="s">
        <v>2844</v>
      </c>
      <c r="M2020" s="121" t="s">
        <v>2844</v>
      </c>
      <c r="N2020" s="393"/>
      <c r="O2020" s="228" t="s">
        <v>2693</v>
      </c>
      <c r="P2020" s="393"/>
      <c r="Q2020" s="393"/>
      <c r="R2020" s="393"/>
      <c r="S2020" s="393"/>
      <c r="T2020" s="393"/>
      <c r="U2020" s="393"/>
      <c r="V2020" s="393"/>
      <c r="W2020" s="393"/>
      <c r="X2020" s="393"/>
      <c r="Y2020" s="393"/>
      <c r="Z2020" s="393"/>
      <c r="AA2020" s="393"/>
      <c r="AB2020" s="393"/>
      <c r="AC2020" s="393"/>
      <c r="AD2020" s="393"/>
      <c r="AE2020" s="393"/>
      <c r="AF2020" s="393"/>
      <c r="AG2020" s="393"/>
      <c r="AH2020" s="393"/>
      <c r="AI2020" s="393"/>
      <c r="AJ2020" s="393"/>
      <c r="AK2020" s="393"/>
      <c r="AL2020" s="393"/>
      <c r="AM2020" s="393"/>
      <c r="AN2020" s="393"/>
      <c r="AO2020" s="393"/>
      <c r="AP2020" s="393"/>
      <c r="AQ2020" s="393"/>
      <c r="AR2020" s="393"/>
      <c r="AS2020" s="393"/>
      <c r="AT2020" s="393"/>
      <c r="AU2020" s="393"/>
      <c r="AV2020" s="393"/>
      <c r="AW2020" s="393"/>
      <c r="AX2020" s="393"/>
      <c r="AY2020" s="393"/>
      <c r="AZ2020" s="393"/>
      <c r="BA2020" s="393"/>
      <c r="BB2020" s="393"/>
      <c r="BC2020" s="393"/>
      <c r="BD2020" s="393"/>
      <c r="BE2020" s="393"/>
      <c r="BF2020" s="393"/>
      <c r="BG2020" s="393"/>
      <c r="BH2020" s="393"/>
      <c r="BI2020" s="393"/>
      <c r="BJ2020" s="393"/>
      <c r="BK2020" s="393"/>
      <c r="BL2020" s="393"/>
      <c r="BM2020" s="393"/>
      <c r="BN2020" s="393"/>
      <c r="BO2020" s="393"/>
      <c r="BP2020" s="393"/>
      <c r="BQ2020" s="393"/>
      <c r="BR2020" s="393"/>
      <c r="BS2020" s="393"/>
      <c r="BT2020" s="393"/>
      <c r="BU2020" s="393"/>
      <c r="BV2020" s="393"/>
      <c r="BW2020" s="393"/>
      <c r="BX2020" s="393"/>
      <c r="BY2020" s="393"/>
      <c r="BZ2020" s="393"/>
      <c r="CA2020" s="393"/>
      <c r="CB2020" s="393"/>
      <c r="CC2020" s="393"/>
      <c r="CD2020" s="393"/>
    </row>
    <row r="2021" spans="1:82" ht="24.6" customHeight="1" outlineLevel="2">
      <c r="A2021" s="64"/>
      <c r="B2021" s="65" t="s">
        <v>3079</v>
      </c>
      <c r="C2021" s="121"/>
      <c r="D2021" s="69"/>
      <c r="E2021" s="57"/>
      <c r="F2021" s="86"/>
      <c r="G2021" s="57"/>
      <c r="H2021" s="86"/>
      <c r="I2021" s="86"/>
      <c r="J2021" s="392"/>
      <c r="K2021" s="432"/>
      <c r="L2021" s="121" t="s">
        <v>2844</v>
      </c>
      <c r="M2021" s="121" t="s">
        <v>2844</v>
      </c>
      <c r="N2021" s="393"/>
      <c r="O2021" s="228" t="s">
        <v>2699</v>
      </c>
      <c r="P2021" s="393"/>
      <c r="Q2021" s="393"/>
      <c r="R2021" s="393"/>
      <c r="S2021" s="393"/>
      <c r="T2021" s="393"/>
      <c r="U2021" s="393"/>
      <c r="V2021" s="393"/>
      <c r="W2021" s="393"/>
      <c r="X2021" s="393"/>
      <c r="Y2021" s="393"/>
      <c r="Z2021" s="393"/>
      <c r="AA2021" s="393"/>
      <c r="AB2021" s="393"/>
      <c r="AC2021" s="393"/>
      <c r="AD2021" s="393"/>
      <c r="AE2021" s="393"/>
      <c r="AF2021" s="393"/>
      <c r="AG2021" s="393"/>
      <c r="AH2021" s="393"/>
      <c r="AI2021" s="393"/>
      <c r="AJ2021" s="393"/>
      <c r="AK2021" s="393"/>
      <c r="AL2021" s="393"/>
      <c r="AM2021" s="393"/>
      <c r="AN2021" s="393"/>
      <c r="AO2021" s="393"/>
      <c r="AP2021" s="393"/>
      <c r="AQ2021" s="393"/>
      <c r="AR2021" s="393"/>
      <c r="AS2021" s="393"/>
      <c r="AT2021" s="393"/>
      <c r="AU2021" s="393"/>
      <c r="AV2021" s="393"/>
      <c r="AW2021" s="393"/>
      <c r="AX2021" s="393"/>
      <c r="AY2021" s="393"/>
      <c r="AZ2021" s="393"/>
      <c r="BA2021" s="393"/>
      <c r="BB2021" s="393"/>
      <c r="BC2021" s="393"/>
      <c r="BD2021" s="393"/>
      <c r="BE2021" s="393"/>
      <c r="BF2021" s="393"/>
      <c r="BG2021" s="393"/>
      <c r="BH2021" s="393"/>
      <c r="BI2021" s="393"/>
      <c r="BJ2021" s="393"/>
      <c r="BK2021" s="393"/>
      <c r="BL2021" s="393"/>
      <c r="BM2021" s="393"/>
      <c r="BN2021" s="393"/>
      <c r="BO2021" s="393"/>
      <c r="BP2021" s="393"/>
      <c r="BQ2021" s="393"/>
      <c r="BR2021" s="393"/>
      <c r="BS2021" s="393"/>
      <c r="BT2021" s="393"/>
      <c r="BU2021" s="393"/>
      <c r="BV2021" s="393"/>
      <c r="BW2021" s="393"/>
      <c r="BX2021" s="393"/>
      <c r="BY2021" s="393"/>
      <c r="BZ2021" s="393"/>
      <c r="CA2021" s="393"/>
      <c r="CB2021" s="393"/>
      <c r="CC2021" s="393"/>
      <c r="CD2021" s="393"/>
    </row>
    <row r="2022" spans="1:82" ht="24.6" customHeight="1" outlineLevel="2">
      <c r="A2022" s="64"/>
      <c r="B2022" s="65" t="s">
        <v>3075</v>
      </c>
      <c r="C2022" s="121"/>
      <c r="D2022" s="69"/>
      <c r="E2022" s="57"/>
      <c r="F2022" s="86"/>
      <c r="G2022" s="57"/>
      <c r="H2022" s="86"/>
      <c r="I2022" s="86"/>
      <c r="J2022" s="392"/>
      <c r="K2022" s="432"/>
      <c r="L2022" s="121" t="s">
        <v>2844</v>
      </c>
      <c r="M2022" s="121" t="s">
        <v>2844</v>
      </c>
      <c r="N2022" s="393"/>
      <c r="O2022" s="228" t="s">
        <v>2448</v>
      </c>
      <c r="P2022" s="393"/>
      <c r="Q2022" s="393"/>
      <c r="R2022" s="393"/>
      <c r="S2022" s="393"/>
      <c r="T2022" s="393"/>
      <c r="U2022" s="393"/>
      <c r="V2022" s="393"/>
      <c r="W2022" s="393"/>
      <c r="X2022" s="393"/>
      <c r="Y2022" s="393"/>
      <c r="Z2022" s="393"/>
      <c r="AA2022" s="393"/>
      <c r="AB2022" s="393"/>
      <c r="AC2022" s="393"/>
      <c r="AD2022" s="393"/>
      <c r="AE2022" s="393"/>
      <c r="AF2022" s="393"/>
      <c r="AG2022" s="393"/>
      <c r="AH2022" s="393"/>
      <c r="AI2022" s="393"/>
      <c r="AJ2022" s="393"/>
      <c r="AK2022" s="393"/>
      <c r="AL2022" s="393"/>
      <c r="AM2022" s="393"/>
      <c r="AN2022" s="393"/>
      <c r="AO2022" s="393"/>
      <c r="AP2022" s="393"/>
      <c r="AQ2022" s="393"/>
      <c r="AR2022" s="393"/>
      <c r="AS2022" s="393"/>
      <c r="AT2022" s="393"/>
      <c r="AU2022" s="393"/>
      <c r="AV2022" s="393"/>
      <c r="AW2022" s="393"/>
      <c r="AX2022" s="393"/>
      <c r="AY2022" s="393"/>
      <c r="AZ2022" s="393"/>
      <c r="BA2022" s="393"/>
      <c r="BB2022" s="393"/>
      <c r="BC2022" s="393"/>
      <c r="BD2022" s="393"/>
      <c r="BE2022" s="393"/>
      <c r="BF2022" s="393"/>
      <c r="BG2022" s="393"/>
      <c r="BH2022" s="393"/>
      <c r="BI2022" s="393"/>
      <c r="BJ2022" s="393"/>
      <c r="BK2022" s="393"/>
      <c r="BL2022" s="393"/>
      <c r="BM2022" s="393"/>
      <c r="BN2022" s="393"/>
      <c r="BO2022" s="393"/>
      <c r="BP2022" s="393"/>
      <c r="BQ2022" s="393"/>
      <c r="BR2022" s="393"/>
      <c r="BS2022" s="393"/>
      <c r="BT2022" s="393"/>
      <c r="BU2022" s="393"/>
      <c r="BV2022" s="393"/>
      <c r="BW2022" s="393"/>
      <c r="BX2022" s="393"/>
      <c r="BY2022" s="393"/>
      <c r="BZ2022" s="393"/>
      <c r="CA2022" s="393"/>
      <c r="CB2022" s="393"/>
      <c r="CC2022" s="393"/>
      <c r="CD2022" s="393"/>
    </row>
    <row r="2023" spans="1:82" ht="24.6" customHeight="1" outlineLevel="2">
      <c r="A2023" s="64"/>
      <c r="B2023" s="65" t="s">
        <v>3076</v>
      </c>
      <c r="C2023" s="121"/>
      <c r="D2023" s="69"/>
      <c r="E2023" s="57"/>
      <c r="F2023" s="86"/>
      <c r="G2023" s="57"/>
      <c r="H2023" s="86"/>
      <c r="I2023" s="86"/>
      <c r="J2023" s="392"/>
      <c r="K2023" s="432"/>
      <c r="L2023" s="121" t="s">
        <v>2844</v>
      </c>
      <c r="M2023" s="121" t="s">
        <v>2844</v>
      </c>
      <c r="O2023" s="228" t="s">
        <v>2453</v>
      </c>
    </row>
    <row r="2024" spans="1:82" ht="24.6" customHeight="1" outlineLevel="2">
      <c r="A2024" s="64"/>
      <c r="B2024" s="65" t="s">
        <v>115</v>
      </c>
      <c r="C2024" s="65"/>
      <c r="D2024" s="69"/>
      <c r="E2024" s="359"/>
      <c r="F2024" s="55"/>
      <c r="G2024" s="359"/>
      <c r="H2024" s="55"/>
      <c r="I2024" s="55"/>
      <c r="J2024" s="247"/>
      <c r="L2024" s="87"/>
      <c r="M2024" s="238"/>
      <c r="O2024" s="228"/>
    </row>
    <row r="2025" spans="1:82" ht="24.6" customHeight="1" outlineLevel="2">
      <c r="A2025" s="64"/>
      <c r="B2025" s="65" t="s">
        <v>61</v>
      </c>
      <c r="C2025" s="121">
        <v>2</v>
      </c>
      <c r="D2025" s="69" t="s">
        <v>3</v>
      </c>
      <c r="E2025" s="57"/>
      <c r="F2025" s="86"/>
      <c r="G2025" s="57"/>
      <c r="H2025" s="86"/>
      <c r="I2025" s="86"/>
      <c r="J2025" s="392"/>
      <c r="K2025" s="432"/>
      <c r="L2025" s="121" t="s">
        <v>2844</v>
      </c>
      <c r="M2025" s="121" t="s">
        <v>2844</v>
      </c>
      <c r="O2025" s="228" t="s">
        <v>2560</v>
      </c>
    </row>
    <row r="2026" spans="1:82" ht="24.6" customHeight="1" outlineLevel="2">
      <c r="A2026" s="64"/>
      <c r="B2026" s="65" t="s">
        <v>62</v>
      </c>
      <c r="C2026" s="121">
        <v>4</v>
      </c>
      <c r="D2026" s="69" t="s">
        <v>3</v>
      </c>
      <c r="E2026" s="57"/>
      <c r="F2026" s="86"/>
      <c r="G2026" s="57"/>
      <c r="H2026" s="86"/>
      <c r="I2026" s="86"/>
      <c r="J2026" s="392"/>
      <c r="K2026" s="432"/>
      <c r="L2026" s="121" t="s">
        <v>2844</v>
      </c>
      <c r="M2026" s="121" t="s">
        <v>2844</v>
      </c>
      <c r="O2026" s="228" t="s">
        <v>2561</v>
      </c>
    </row>
    <row r="2027" spans="1:82" ht="24.6" customHeight="1" outlineLevel="2">
      <c r="A2027" s="64"/>
      <c r="B2027" s="65" t="s">
        <v>66</v>
      </c>
      <c r="C2027" s="121">
        <v>2</v>
      </c>
      <c r="D2027" s="69" t="s">
        <v>3</v>
      </c>
      <c r="E2027" s="57"/>
      <c r="F2027" s="86"/>
      <c r="G2027" s="57"/>
      <c r="H2027" s="86"/>
      <c r="I2027" s="86"/>
      <c r="J2027" s="392"/>
      <c r="K2027" s="432"/>
      <c r="L2027" s="121" t="s">
        <v>2844</v>
      </c>
      <c r="M2027" s="121" t="s">
        <v>2844</v>
      </c>
      <c r="O2027" s="228" t="s">
        <v>2563</v>
      </c>
    </row>
    <row r="2028" spans="1:82" ht="24.6" customHeight="1" outlineLevel="2">
      <c r="A2028" s="64"/>
      <c r="B2028" s="65" t="s">
        <v>64</v>
      </c>
      <c r="C2028" s="121">
        <v>6</v>
      </c>
      <c r="D2028" s="69" t="s">
        <v>3</v>
      </c>
      <c r="E2028" s="57"/>
      <c r="F2028" s="86"/>
      <c r="G2028" s="57"/>
      <c r="H2028" s="86"/>
      <c r="I2028" s="86"/>
      <c r="J2028" s="392"/>
      <c r="K2028" s="432"/>
      <c r="L2028" s="121" t="s">
        <v>2844</v>
      </c>
      <c r="M2028" s="121" t="s">
        <v>2844</v>
      </c>
      <c r="O2028" s="228" t="s">
        <v>2564</v>
      </c>
    </row>
    <row r="2029" spans="1:82" ht="24.6" customHeight="1" outlineLevel="2">
      <c r="A2029" s="64"/>
      <c r="B2029" s="65" t="s">
        <v>65</v>
      </c>
      <c r="C2029" s="121">
        <v>14</v>
      </c>
      <c r="D2029" s="69" t="s">
        <v>3</v>
      </c>
      <c r="E2029" s="57"/>
      <c r="F2029" s="86"/>
      <c r="G2029" s="57"/>
      <c r="H2029" s="86"/>
      <c r="I2029" s="86"/>
      <c r="J2029" s="392"/>
      <c r="K2029" s="432"/>
      <c r="L2029" s="121" t="s">
        <v>2844</v>
      </c>
      <c r="M2029" s="121" t="s">
        <v>2844</v>
      </c>
      <c r="O2029" s="228" t="s">
        <v>2565</v>
      </c>
    </row>
    <row r="2030" spans="1:82" ht="24.6" customHeight="1" outlineLevel="2">
      <c r="A2030" s="64"/>
      <c r="B2030" s="65" t="s">
        <v>427</v>
      </c>
      <c r="C2030" s="121">
        <v>2</v>
      </c>
      <c r="D2030" s="69" t="s">
        <v>3</v>
      </c>
      <c r="E2030" s="57"/>
      <c r="F2030" s="86"/>
      <c r="G2030" s="57"/>
      <c r="H2030" s="86"/>
      <c r="I2030" s="86"/>
      <c r="J2030" s="392"/>
      <c r="K2030" s="432"/>
      <c r="L2030" s="121" t="s">
        <v>2844</v>
      </c>
      <c r="M2030" s="121" t="s">
        <v>2844</v>
      </c>
      <c r="O2030" s="228" t="s">
        <v>2566</v>
      </c>
    </row>
    <row r="2031" spans="1:82" ht="24.6" customHeight="1" outlineLevel="2">
      <c r="A2031" s="64"/>
      <c r="B2031" s="65" t="s">
        <v>468</v>
      </c>
      <c r="C2031" s="121">
        <v>2</v>
      </c>
      <c r="D2031" s="69" t="s">
        <v>3</v>
      </c>
      <c r="E2031" s="57"/>
      <c r="F2031" s="86"/>
      <c r="G2031" s="57"/>
      <c r="H2031" s="86"/>
      <c r="I2031" s="86"/>
      <c r="J2031" s="392"/>
      <c r="K2031" s="432"/>
      <c r="L2031" s="121" t="s">
        <v>2844</v>
      </c>
      <c r="M2031" s="121" t="s">
        <v>2844</v>
      </c>
      <c r="O2031" s="228" t="s">
        <v>2573</v>
      </c>
    </row>
    <row r="2032" spans="1:82" ht="24.6" customHeight="1" outlineLevel="2">
      <c r="A2032" s="64"/>
      <c r="B2032" s="65"/>
      <c r="C2032" s="121"/>
      <c r="D2032" s="71"/>
      <c r="E2032" s="57"/>
      <c r="F2032" s="86"/>
      <c r="G2032" s="57"/>
      <c r="H2032" s="86"/>
      <c r="I2032" s="86"/>
      <c r="J2032" s="392"/>
      <c r="K2032" s="432"/>
      <c r="L2032" s="121" t="s">
        <v>2844</v>
      </c>
      <c r="M2032" s="121" t="s">
        <v>2844</v>
      </c>
      <c r="N2032" s="393"/>
      <c r="O2032" s="228" t="s">
        <v>2570</v>
      </c>
      <c r="P2032" s="393"/>
      <c r="Q2032" s="393"/>
      <c r="R2032" s="393"/>
      <c r="S2032" s="393"/>
      <c r="T2032" s="393"/>
      <c r="U2032" s="393"/>
      <c r="V2032" s="393"/>
      <c r="W2032" s="393"/>
      <c r="X2032" s="393"/>
      <c r="Y2032" s="393"/>
      <c r="Z2032" s="393"/>
      <c r="AA2032" s="393"/>
      <c r="AB2032" s="393"/>
      <c r="AC2032" s="393"/>
      <c r="AD2032" s="393"/>
      <c r="AE2032" s="393"/>
      <c r="AF2032" s="393"/>
      <c r="AG2032" s="393"/>
      <c r="AH2032" s="393"/>
      <c r="AI2032" s="393"/>
      <c r="AJ2032" s="393"/>
      <c r="AK2032" s="393"/>
      <c r="AL2032" s="393"/>
      <c r="AM2032" s="393"/>
      <c r="AN2032" s="393"/>
      <c r="AO2032" s="393"/>
      <c r="AP2032" s="393"/>
      <c r="AQ2032" s="393"/>
      <c r="AR2032" s="393"/>
      <c r="AS2032" s="393"/>
      <c r="AT2032" s="393"/>
      <c r="AU2032" s="393"/>
      <c r="AV2032" s="393"/>
      <c r="AW2032" s="393"/>
      <c r="AX2032" s="393"/>
      <c r="AY2032" s="393"/>
      <c r="AZ2032" s="393"/>
      <c r="BA2032" s="393"/>
      <c r="BB2032" s="393"/>
      <c r="BC2032" s="393"/>
      <c r="BD2032" s="393"/>
      <c r="BE2032" s="393"/>
      <c r="BF2032" s="393"/>
      <c r="BG2032" s="393"/>
      <c r="BH2032" s="393"/>
      <c r="BI2032" s="393"/>
      <c r="BJ2032" s="393"/>
      <c r="BK2032" s="393"/>
      <c r="BL2032" s="393"/>
      <c r="BM2032" s="393"/>
      <c r="BN2032" s="393"/>
      <c r="BO2032" s="393"/>
      <c r="BP2032" s="393"/>
      <c r="BQ2032" s="393"/>
      <c r="BR2032" s="393"/>
      <c r="BS2032" s="393"/>
      <c r="BT2032" s="393"/>
      <c r="BU2032" s="393"/>
      <c r="BV2032" s="393"/>
      <c r="BW2032" s="393"/>
      <c r="BX2032" s="393"/>
      <c r="BY2032" s="393"/>
      <c r="BZ2032" s="393"/>
      <c r="CA2032" s="393"/>
      <c r="CB2032" s="393"/>
      <c r="CC2032" s="393"/>
      <c r="CD2032" s="393"/>
    </row>
    <row r="2033" spans="1:82" ht="24.6" customHeight="1" outlineLevel="2">
      <c r="A2033" s="64"/>
      <c r="B2033" s="65" t="s">
        <v>97</v>
      </c>
      <c r="C2033" s="66"/>
      <c r="D2033" s="71"/>
      <c r="E2033" s="357"/>
      <c r="F2033" s="67"/>
      <c r="G2033" s="357"/>
      <c r="H2033" s="67"/>
      <c r="I2033" s="68"/>
      <c r="J2033" s="247"/>
      <c r="L2033" s="87"/>
      <c r="M2033" s="238"/>
      <c r="O2033" s="228"/>
    </row>
    <row r="2034" spans="1:82" ht="24.6" customHeight="1" outlineLevel="2">
      <c r="A2034" s="64"/>
      <c r="B2034" s="65" t="s">
        <v>387</v>
      </c>
      <c r="C2034" s="121">
        <v>28</v>
      </c>
      <c r="D2034" s="69" t="s">
        <v>3</v>
      </c>
      <c r="E2034" s="57"/>
      <c r="F2034" s="86"/>
      <c r="G2034" s="57"/>
      <c r="H2034" s="86"/>
      <c r="I2034" s="86"/>
      <c r="J2034" s="392"/>
      <c r="K2034" s="432"/>
      <c r="L2034" s="121" t="s">
        <v>2844</v>
      </c>
      <c r="M2034" s="121" t="s">
        <v>2844</v>
      </c>
      <c r="O2034" s="228" t="s">
        <v>2551</v>
      </c>
    </row>
    <row r="2035" spans="1:82" ht="24.6" customHeight="1" outlineLevel="2">
      <c r="A2035" s="64"/>
      <c r="B2035" s="65" t="s">
        <v>388</v>
      </c>
      <c r="C2035" s="121">
        <v>2</v>
      </c>
      <c r="D2035" s="69" t="s">
        <v>3</v>
      </c>
      <c r="E2035" s="57"/>
      <c r="F2035" s="86"/>
      <c r="G2035" s="57"/>
      <c r="H2035" s="86"/>
      <c r="I2035" s="86"/>
      <c r="J2035" s="392"/>
      <c r="K2035" s="432"/>
      <c r="L2035" s="121" t="s">
        <v>2844</v>
      </c>
      <c r="M2035" s="121" t="s">
        <v>2844</v>
      </c>
      <c r="O2035" s="228" t="s">
        <v>2552</v>
      </c>
    </row>
    <row r="2036" spans="1:82" ht="24.6" customHeight="1" outlineLevel="2">
      <c r="A2036" s="64"/>
      <c r="B2036" s="65" t="s">
        <v>389</v>
      </c>
      <c r="C2036" s="121">
        <v>2</v>
      </c>
      <c r="D2036" s="69" t="s">
        <v>3</v>
      </c>
      <c r="E2036" s="57"/>
      <c r="F2036" s="86"/>
      <c r="G2036" s="57"/>
      <c r="H2036" s="86"/>
      <c r="I2036" s="86"/>
      <c r="J2036" s="392"/>
      <c r="K2036" s="432"/>
      <c r="L2036" s="121" t="s">
        <v>2844</v>
      </c>
      <c r="M2036" s="121" t="s">
        <v>2844</v>
      </c>
      <c r="O2036" s="228" t="s">
        <v>2553</v>
      </c>
    </row>
    <row r="2037" spans="1:82" ht="24.6" customHeight="1" outlineLevel="2">
      <c r="A2037" s="64"/>
      <c r="B2037" s="65" t="s">
        <v>411</v>
      </c>
      <c r="C2037" s="121">
        <v>6</v>
      </c>
      <c r="D2037" s="69" t="s">
        <v>3</v>
      </c>
      <c r="E2037" s="57"/>
      <c r="F2037" s="86"/>
      <c r="G2037" s="57"/>
      <c r="H2037" s="86"/>
      <c r="I2037" s="86"/>
      <c r="J2037" s="392"/>
      <c r="K2037" s="432"/>
      <c r="L2037" s="121" t="s">
        <v>2844</v>
      </c>
      <c r="M2037" s="121" t="s">
        <v>2844</v>
      </c>
      <c r="O2037" s="228" t="s">
        <v>2543</v>
      </c>
    </row>
    <row r="2038" spans="1:82" ht="24.6" customHeight="1" outlineLevel="2">
      <c r="A2038" s="64"/>
      <c r="B2038" s="65" t="s">
        <v>98</v>
      </c>
      <c r="C2038" s="65"/>
      <c r="D2038" s="69"/>
      <c r="E2038" s="359"/>
      <c r="F2038" s="55"/>
      <c r="G2038" s="359"/>
      <c r="H2038" s="55"/>
      <c r="I2038" s="55"/>
      <c r="J2038" s="247"/>
      <c r="K2038" s="393"/>
      <c r="L2038" s="87"/>
      <c r="M2038" s="171"/>
      <c r="N2038" s="393"/>
      <c r="O2038" s="227"/>
      <c r="P2038" s="393"/>
      <c r="Q2038" s="393"/>
      <c r="R2038" s="393"/>
      <c r="S2038" s="393"/>
      <c r="T2038" s="393"/>
      <c r="U2038" s="393"/>
      <c r="V2038" s="393"/>
      <c r="W2038" s="393"/>
      <c r="X2038" s="393"/>
      <c r="Y2038" s="393"/>
      <c r="Z2038" s="393"/>
      <c r="AA2038" s="393"/>
      <c r="AB2038" s="393"/>
      <c r="AC2038" s="393"/>
      <c r="AD2038" s="393"/>
      <c r="AE2038" s="393"/>
      <c r="AF2038" s="393"/>
      <c r="AG2038" s="393"/>
      <c r="AH2038" s="393"/>
      <c r="AI2038" s="393"/>
      <c r="AJ2038" s="393"/>
      <c r="AK2038" s="393"/>
      <c r="AL2038" s="393"/>
      <c r="AM2038" s="393"/>
      <c r="AN2038" s="393"/>
      <c r="AO2038" s="393"/>
      <c r="AP2038" s="393"/>
      <c r="AQ2038" s="393"/>
      <c r="AR2038" s="393"/>
      <c r="AS2038" s="393"/>
      <c r="AT2038" s="393"/>
      <c r="AU2038" s="393"/>
      <c r="AV2038" s="393"/>
      <c r="AW2038" s="393"/>
      <c r="AX2038" s="393"/>
      <c r="AY2038" s="393"/>
      <c r="AZ2038" s="393"/>
      <c r="BA2038" s="393"/>
      <c r="BB2038" s="393"/>
      <c r="BC2038" s="393"/>
      <c r="BD2038" s="393"/>
      <c r="BE2038" s="393"/>
      <c r="BF2038" s="393"/>
      <c r="BG2038" s="393"/>
      <c r="BH2038" s="393"/>
      <c r="BI2038" s="393"/>
      <c r="BJ2038" s="393"/>
      <c r="BK2038" s="393"/>
      <c r="BL2038" s="393"/>
      <c r="BM2038" s="393"/>
      <c r="BN2038" s="393"/>
      <c r="BO2038" s="393"/>
      <c r="BP2038" s="393"/>
      <c r="BQ2038" s="393"/>
      <c r="BR2038" s="393"/>
      <c r="BS2038" s="393"/>
      <c r="BT2038" s="393"/>
      <c r="BU2038" s="393"/>
      <c r="BV2038" s="393"/>
      <c r="BW2038" s="393"/>
      <c r="BX2038" s="393"/>
      <c r="BY2038" s="393"/>
      <c r="BZ2038" s="393"/>
      <c r="CA2038" s="393"/>
      <c r="CB2038" s="393"/>
      <c r="CC2038" s="393"/>
      <c r="CD2038" s="393"/>
    </row>
    <row r="2039" spans="1:82" ht="24.6" customHeight="1" outlineLevel="2">
      <c r="A2039" s="64"/>
      <c r="B2039" s="65" t="s">
        <v>463</v>
      </c>
      <c r="C2039" s="121">
        <v>2</v>
      </c>
      <c r="D2039" s="69" t="s">
        <v>3</v>
      </c>
      <c r="E2039" s="57"/>
      <c r="F2039" s="86"/>
      <c r="G2039" s="57"/>
      <c r="H2039" s="86"/>
      <c r="I2039" s="86"/>
      <c r="J2039" s="392"/>
      <c r="K2039" s="432"/>
      <c r="L2039" s="121" t="s">
        <v>2844</v>
      </c>
      <c r="M2039" s="121" t="s">
        <v>2844</v>
      </c>
      <c r="N2039" s="393"/>
      <c r="O2039" s="228" t="s">
        <v>2667</v>
      </c>
      <c r="P2039" s="393"/>
      <c r="Q2039" s="393"/>
      <c r="R2039" s="393"/>
      <c r="S2039" s="393"/>
      <c r="T2039" s="393"/>
      <c r="U2039" s="393"/>
      <c r="V2039" s="393"/>
      <c r="W2039" s="393"/>
      <c r="X2039" s="393"/>
      <c r="Y2039" s="393"/>
      <c r="Z2039" s="393"/>
      <c r="AA2039" s="393"/>
      <c r="AB2039" s="393"/>
      <c r="AC2039" s="393"/>
      <c r="AD2039" s="393"/>
      <c r="AE2039" s="393"/>
      <c r="AF2039" s="393"/>
      <c r="AG2039" s="393"/>
      <c r="AH2039" s="393"/>
      <c r="AI2039" s="393"/>
      <c r="AJ2039" s="393"/>
      <c r="AK2039" s="393"/>
      <c r="AL2039" s="393"/>
      <c r="AM2039" s="393"/>
      <c r="AN2039" s="393"/>
      <c r="AO2039" s="393"/>
      <c r="AP2039" s="393"/>
      <c r="AQ2039" s="393"/>
      <c r="AR2039" s="393"/>
      <c r="AS2039" s="393"/>
      <c r="AT2039" s="393"/>
      <c r="AU2039" s="393"/>
      <c r="AV2039" s="393"/>
      <c r="AW2039" s="393"/>
      <c r="AX2039" s="393"/>
      <c r="AY2039" s="393"/>
      <c r="AZ2039" s="393"/>
      <c r="BA2039" s="393"/>
      <c r="BB2039" s="393"/>
      <c r="BC2039" s="393"/>
      <c r="BD2039" s="393"/>
      <c r="BE2039" s="393"/>
      <c r="BF2039" s="393"/>
      <c r="BG2039" s="393"/>
      <c r="BH2039" s="393"/>
      <c r="BI2039" s="393"/>
      <c r="BJ2039" s="393"/>
      <c r="BK2039" s="393"/>
      <c r="BL2039" s="393"/>
      <c r="BM2039" s="393"/>
      <c r="BN2039" s="393"/>
      <c r="BO2039" s="393"/>
      <c r="BP2039" s="393"/>
      <c r="BQ2039" s="393"/>
      <c r="BR2039" s="393"/>
      <c r="BS2039" s="393"/>
      <c r="BT2039" s="393"/>
      <c r="BU2039" s="393"/>
      <c r="BV2039" s="393"/>
      <c r="BW2039" s="393"/>
      <c r="BX2039" s="393"/>
      <c r="BY2039" s="393"/>
      <c r="BZ2039" s="393"/>
      <c r="CA2039" s="393"/>
      <c r="CB2039" s="393"/>
      <c r="CC2039" s="393"/>
      <c r="CD2039" s="393"/>
    </row>
    <row r="2040" spans="1:82" ht="24.6" customHeight="1" outlineLevel="2">
      <c r="A2040" s="64"/>
      <c r="B2040" s="65" t="s">
        <v>464</v>
      </c>
      <c r="C2040" s="121">
        <v>2</v>
      </c>
      <c r="D2040" s="69" t="s">
        <v>3</v>
      </c>
      <c r="E2040" s="57"/>
      <c r="F2040" s="86"/>
      <c r="G2040" s="57"/>
      <c r="H2040" s="86"/>
      <c r="I2040" s="86"/>
      <c r="J2040" s="392"/>
      <c r="K2040" s="432"/>
      <c r="L2040" s="121" t="s">
        <v>2844</v>
      </c>
      <c r="M2040" s="121" t="s">
        <v>2844</v>
      </c>
      <c r="N2040" s="393"/>
      <c r="O2040" s="228" t="s">
        <v>2668</v>
      </c>
      <c r="P2040" s="393"/>
      <c r="Q2040" s="393"/>
      <c r="R2040" s="393"/>
      <c r="S2040" s="393"/>
      <c r="T2040" s="393"/>
      <c r="U2040" s="393"/>
      <c r="V2040" s="393"/>
      <c r="W2040" s="393"/>
      <c r="X2040" s="393"/>
      <c r="Y2040" s="393"/>
      <c r="Z2040" s="393"/>
      <c r="AA2040" s="393"/>
      <c r="AB2040" s="393"/>
      <c r="AC2040" s="393"/>
      <c r="AD2040" s="393"/>
      <c r="AE2040" s="393"/>
      <c r="AF2040" s="393"/>
      <c r="AG2040" s="393"/>
      <c r="AH2040" s="393"/>
      <c r="AI2040" s="393"/>
      <c r="AJ2040" s="393"/>
      <c r="AK2040" s="393"/>
      <c r="AL2040" s="393"/>
      <c r="AM2040" s="393"/>
      <c r="AN2040" s="393"/>
      <c r="AO2040" s="393"/>
      <c r="AP2040" s="393"/>
      <c r="AQ2040" s="393"/>
      <c r="AR2040" s="393"/>
      <c r="AS2040" s="393"/>
      <c r="AT2040" s="393"/>
      <c r="AU2040" s="393"/>
      <c r="AV2040" s="393"/>
      <c r="AW2040" s="393"/>
      <c r="AX2040" s="393"/>
      <c r="AY2040" s="393"/>
      <c r="AZ2040" s="393"/>
      <c r="BA2040" s="393"/>
      <c r="BB2040" s="393"/>
      <c r="BC2040" s="393"/>
      <c r="BD2040" s="393"/>
      <c r="BE2040" s="393"/>
      <c r="BF2040" s="393"/>
      <c r="BG2040" s="393"/>
      <c r="BH2040" s="393"/>
      <c r="BI2040" s="393"/>
      <c r="BJ2040" s="393"/>
      <c r="BK2040" s="393"/>
      <c r="BL2040" s="393"/>
      <c r="BM2040" s="393"/>
      <c r="BN2040" s="393"/>
      <c r="BO2040" s="393"/>
      <c r="BP2040" s="393"/>
      <c r="BQ2040" s="393"/>
      <c r="BR2040" s="393"/>
      <c r="BS2040" s="393"/>
      <c r="BT2040" s="393"/>
      <c r="BU2040" s="393"/>
      <c r="BV2040" s="393"/>
      <c r="BW2040" s="393"/>
      <c r="BX2040" s="393"/>
      <c r="BY2040" s="393"/>
      <c r="BZ2040" s="393"/>
      <c r="CA2040" s="393"/>
      <c r="CB2040" s="393"/>
      <c r="CC2040" s="393"/>
      <c r="CD2040" s="393"/>
    </row>
    <row r="2041" spans="1:82" ht="24.6" customHeight="1" outlineLevel="2">
      <c r="A2041" s="64"/>
      <c r="B2041" s="65" t="s">
        <v>235</v>
      </c>
      <c r="C2041" s="121">
        <v>2</v>
      </c>
      <c r="D2041" s="69" t="s">
        <v>3</v>
      </c>
      <c r="E2041" s="57"/>
      <c r="F2041" s="86"/>
      <c r="G2041" s="57"/>
      <c r="H2041" s="86"/>
      <c r="I2041" s="86"/>
      <c r="J2041" s="392"/>
      <c r="K2041" s="432"/>
      <c r="L2041" s="121" t="s">
        <v>2844</v>
      </c>
      <c r="M2041" s="121" t="s">
        <v>2844</v>
      </c>
      <c r="N2041" s="393"/>
      <c r="O2041" s="228" t="s">
        <v>2602</v>
      </c>
      <c r="P2041" s="393"/>
      <c r="Q2041" s="393"/>
      <c r="R2041" s="393"/>
      <c r="S2041" s="393"/>
      <c r="T2041" s="393"/>
      <c r="U2041" s="393"/>
      <c r="V2041" s="393"/>
      <c r="W2041" s="393"/>
      <c r="X2041" s="393"/>
      <c r="Y2041" s="393"/>
      <c r="Z2041" s="393"/>
      <c r="AA2041" s="393"/>
      <c r="AB2041" s="393"/>
      <c r="AC2041" s="393"/>
      <c r="AD2041" s="393"/>
      <c r="AE2041" s="393"/>
      <c r="AF2041" s="393"/>
      <c r="AG2041" s="393"/>
      <c r="AH2041" s="393"/>
      <c r="AI2041" s="393"/>
      <c r="AJ2041" s="393"/>
      <c r="AK2041" s="393"/>
      <c r="AL2041" s="393"/>
      <c r="AM2041" s="393"/>
      <c r="AN2041" s="393"/>
      <c r="AO2041" s="393"/>
      <c r="AP2041" s="393"/>
      <c r="AQ2041" s="393"/>
      <c r="AR2041" s="393"/>
      <c r="AS2041" s="393"/>
      <c r="AT2041" s="393"/>
      <c r="AU2041" s="393"/>
      <c r="AV2041" s="393"/>
      <c r="AW2041" s="393"/>
      <c r="AX2041" s="393"/>
      <c r="AY2041" s="393"/>
      <c r="AZ2041" s="393"/>
      <c r="BA2041" s="393"/>
      <c r="BB2041" s="393"/>
      <c r="BC2041" s="393"/>
      <c r="BD2041" s="393"/>
      <c r="BE2041" s="393"/>
      <c r="BF2041" s="393"/>
      <c r="BG2041" s="393"/>
      <c r="BH2041" s="393"/>
      <c r="BI2041" s="393"/>
      <c r="BJ2041" s="393"/>
      <c r="BK2041" s="393"/>
      <c r="BL2041" s="393"/>
      <c r="BM2041" s="393"/>
      <c r="BN2041" s="393"/>
      <c r="BO2041" s="393"/>
      <c r="BP2041" s="393"/>
      <c r="BQ2041" s="393"/>
      <c r="BR2041" s="393"/>
      <c r="BS2041" s="393"/>
      <c r="BT2041" s="393"/>
      <c r="BU2041" s="393"/>
      <c r="BV2041" s="393"/>
      <c r="BW2041" s="393"/>
      <c r="BX2041" s="393"/>
      <c r="BY2041" s="393"/>
      <c r="BZ2041" s="393"/>
      <c r="CA2041" s="393"/>
      <c r="CB2041" s="393"/>
      <c r="CC2041" s="393"/>
      <c r="CD2041" s="393"/>
    </row>
    <row r="2042" spans="1:82" ht="24.6" customHeight="1" outlineLevel="2">
      <c r="A2042" s="64"/>
      <c r="B2042" s="65" t="s">
        <v>76</v>
      </c>
      <c r="C2042" s="65"/>
      <c r="D2042" s="71"/>
      <c r="E2042" s="357"/>
      <c r="F2042" s="67"/>
      <c r="G2042" s="357"/>
      <c r="H2042" s="67"/>
      <c r="I2042" s="68"/>
      <c r="J2042" s="247"/>
      <c r="L2042" s="169"/>
      <c r="M2042" s="171"/>
      <c r="O2042" s="227"/>
    </row>
    <row r="2043" spans="1:82" ht="24.6" customHeight="1" outlineLevel="2">
      <c r="A2043" s="64"/>
      <c r="B2043" s="65" t="s">
        <v>365</v>
      </c>
      <c r="C2043" s="121">
        <v>1120</v>
      </c>
      <c r="D2043" s="71" t="s">
        <v>15</v>
      </c>
      <c r="E2043" s="57"/>
      <c r="F2043" s="86"/>
      <c r="G2043" s="57"/>
      <c r="H2043" s="86"/>
      <c r="I2043" s="86"/>
      <c r="J2043" s="392"/>
      <c r="K2043" s="432"/>
      <c r="L2043" s="121" t="s">
        <v>2844</v>
      </c>
      <c r="M2043" s="121" t="s">
        <v>2844</v>
      </c>
      <c r="O2043" s="227" t="s">
        <v>2497</v>
      </c>
    </row>
    <row r="2044" spans="1:82" ht="24.6" customHeight="1" outlineLevel="2">
      <c r="A2044" s="64"/>
      <c r="B2044" s="65" t="s">
        <v>44</v>
      </c>
      <c r="C2044" s="121">
        <v>52</v>
      </c>
      <c r="D2044" s="71" t="s">
        <v>15</v>
      </c>
      <c r="E2044" s="57"/>
      <c r="F2044" s="86"/>
      <c r="G2044" s="57"/>
      <c r="H2044" s="86"/>
      <c r="I2044" s="86"/>
      <c r="J2044" s="392"/>
      <c r="K2044" s="432"/>
      <c r="L2044" s="121" t="s">
        <v>2844</v>
      </c>
      <c r="M2044" s="121" t="s">
        <v>2844</v>
      </c>
      <c r="O2044" s="227" t="s">
        <v>2498</v>
      </c>
    </row>
    <row r="2045" spans="1:82" ht="24.6" customHeight="1" outlineLevel="2">
      <c r="A2045" s="64"/>
      <c r="B2045" s="65" t="s">
        <v>45</v>
      </c>
      <c r="C2045" s="86">
        <v>20</v>
      </c>
      <c r="D2045" s="71" t="s">
        <v>15</v>
      </c>
      <c r="E2045" s="57"/>
      <c r="F2045" s="86"/>
      <c r="G2045" s="57"/>
      <c r="H2045" s="86"/>
      <c r="I2045" s="86"/>
      <c r="J2045" s="392"/>
      <c r="K2045" s="432"/>
      <c r="L2045" s="121" t="s">
        <v>2844</v>
      </c>
      <c r="M2045" s="121" t="s">
        <v>2844</v>
      </c>
      <c r="O2045" s="227" t="s">
        <v>2499</v>
      </c>
    </row>
    <row r="2046" spans="1:82" ht="24.6" customHeight="1" outlineLevel="2">
      <c r="A2046" s="64"/>
      <c r="B2046" s="65" t="s">
        <v>47</v>
      </c>
      <c r="C2046" s="86">
        <v>42</v>
      </c>
      <c r="D2046" s="71" t="s">
        <v>15</v>
      </c>
      <c r="E2046" s="57"/>
      <c r="F2046" s="86"/>
      <c r="G2046" s="57"/>
      <c r="H2046" s="86"/>
      <c r="I2046" s="86"/>
      <c r="J2046" s="392"/>
      <c r="K2046" s="432"/>
      <c r="L2046" s="121" t="s">
        <v>2844</v>
      </c>
      <c r="M2046" s="121" t="s">
        <v>2844</v>
      </c>
      <c r="O2046" s="228" t="s">
        <v>2501</v>
      </c>
    </row>
    <row r="2047" spans="1:82" ht="24.6" customHeight="1" outlineLevel="2">
      <c r="A2047" s="279"/>
      <c r="B2047" s="65" t="s">
        <v>465</v>
      </c>
      <c r="C2047" s="121">
        <v>60</v>
      </c>
      <c r="D2047" s="71" t="s">
        <v>15</v>
      </c>
      <c r="E2047" s="57"/>
      <c r="F2047" s="86"/>
      <c r="G2047" s="57"/>
      <c r="H2047" s="86"/>
      <c r="I2047" s="86"/>
      <c r="J2047" s="392"/>
      <c r="K2047" s="432"/>
      <c r="L2047" s="121" t="s">
        <v>2844</v>
      </c>
      <c r="M2047" s="121" t="s">
        <v>2844</v>
      </c>
      <c r="O2047" s="227" t="s">
        <v>2630</v>
      </c>
    </row>
    <row r="2048" spans="1:82" ht="24.6" customHeight="1" outlineLevel="2">
      <c r="A2048" s="64"/>
      <c r="B2048" s="65" t="s">
        <v>83</v>
      </c>
      <c r="C2048" s="121">
        <v>24</v>
      </c>
      <c r="D2048" s="69" t="s">
        <v>15</v>
      </c>
      <c r="E2048" s="57"/>
      <c r="F2048" s="86"/>
      <c r="G2048" s="57"/>
      <c r="H2048" s="86"/>
      <c r="I2048" s="86"/>
      <c r="J2048" s="392"/>
      <c r="K2048" s="432"/>
      <c r="L2048" s="121" t="s">
        <v>2844</v>
      </c>
      <c r="M2048" s="121" t="s">
        <v>2844</v>
      </c>
      <c r="N2048" s="393"/>
      <c r="O2048" s="227" t="s">
        <v>2606</v>
      </c>
      <c r="P2048" s="393"/>
      <c r="Q2048" s="393"/>
      <c r="R2048" s="393"/>
      <c r="S2048" s="393"/>
      <c r="T2048" s="393"/>
      <c r="U2048" s="393"/>
      <c r="V2048" s="393"/>
      <c r="W2048" s="393"/>
      <c r="X2048" s="393"/>
      <c r="Y2048" s="393"/>
      <c r="Z2048" s="393"/>
      <c r="AA2048" s="393"/>
      <c r="AB2048" s="393"/>
      <c r="AC2048" s="393"/>
      <c r="AD2048" s="393"/>
      <c r="AE2048" s="393"/>
      <c r="AF2048" s="393"/>
      <c r="AG2048" s="393"/>
      <c r="AH2048" s="393"/>
      <c r="AI2048" s="393"/>
      <c r="AJ2048" s="393"/>
      <c r="AK2048" s="393"/>
      <c r="AL2048" s="393"/>
      <c r="AM2048" s="393"/>
      <c r="AN2048" s="393"/>
      <c r="AO2048" s="393"/>
      <c r="AP2048" s="393"/>
      <c r="AQ2048" s="393"/>
      <c r="AR2048" s="393"/>
      <c r="AS2048" s="393"/>
      <c r="AT2048" s="393"/>
      <c r="AU2048" s="393"/>
      <c r="AV2048" s="393"/>
      <c r="AW2048" s="393"/>
      <c r="AX2048" s="393"/>
      <c r="AY2048" s="393"/>
      <c r="AZ2048" s="393"/>
      <c r="BA2048" s="393"/>
      <c r="BB2048" s="393"/>
      <c r="BC2048" s="393"/>
      <c r="BD2048" s="393"/>
      <c r="BE2048" s="393"/>
      <c r="BF2048" s="393"/>
      <c r="BG2048" s="393"/>
      <c r="BH2048" s="393"/>
      <c r="BI2048" s="393"/>
      <c r="BJ2048" s="393"/>
      <c r="BK2048" s="393"/>
      <c r="BL2048" s="393"/>
      <c r="BM2048" s="393"/>
      <c r="BN2048" s="393"/>
      <c r="BO2048" s="393"/>
      <c r="BP2048" s="393"/>
      <c r="BQ2048" s="393"/>
      <c r="BR2048" s="393"/>
      <c r="BS2048" s="393"/>
      <c r="BT2048" s="393"/>
      <c r="BU2048" s="393"/>
      <c r="BV2048" s="393"/>
      <c r="BW2048" s="393"/>
      <c r="BX2048" s="393"/>
      <c r="BY2048" s="393"/>
      <c r="BZ2048" s="393"/>
      <c r="CA2048" s="393"/>
      <c r="CB2048" s="393"/>
      <c r="CC2048" s="393"/>
      <c r="CD2048" s="393"/>
    </row>
    <row r="2049" spans="1:82" ht="24.6" customHeight="1" outlineLevel="2">
      <c r="A2049" s="64"/>
      <c r="B2049" s="65" t="s">
        <v>1883</v>
      </c>
      <c r="C2049" s="121">
        <v>1</v>
      </c>
      <c r="D2049" s="69" t="s">
        <v>1792</v>
      </c>
      <c r="E2049" s="359"/>
      <c r="F2049" s="86"/>
      <c r="G2049" s="359"/>
      <c r="H2049" s="86"/>
      <c r="I2049" s="63"/>
      <c r="J2049" s="247"/>
      <c r="K2049" s="393"/>
      <c r="L2049" s="121" t="s">
        <v>2844</v>
      </c>
      <c r="M2049" s="121" t="s">
        <v>2844</v>
      </c>
      <c r="N2049" s="393"/>
      <c r="O2049" s="228"/>
      <c r="P2049" s="393"/>
      <c r="Q2049" s="393"/>
      <c r="R2049" s="393"/>
      <c r="S2049" s="393"/>
      <c r="T2049" s="393"/>
      <c r="U2049" s="393"/>
      <c r="V2049" s="393"/>
      <c r="W2049" s="393"/>
      <c r="X2049" s="393"/>
      <c r="Y2049" s="393"/>
      <c r="Z2049" s="393"/>
      <c r="AA2049" s="393"/>
      <c r="AB2049" s="393"/>
      <c r="AC2049" s="393"/>
      <c r="AD2049" s="393"/>
      <c r="AE2049" s="393"/>
      <c r="AF2049" s="393"/>
      <c r="AG2049" s="393"/>
      <c r="AH2049" s="393"/>
      <c r="AI2049" s="393"/>
      <c r="AJ2049" s="393"/>
      <c r="AK2049" s="393"/>
      <c r="AL2049" s="393"/>
      <c r="AM2049" s="393"/>
      <c r="AN2049" s="393"/>
      <c r="AO2049" s="393"/>
      <c r="AP2049" s="393"/>
      <c r="AQ2049" s="393"/>
      <c r="AR2049" s="393"/>
      <c r="AS2049" s="393"/>
      <c r="AT2049" s="393"/>
      <c r="AU2049" s="393"/>
      <c r="AV2049" s="393"/>
      <c r="AW2049" s="393"/>
      <c r="AX2049" s="393"/>
      <c r="AY2049" s="393"/>
      <c r="AZ2049" s="393"/>
      <c r="BA2049" s="393"/>
      <c r="BB2049" s="393"/>
      <c r="BC2049" s="393"/>
      <c r="BD2049" s="393"/>
      <c r="BE2049" s="393"/>
      <c r="BF2049" s="393"/>
      <c r="BG2049" s="393"/>
      <c r="BH2049" s="393"/>
      <c r="BI2049" s="393"/>
      <c r="BJ2049" s="393"/>
      <c r="BK2049" s="393"/>
      <c r="BL2049" s="393"/>
      <c r="BM2049" s="393"/>
      <c r="BN2049" s="393"/>
      <c r="BO2049" s="393"/>
      <c r="BP2049" s="393"/>
      <c r="BQ2049" s="393"/>
      <c r="BR2049" s="393"/>
      <c r="BS2049" s="393"/>
      <c r="BT2049" s="393"/>
      <c r="BU2049" s="393"/>
      <c r="BV2049" s="393"/>
      <c r="BW2049" s="393"/>
      <c r="BX2049" s="393"/>
      <c r="BY2049" s="393"/>
      <c r="BZ2049" s="393"/>
      <c r="CA2049" s="393"/>
      <c r="CB2049" s="393"/>
      <c r="CC2049" s="393"/>
      <c r="CD2049" s="393"/>
    </row>
    <row r="2050" spans="1:82" ht="24.6" customHeight="1" outlineLevel="2">
      <c r="A2050" s="64"/>
      <c r="B2050" s="65" t="s">
        <v>79</v>
      </c>
      <c r="C2050" s="65"/>
      <c r="D2050" s="69"/>
      <c r="E2050" s="359"/>
      <c r="F2050" s="55"/>
      <c r="G2050" s="359"/>
      <c r="H2050" s="55"/>
      <c r="I2050" s="63"/>
      <c r="J2050" s="247"/>
      <c r="K2050" s="393"/>
      <c r="L2050" s="169"/>
      <c r="M2050" s="171"/>
      <c r="N2050" s="393"/>
      <c r="O2050" s="227"/>
      <c r="P2050" s="393"/>
      <c r="Q2050" s="393"/>
      <c r="R2050" s="393"/>
      <c r="S2050" s="393"/>
      <c r="T2050" s="393"/>
      <c r="U2050" s="393"/>
      <c r="V2050" s="393"/>
      <c r="W2050" s="393"/>
      <c r="X2050" s="393"/>
      <c r="Y2050" s="393"/>
      <c r="Z2050" s="393"/>
      <c r="AA2050" s="393"/>
      <c r="AB2050" s="393"/>
      <c r="AC2050" s="393"/>
      <c r="AD2050" s="393"/>
      <c r="AE2050" s="393"/>
      <c r="AF2050" s="393"/>
      <c r="AG2050" s="393"/>
      <c r="AH2050" s="393"/>
      <c r="AI2050" s="393"/>
      <c r="AJ2050" s="393"/>
      <c r="AK2050" s="393"/>
      <c r="AL2050" s="393"/>
      <c r="AM2050" s="393"/>
      <c r="AN2050" s="393"/>
      <c r="AO2050" s="393"/>
      <c r="AP2050" s="393"/>
      <c r="AQ2050" s="393"/>
      <c r="AR2050" s="393"/>
      <c r="AS2050" s="393"/>
      <c r="AT2050" s="393"/>
      <c r="AU2050" s="393"/>
      <c r="AV2050" s="393"/>
      <c r="AW2050" s="393"/>
      <c r="AX2050" s="393"/>
      <c r="AY2050" s="393"/>
      <c r="AZ2050" s="393"/>
      <c r="BA2050" s="393"/>
      <c r="BB2050" s="393"/>
      <c r="BC2050" s="393"/>
      <c r="BD2050" s="393"/>
      <c r="BE2050" s="393"/>
      <c r="BF2050" s="393"/>
      <c r="BG2050" s="393"/>
      <c r="BH2050" s="393"/>
      <c r="BI2050" s="393"/>
      <c r="BJ2050" s="393"/>
      <c r="BK2050" s="393"/>
      <c r="BL2050" s="393"/>
      <c r="BM2050" s="393"/>
      <c r="BN2050" s="393"/>
      <c r="BO2050" s="393"/>
      <c r="BP2050" s="393"/>
      <c r="BQ2050" s="393"/>
      <c r="BR2050" s="393"/>
      <c r="BS2050" s="393"/>
      <c r="BT2050" s="393"/>
      <c r="BU2050" s="393"/>
      <c r="BV2050" s="393"/>
      <c r="BW2050" s="393"/>
      <c r="BX2050" s="393"/>
      <c r="BY2050" s="393"/>
      <c r="BZ2050" s="393"/>
      <c r="CA2050" s="393"/>
      <c r="CB2050" s="393"/>
      <c r="CC2050" s="393"/>
      <c r="CD2050" s="393"/>
    </row>
    <row r="2051" spans="1:82" ht="24.6" customHeight="1" outlineLevel="2">
      <c r="A2051" s="279"/>
      <c r="B2051" s="65" t="s">
        <v>368</v>
      </c>
      <c r="C2051" s="121">
        <v>474</v>
      </c>
      <c r="D2051" s="71" t="s">
        <v>15</v>
      </c>
      <c r="E2051" s="57"/>
      <c r="F2051" s="86"/>
      <c r="G2051" s="57"/>
      <c r="H2051" s="86"/>
      <c r="I2051" s="86"/>
      <c r="J2051" s="392"/>
      <c r="K2051" s="432"/>
      <c r="L2051" s="121" t="s">
        <v>2844</v>
      </c>
      <c r="M2051" s="121" t="s">
        <v>2844</v>
      </c>
      <c r="O2051" s="228" t="s">
        <v>2508</v>
      </c>
    </row>
    <row r="2052" spans="1:82" ht="24.6" customHeight="1" outlineLevel="2">
      <c r="A2052" s="64"/>
      <c r="B2052" s="65" t="s">
        <v>370</v>
      </c>
      <c r="C2052" s="86">
        <v>20</v>
      </c>
      <c r="D2052" s="71" t="s">
        <v>15</v>
      </c>
      <c r="E2052" s="57"/>
      <c r="F2052" s="86"/>
      <c r="G2052" s="57"/>
      <c r="H2052" s="86"/>
      <c r="I2052" s="86"/>
      <c r="J2052" s="392"/>
      <c r="K2052" s="432"/>
      <c r="L2052" s="121" t="s">
        <v>2844</v>
      </c>
      <c r="M2052" s="121" t="s">
        <v>2844</v>
      </c>
      <c r="O2052" s="228" t="s">
        <v>2510</v>
      </c>
    </row>
    <row r="2053" spans="1:82" ht="24.6" customHeight="1" outlineLevel="2">
      <c r="A2053" s="64"/>
      <c r="B2053" s="65" t="s">
        <v>1996</v>
      </c>
      <c r="C2053" s="65"/>
      <c r="D2053" s="71"/>
      <c r="E2053" s="359"/>
      <c r="F2053" s="67"/>
      <c r="G2053" s="359"/>
      <c r="H2053" s="67"/>
      <c r="I2053" s="68"/>
      <c r="J2053" s="247"/>
      <c r="L2053" s="169"/>
      <c r="M2053" s="171"/>
      <c r="O2053" s="227"/>
    </row>
    <row r="2054" spans="1:82" ht="24.6" customHeight="1" outlineLevel="2">
      <c r="A2054" s="64"/>
      <c r="B2054" s="65"/>
      <c r="C2054" s="86"/>
      <c r="D2054" s="71"/>
      <c r="E2054" s="57"/>
      <c r="F2054" s="86"/>
      <c r="G2054" s="57"/>
      <c r="H2054" s="86"/>
      <c r="I2054" s="86"/>
      <c r="J2054" s="392"/>
      <c r="K2054" s="432"/>
      <c r="L2054" s="121" t="s">
        <v>2844</v>
      </c>
      <c r="M2054" s="121" t="s">
        <v>2844</v>
      </c>
      <c r="N2054" s="393"/>
      <c r="O2054" s="228" t="s">
        <v>2527</v>
      </c>
      <c r="P2054" s="393"/>
      <c r="Q2054" s="393"/>
      <c r="R2054" s="393"/>
      <c r="S2054" s="393"/>
      <c r="T2054" s="393"/>
      <c r="U2054" s="393"/>
      <c r="V2054" s="393"/>
      <c r="W2054" s="393"/>
      <c r="X2054" s="393"/>
      <c r="Y2054" s="393"/>
      <c r="Z2054" s="393"/>
      <c r="AA2054" s="393"/>
      <c r="AB2054" s="393"/>
      <c r="AC2054" s="393"/>
      <c r="AD2054" s="393"/>
      <c r="AE2054" s="393"/>
      <c r="AF2054" s="393"/>
      <c r="AG2054" s="393"/>
      <c r="AH2054" s="393"/>
      <c r="AI2054" s="393"/>
      <c r="AJ2054" s="393"/>
      <c r="AK2054" s="393"/>
      <c r="AL2054" s="393"/>
      <c r="AM2054" s="393"/>
      <c r="AN2054" s="393"/>
      <c r="AO2054" s="393"/>
      <c r="AP2054" s="393"/>
      <c r="AQ2054" s="393"/>
      <c r="AR2054" s="393"/>
      <c r="AS2054" s="393"/>
      <c r="AT2054" s="393"/>
      <c r="AU2054" s="393"/>
      <c r="AV2054" s="393"/>
      <c r="AW2054" s="393"/>
      <c r="AX2054" s="393"/>
      <c r="AY2054" s="393"/>
      <c r="AZ2054" s="393"/>
      <c r="BA2054" s="393"/>
      <c r="BB2054" s="393"/>
      <c r="BC2054" s="393"/>
      <c r="BD2054" s="393"/>
      <c r="BE2054" s="393"/>
      <c r="BF2054" s="393"/>
      <c r="BG2054" s="393"/>
      <c r="BH2054" s="393"/>
      <c r="BI2054" s="393"/>
      <c r="BJ2054" s="393"/>
      <c r="BK2054" s="393"/>
      <c r="BL2054" s="393"/>
      <c r="BM2054" s="393"/>
      <c r="BN2054" s="393"/>
      <c r="BO2054" s="393"/>
      <c r="BP2054" s="393"/>
      <c r="BQ2054" s="393"/>
      <c r="BR2054" s="393"/>
      <c r="BS2054" s="393"/>
      <c r="BT2054" s="393"/>
      <c r="BU2054" s="393"/>
      <c r="BV2054" s="393"/>
      <c r="BW2054" s="393"/>
      <c r="BX2054" s="393"/>
      <c r="BY2054" s="393"/>
      <c r="BZ2054" s="393"/>
      <c r="CA2054" s="393"/>
      <c r="CB2054" s="393"/>
      <c r="CC2054" s="393"/>
      <c r="CD2054" s="393"/>
    </row>
    <row r="2055" spans="1:82" ht="24.6" customHeight="1" outlineLevel="2">
      <c r="A2055" s="64"/>
      <c r="B2055" s="65" t="s">
        <v>1884</v>
      </c>
      <c r="C2055" s="121">
        <v>1</v>
      </c>
      <c r="D2055" s="69" t="s">
        <v>1792</v>
      </c>
      <c r="E2055" s="359"/>
      <c r="F2055" s="86"/>
      <c r="G2055" s="359"/>
      <c r="H2055" s="86"/>
      <c r="I2055" s="63"/>
      <c r="J2055" s="247"/>
      <c r="L2055" s="121" t="s">
        <v>2844</v>
      </c>
      <c r="M2055" s="121" t="s">
        <v>2844</v>
      </c>
      <c r="O2055" s="253"/>
    </row>
    <row r="2056" spans="1:82" ht="24.6" customHeight="1" outlineLevel="2">
      <c r="A2056" s="64"/>
      <c r="B2056" s="65"/>
      <c r="C2056" s="65"/>
      <c r="D2056" s="69"/>
      <c r="E2056" s="353"/>
      <c r="F2056" s="63"/>
      <c r="G2056" s="353"/>
      <c r="H2056" s="63"/>
      <c r="I2056" s="63"/>
      <c r="J2056" s="247"/>
      <c r="L2056" s="170"/>
      <c r="M2056" s="252"/>
      <c r="O2056" s="253"/>
    </row>
    <row r="2057" spans="1:82" ht="24.6" customHeight="1" outlineLevel="1">
      <c r="A2057" s="709"/>
      <c r="B2057" s="710" t="s">
        <v>520</v>
      </c>
      <c r="C2057" s="640"/>
      <c r="D2057" s="711"/>
      <c r="E2057" s="712"/>
      <c r="F2057" s="713"/>
      <c r="G2057" s="712"/>
      <c r="H2057" s="713"/>
      <c r="I2057" s="713"/>
      <c r="J2057" s="714"/>
      <c r="K2057" s="393"/>
      <c r="L2057" s="715"/>
      <c r="M2057" s="716"/>
      <c r="N2057" s="393"/>
      <c r="O2057" s="717"/>
      <c r="P2057" s="393"/>
      <c r="Q2057" s="393"/>
      <c r="R2057" s="393"/>
      <c r="S2057" s="393"/>
      <c r="T2057" s="393"/>
      <c r="U2057" s="393"/>
      <c r="V2057" s="393"/>
      <c r="W2057" s="393"/>
      <c r="X2057" s="393"/>
      <c r="Y2057" s="393"/>
      <c r="Z2057" s="393"/>
      <c r="AA2057" s="393"/>
      <c r="AB2057" s="393"/>
      <c r="AC2057" s="393"/>
      <c r="AD2057" s="393"/>
      <c r="AE2057" s="393"/>
      <c r="AF2057" s="393"/>
      <c r="AG2057" s="393"/>
      <c r="AH2057" s="393"/>
      <c r="AI2057" s="393"/>
      <c r="AJ2057" s="393"/>
      <c r="AK2057" s="393"/>
      <c r="AL2057" s="393"/>
      <c r="AM2057" s="393"/>
      <c r="AN2057" s="393"/>
      <c r="AO2057" s="393"/>
      <c r="AP2057" s="393"/>
      <c r="AQ2057" s="393"/>
      <c r="AR2057" s="393"/>
      <c r="AS2057" s="393"/>
      <c r="AT2057" s="393"/>
      <c r="AU2057" s="393"/>
      <c r="AV2057" s="393"/>
      <c r="AW2057" s="393"/>
      <c r="AX2057" s="393"/>
      <c r="AY2057" s="393"/>
      <c r="AZ2057" s="393"/>
      <c r="BA2057" s="393"/>
      <c r="BB2057" s="393"/>
      <c r="BC2057" s="393"/>
      <c r="BD2057" s="393"/>
      <c r="BE2057" s="393"/>
      <c r="BF2057" s="393"/>
      <c r="BG2057" s="393"/>
      <c r="BH2057" s="393"/>
      <c r="BI2057" s="393"/>
      <c r="BJ2057" s="393"/>
      <c r="BK2057" s="393"/>
      <c r="BL2057" s="393"/>
      <c r="BM2057" s="393"/>
      <c r="BN2057" s="393"/>
      <c r="BO2057" s="393"/>
      <c r="BP2057" s="393"/>
      <c r="BQ2057" s="393"/>
      <c r="BR2057" s="393"/>
      <c r="BS2057" s="393"/>
      <c r="BT2057" s="393"/>
      <c r="BU2057" s="393"/>
      <c r="BV2057" s="393"/>
      <c r="BW2057" s="393"/>
      <c r="BX2057" s="393"/>
      <c r="BY2057" s="393"/>
      <c r="BZ2057" s="393"/>
      <c r="CA2057" s="393"/>
      <c r="CB2057" s="393"/>
      <c r="CC2057" s="393"/>
      <c r="CD2057" s="393"/>
    </row>
    <row r="2058" spans="1:82" ht="24.6" customHeight="1">
      <c r="A2058" s="709"/>
      <c r="B2058" s="710" t="s">
        <v>1531</v>
      </c>
      <c r="C2058" s="640"/>
      <c r="D2058" s="718"/>
      <c r="E2058" s="712"/>
      <c r="F2058" s="640"/>
      <c r="G2058" s="712"/>
      <c r="H2058" s="640"/>
      <c r="I2058" s="640"/>
      <c r="J2058" s="714"/>
      <c r="L2058" s="715"/>
      <c r="M2058" s="715"/>
      <c r="O2058" s="717"/>
    </row>
    <row r="2059" spans="1:82" ht="24.6" customHeight="1">
      <c r="A2059" s="244">
        <v>19</v>
      </c>
      <c r="B2059" s="296" t="s">
        <v>34</v>
      </c>
      <c r="C2059" s="130"/>
      <c r="D2059" s="264"/>
      <c r="E2059" s="350"/>
      <c r="F2059" s="129"/>
      <c r="G2059" s="350"/>
      <c r="H2059" s="129"/>
      <c r="I2059" s="130"/>
      <c r="J2059" s="260"/>
      <c r="L2059" s="128"/>
      <c r="M2059" s="128"/>
      <c r="O2059" s="229"/>
    </row>
    <row r="2060" spans="1:82" ht="24.6" customHeight="1" outlineLevel="1">
      <c r="A2060" s="255">
        <v>19.100000000000001</v>
      </c>
      <c r="B2060" s="296" t="s">
        <v>477</v>
      </c>
      <c r="C2060" s="130"/>
      <c r="D2060" s="264"/>
      <c r="E2060" s="350"/>
      <c r="F2060" s="129"/>
      <c r="G2060" s="350"/>
      <c r="H2060" s="129"/>
      <c r="I2060" s="130"/>
      <c r="J2060" s="243"/>
      <c r="L2060" s="128"/>
      <c r="M2060" s="128"/>
      <c r="O2060" s="229"/>
    </row>
    <row r="2061" spans="1:82" ht="24.6" customHeight="1" outlineLevel="2">
      <c r="A2061" s="64"/>
      <c r="B2061" s="294" t="s">
        <v>99</v>
      </c>
      <c r="C2061" s="67"/>
      <c r="D2061" s="257"/>
      <c r="E2061" s="351"/>
      <c r="F2061" s="68"/>
      <c r="G2061" s="351"/>
      <c r="H2061" s="68"/>
      <c r="I2061" s="55"/>
      <c r="J2061" s="247"/>
      <c r="L2061" s="87"/>
      <c r="M2061" s="87"/>
      <c r="O2061" s="228"/>
    </row>
    <row r="2062" spans="1:82" ht="24.6" customHeight="1" outlineLevel="2">
      <c r="A2062" s="64"/>
      <c r="B2062" s="65" t="s">
        <v>472</v>
      </c>
      <c r="C2062" s="121">
        <v>34</v>
      </c>
      <c r="D2062" s="69" t="s">
        <v>3</v>
      </c>
      <c r="E2062" s="57"/>
      <c r="F2062" s="86"/>
      <c r="G2062" s="57"/>
      <c r="H2062" s="86"/>
      <c r="I2062" s="86"/>
      <c r="J2062" s="392"/>
      <c r="K2062" s="432"/>
      <c r="L2062" s="121" t="e">
        <f>VLOOKUP($O2062,#REF!,6,FALSE)</f>
        <v>#REF!</v>
      </c>
      <c r="M2062" s="121" t="s">
        <v>2932</v>
      </c>
      <c r="O2062" s="228" t="s">
        <v>2700</v>
      </c>
    </row>
    <row r="2063" spans="1:82" ht="24.6" customHeight="1" outlineLevel="2">
      <c r="A2063" s="64"/>
      <c r="B2063" s="65"/>
      <c r="C2063" s="121"/>
      <c r="D2063" s="69"/>
      <c r="E2063" s="57"/>
      <c r="F2063" s="86"/>
      <c r="G2063" s="57"/>
      <c r="H2063" s="86"/>
      <c r="I2063" s="86"/>
      <c r="J2063" s="392"/>
      <c r="K2063" s="432"/>
      <c r="L2063" s="121" t="s">
        <v>2844</v>
      </c>
      <c r="M2063" s="121" t="s">
        <v>2844</v>
      </c>
      <c r="O2063" s="228" t="s">
        <v>2701</v>
      </c>
    </row>
    <row r="2064" spans="1:82" ht="24.6" customHeight="1" outlineLevel="2">
      <c r="A2064" s="64"/>
      <c r="B2064" s="65" t="s">
        <v>473</v>
      </c>
      <c r="C2064" s="121">
        <v>11</v>
      </c>
      <c r="D2064" s="69" t="s">
        <v>3</v>
      </c>
      <c r="E2064" s="57"/>
      <c r="F2064" s="86"/>
      <c r="G2064" s="57"/>
      <c r="H2064" s="86"/>
      <c r="I2064" s="86"/>
      <c r="J2064" s="392"/>
      <c r="K2064" s="432"/>
      <c r="L2064" s="121" t="e">
        <f>VLOOKUP($O2064,#REF!,6,FALSE)</f>
        <v>#REF!</v>
      </c>
      <c r="M2064" s="121" t="s">
        <v>2932</v>
      </c>
      <c r="O2064" s="228" t="s">
        <v>2702</v>
      </c>
    </row>
    <row r="2065" spans="1:82" ht="24.6" customHeight="1" outlineLevel="2">
      <c r="A2065" s="64"/>
      <c r="B2065" s="65" t="s">
        <v>474</v>
      </c>
      <c r="C2065" s="121">
        <v>8</v>
      </c>
      <c r="D2065" s="69" t="s">
        <v>3</v>
      </c>
      <c r="E2065" s="57"/>
      <c r="F2065" s="86"/>
      <c r="G2065" s="57"/>
      <c r="H2065" s="86"/>
      <c r="I2065" s="86"/>
      <c r="J2065" s="392"/>
      <c r="K2065" s="432"/>
      <c r="L2065" s="121" t="e">
        <f>VLOOKUP($O2065,#REF!,6,FALSE)</f>
        <v>#REF!</v>
      </c>
      <c r="M2065" s="121" t="s">
        <v>2932</v>
      </c>
      <c r="O2065" s="228" t="s">
        <v>2703</v>
      </c>
    </row>
    <row r="2066" spans="1:82" ht="24.6" customHeight="1" outlineLevel="2">
      <c r="A2066" s="64"/>
      <c r="B2066" s="66" t="s">
        <v>76</v>
      </c>
      <c r="C2066" s="67"/>
      <c r="D2066" s="71"/>
      <c r="E2066" s="351"/>
      <c r="F2066" s="68"/>
      <c r="G2066" s="351"/>
      <c r="H2066" s="68"/>
      <c r="I2066" s="55"/>
      <c r="J2066" s="247"/>
      <c r="L2066" s="87"/>
      <c r="M2066" s="87"/>
      <c r="O2066" s="228"/>
    </row>
    <row r="2067" spans="1:82" ht="24.6" customHeight="1" outlineLevel="2">
      <c r="A2067" s="64"/>
      <c r="B2067" s="66" t="s">
        <v>475</v>
      </c>
      <c r="C2067" s="86">
        <v>1555</v>
      </c>
      <c r="D2067" s="71" t="s">
        <v>15</v>
      </c>
      <c r="E2067" s="57"/>
      <c r="F2067" s="86"/>
      <c r="G2067" s="57"/>
      <c r="H2067" s="86"/>
      <c r="I2067" s="86"/>
      <c r="J2067" s="392"/>
      <c r="K2067" s="432"/>
      <c r="L2067" s="121" t="e">
        <f>VLOOKUP($O2067,#REF!,6,FALSE)</f>
        <v>#REF!</v>
      </c>
      <c r="M2067" s="121" t="e">
        <f>VLOOKUP($O2067,#REF!,7,FALSE)</f>
        <v>#REF!</v>
      </c>
      <c r="O2067" s="227" t="s">
        <v>2704</v>
      </c>
    </row>
    <row r="2068" spans="1:82" ht="24.6" customHeight="1" outlineLevel="2">
      <c r="A2068" s="64"/>
      <c r="B2068" s="65" t="s">
        <v>1865</v>
      </c>
      <c r="C2068" s="121">
        <v>1</v>
      </c>
      <c r="D2068" s="69" t="s">
        <v>1792</v>
      </c>
      <c r="E2068" s="353"/>
      <c r="F2068" s="86"/>
      <c r="G2068" s="353"/>
      <c r="H2068" s="86"/>
      <c r="I2068" s="63"/>
      <c r="J2068" s="247"/>
      <c r="L2068" s="87" t="s">
        <v>2888</v>
      </c>
      <c r="M2068" s="87" t="s">
        <v>2889</v>
      </c>
      <c r="O2068" s="228"/>
    </row>
    <row r="2069" spans="1:82" ht="24.6" customHeight="1" outlineLevel="2">
      <c r="A2069" s="64"/>
      <c r="B2069" s="65" t="s">
        <v>79</v>
      </c>
      <c r="C2069" s="67"/>
      <c r="D2069" s="71"/>
      <c r="E2069" s="351"/>
      <c r="F2069" s="68"/>
      <c r="G2069" s="351"/>
      <c r="H2069" s="68"/>
      <c r="I2069" s="55"/>
      <c r="J2069" s="247"/>
      <c r="L2069" s="87"/>
      <c r="M2069" s="87"/>
      <c r="O2069" s="228"/>
    </row>
    <row r="2070" spans="1:82" ht="24.6" customHeight="1" outlineLevel="2">
      <c r="A2070" s="64"/>
      <c r="B2070" s="265"/>
      <c r="C2070" s="86"/>
      <c r="D2070" s="276"/>
      <c r="E2070" s="57"/>
      <c r="F2070" s="86"/>
      <c r="G2070" s="57"/>
      <c r="H2070" s="86"/>
      <c r="I2070" s="86"/>
      <c r="J2070" s="392"/>
      <c r="K2070" s="432"/>
      <c r="L2070" s="121" t="e">
        <f>VLOOKUP($O2070,#REF!,6,FALSE)</f>
        <v>#REF!</v>
      </c>
      <c r="M2070" s="121" t="e">
        <f>VLOOKUP($O2070,#REF!,7,FALSE)</f>
        <v>#REF!</v>
      </c>
      <c r="O2070" s="228" t="s">
        <v>2526</v>
      </c>
    </row>
    <row r="2071" spans="1:82" ht="24.6" customHeight="1" outlineLevel="2">
      <c r="A2071" s="64"/>
      <c r="B2071" s="265" t="s">
        <v>2001</v>
      </c>
      <c r="C2071" s="86">
        <v>518</v>
      </c>
      <c r="D2071" s="276" t="s">
        <v>15</v>
      </c>
      <c r="E2071" s="57"/>
      <c r="F2071" s="86"/>
      <c r="G2071" s="57"/>
      <c r="H2071" s="86"/>
      <c r="I2071" s="86"/>
      <c r="J2071" s="392"/>
      <c r="K2071" s="432"/>
      <c r="L2071" s="121" t="s">
        <v>2932</v>
      </c>
      <c r="M2071" s="121" t="e">
        <f>VLOOKUP($O2071,#REF!,7,FALSE)</f>
        <v>#REF!</v>
      </c>
      <c r="O2071" s="228" t="s">
        <v>2705</v>
      </c>
    </row>
    <row r="2072" spans="1:82" ht="24.6" customHeight="1" outlineLevel="2">
      <c r="A2072" s="64"/>
      <c r="B2072" s="65" t="s">
        <v>1864</v>
      </c>
      <c r="C2072" s="121">
        <v>1</v>
      </c>
      <c r="D2072" s="69" t="s">
        <v>1792</v>
      </c>
      <c r="E2072" s="353"/>
      <c r="F2072" s="86"/>
      <c r="G2072" s="353"/>
      <c r="H2072" s="86"/>
      <c r="I2072" s="63"/>
      <c r="J2072" s="247"/>
      <c r="L2072" s="87" t="s">
        <v>2888</v>
      </c>
      <c r="M2072" s="87" t="s">
        <v>2889</v>
      </c>
      <c r="O2072" s="228"/>
    </row>
    <row r="2073" spans="1:82" ht="24.6" customHeight="1" outlineLevel="2">
      <c r="A2073" s="248"/>
      <c r="B2073" s="249"/>
      <c r="C2073" s="131"/>
      <c r="D2073" s="250"/>
      <c r="E2073" s="352"/>
      <c r="F2073" s="132"/>
      <c r="G2073" s="352"/>
      <c r="H2073" s="132"/>
      <c r="I2073" s="132"/>
      <c r="J2073" s="247"/>
      <c r="L2073" s="170"/>
      <c r="M2073" s="252"/>
      <c r="O2073" s="253"/>
    </row>
    <row r="2074" spans="1:82" ht="24.6" customHeight="1" outlineLevel="1">
      <c r="A2074" s="709"/>
      <c r="B2074" s="710" t="s">
        <v>519</v>
      </c>
      <c r="C2074" s="640"/>
      <c r="D2074" s="711"/>
      <c r="E2074" s="712"/>
      <c r="F2074" s="713"/>
      <c r="G2074" s="712"/>
      <c r="H2074" s="713"/>
      <c r="I2074" s="713"/>
      <c r="J2074" s="714"/>
      <c r="K2074" s="393"/>
      <c r="L2074" s="715"/>
      <c r="M2074" s="716"/>
      <c r="N2074" s="393"/>
      <c r="O2074" s="717"/>
      <c r="P2074" s="393"/>
      <c r="Q2074" s="393"/>
      <c r="R2074" s="393"/>
      <c r="S2074" s="393"/>
      <c r="T2074" s="393"/>
      <c r="U2074" s="393"/>
      <c r="V2074" s="393"/>
      <c r="W2074" s="393"/>
      <c r="X2074" s="393"/>
      <c r="Y2074" s="393"/>
      <c r="Z2074" s="393"/>
      <c r="AA2074" s="393"/>
      <c r="AB2074" s="393"/>
      <c r="AC2074" s="393"/>
      <c r="AD2074" s="393"/>
      <c r="AE2074" s="393"/>
      <c r="AF2074" s="393"/>
      <c r="AG2074" s="393"/>
      <c r="AH2074" s="393"/>
      <c r="AI2074" s="393"/>
      <c r="AJ2074" s="393"/>
      <c r="AK2074" s="393"/>
      <c r="AL2074" s="393"/>
      <c r="AM2074" s="393"/>
      <c r="AN2074" s="393"/>
      <c r="AO2074" s="393"/>
      <c r="AP2074" s="393"/>
      <c r="AQ2074" s="393"/>
      <c r="AR2074" s="393"/>
      <c r="AS2074" s="393"/>
      <c r="AT2074" s="393"/>
      <c r="AU2074" s="393"/>
      <c r="AV2074" s="393"/>
      <c r="AW2074" s="393"/>
      <c r="AX2074" s="393"/>
      <c r="AY2074" s="393"/>
      <c r="AZ2074" s="393"/>
      <c r="BA2074" s="393"/>
      <c r="BB2074" s="393"/>
      <c r="BC2074" s="393"/>
      <c r="BD2074" s="393"/>
      <c r="BE2074" s="393"/>
      <c r="BF2074" s="393"/>
      <c r="BG2074" s="393"/>
      <c r="BH2074" s="393"/>
      <c r="BI2074" s="393"/>
      <c r="BJ2074" s="393"/>
      <c r="BK2074" s="393"/>
      <c r="BL2074" s="393"/>
      <c r="BM2074" s="393"/>
      <c r="BN2074" s="393"/>
      <c r="BO2074" s="393"/>
      <c r="BP2074" s="393"/>
      <c r="BQ2074" s="393"/>
      <c r="BR2074" s="393"/>
      <c r="BS2074" s="393"/>
      <c r="BT2074" s="393"/>
      <c r="BU2074" s="393"/>
      <c r="BV2074" s="393"/>
      <c r="BW2074" s="393"/>
      <c r="BX2074" s="393"/>
      <c r="BY2074" s="393"/>
      <c r="BZ2074" s="393"/>
      <c r="CA2074" s="393"/>
      <c r="CB2074" s="393"/>
      <c r="CC2074" s="393"/>
      <c r="CD2074" s="393"/>
    </row>
    <row r="2075" spans="1:82" ht="24.6" customHeight="1" outlineLevel="1">
      <c r="A2075" s="255">
        <v>19.2</v>
      </c>
      <c r="B2075" s="296" t="s">
        <v>478</v>
      </c>
      <c r="C2075" s="130"/>
      <c r="D2075" s="245"/>
      <c r="E2075" s="350"/>
      <c r="F2075" s="129"/>
      <c r="G2075" s="350"/>
      <c r="H2075" s="129"/>
      <c r="I2075" s="130"/>
      <c r="J2075" s="243"/>
      <c r="L2075" s="128"/>
      <c r="M2075" s="128"/>
      <c r="O2075" s="229"/>
    </row>
    <row r="2076" spans="1:82" ht="24.6" customHeight="1" outlineLevel="2">
      <c r="A2076" s="64"/>
      <c r="B2076" s="294" t="s">
        <v>99</v>
      </c>
      <c r="C2076" s="67"/>
      <c r="D2076" s="257"/>
      <c r="E2076" s="351"/>
      <c r="F2076" s="68"/>
      <c r="G2076" s="351"/>
      <c r="H2076" s="68"/>
      <c r="I2076" s="55"/>
      <c r="J2076" s="247"/>
      <c r="L2076" s="87"/>
      <c r="M2076" s="87"/>
      <c r="O2076" s="228"/>
    </row>
    <row r="2077" spans="1:82" ht="24.6" customHeight="1" outlineLevel="2">
      <c r="A2077" s="64"/>
      <c r="B2077" s="65" t="s">
        <v>473</v>
      </c>
      <c r="C2077" s="121">
        <v>2</v>
      </c>
      <c r="D2077" s="69" t="s">
        <v>3</v>
      </c>
      <c r="E2077" s="57"/>
      <c r="F2077" s="86"/>
      <c r="G2077" s="57"/>
      <c r="H2077" s="86"/>
      <c r="I2077" s="86"/>
      <c r="J2077" s="392"/>
      <c r="K2077" s="432"/>
      <c r="L2077" s="121" t="e">
        <f>VLOOKUP($O2077,#REF!,6,FALSE)</f>
        <v>#REF!</v>
      </c>
      <c r="M2077" s="121" t="s">
        <v>2932</v>
      </c>
      <c r="O2077" s="228" t="s">
        <v>2702</v>
      </c>
    </row>
    <row r="2078" spans="1:82" ht="24.6" customHeight="1" outlineLevel="2">
      <c r="A2078" s="64"/>
      <c r="B2078" s="66" t="s">
        <v>76</v>
      </c>
      <c r="C2078" s="67"/>
      <c r="D2078" s="71"/>
      <c r="E2078" s="351"/>
      <c r="F2078" s="68"/>
      <c r="G2078" s="351"/>
      <c r="H2078" s="68"/>
      <c r="I2078" s="55"/>
      <c r="J2078" s="247"/>
      <c r="L2078" s="87"/>
      <c r="M2078" s="87"/>
      <c r="O2078" s="228"/>
    </row>
    <row r="2079" spans="1:82" ht="24.6" customHeight="1" outlineLevel="2">
      <c r="A2079" s="64"/>
      <c r="B2079" s="66" t="s">
        <v>475</v>
      </c>
      <c r="C2079" s="86">
        <v>216</v>
      </c>
      <c r="D2079" s="71" t="s">
        <v>15</v>
      </c>
      <c r="E2079" s="57"/>
      <c r="F2079" s="86"/>
      <c r="G2079" s="57"/>
      <c r="H2079" s="86"/>
      <c r="I2079" s="86"/>
      <c r="J2079" s="392"/>
      <c r="K2079" s="432"/>
      <c r="L2079" s="121" t="e">
        <f>VLOOKUP($O2079,#REF!,6,FALSE)</f>
        <v>#REF!</v>
      </c>
      <c r="M2079" s="121" t="e">
        <f>VLOOKUP($O2079,#REF!,7,FALSE)</f>
        <v>#REF!</v>
      </c>
      <c r="O2079" s="227" t="s">
        <v>2704</v>
      </c>
    </row>
    <row r="2080" spans="1:82" ht="24.6" customHeight="1" outlineLevel="2">
      <c r="A2080" s="64"/>
      <c r="B2080" s="65" t="s">
        <v>1865</v>
      </c>
      <c r="C2080" s="121">
        <v>1</v>
      </c>
      <c r="D2080" s="69" t="s">
        <v>1792</v>
      </c>
      <c r="E2080" s="353"/>
      <c r="F2080" s="86"/>
      <c r="G2080" s="353"/>
      <c r="H2080" s="86"/>
      <c r="I2080" s="63"/>
      <c r="J2080" s="247"/>
      <c r="L2080" s="87" t="s">
        <v>2888</v>
      </c>
      <c r="M2080" s="87" t="s">
        <v>2889</v>
      </c>
      <c r="O2080" s="228"/>
    </row>
    <row r="2081" spans="1:82" ht="24.6" customHeight="1" outlineLevel="2">
      <c r="A2081" s="64"/>
      <c r="B2081" s="65" t="s">
        <v>79</v>
      </c>
      <c r="C2081" s="67"/>
      <c r="D2081" s="71"/>
      <c r="E2081" s="351"/>
      <c r="F2081" s="68"/>
      <c r="G2081" s="351"/>
      <c r="H2081" s="68"/>
      <c r="I2081" s="55"/>
      <c r="J2081" s="247"/>
      <c r="L2081" s="87"/>
      <c r="M2081" s="87"/>
      <c r="O2081" s="228"/>
    </row>
    <row r="2082" spans="1:82" ht="24.6" customHeight="1" outlineLevel="2">
      <c r="A2082" s="64"/>
      <c r="B2082" s="265"/>
      <c r="C2082" s="86"/>
      <c r="D2082" s="276"/>
      <c r="E2082" s="57"/>
      <c r="F2082" s="86"/>
      <c r="G2082" s="57"/>
      <c r="H2082" s="86"/>
      <c r="I2082" s="86"/>
      <c r="J2082" s="392"/>
      <c r="K2082" s="432"/>
      <c r="L2082" s="121" t="e">
        <f>VLOOKUP($O2082,#REF!,6,FALSE)</f>
        <v>#REF!</v>
      </c>
      <c r="M2082" s="121" t="e">
        <f>VLOOKUP($O2082,#REF!,7,FALSE)</f>
        <v>#REF!</v>
      </c>
      <c r="O2082" s="228" t="s">
        <v>2526</v>
      </c>
    </row>
    <row r="2083" spans="1:82" ht="24.6" customHeight="1" outlineLevel="2">
      <c r="A2083" s="64"/>
      <c r="B2083" s="265" t="s">
        <v>2001</v>
      </c>
      <c r="C2083" s="86">
        <v>72</v>
      </c>
      <c r="D2083" s="276" t="s">
        <v>15</v>
      </c>
      <c r="E2083" s="57"/>
      <c r="F2083" s="86"/>
      <c r="G2083" s="57"/>
      <c r="H2083" s="86"/>
      <c r="I2083" s="86"/>
      <c r="J2083" s="392"/>
      <c r="K2083" s="432"/>
      <c r="L2083" s="121" t="s">
        <v>2932</v>
      </c>
      <c r="M2083" s="121" t="e">
        <f>VLOOKUP($O2083,#REF!,7,FALSE)</f>
        <v>#REF!</v>
      </c>
      <c r="O2083" s="228" t="s">
        <v>2705</v>
      </c>
    </row>
    <row r="2084" spans="1:82" ht="24.6" customHeight="1" outlineLevel="2">
      <c r="A2084" s="64"/>
      <c r="B2084" s="65" t="s">
        <v>1864</v>
      </c>
      <c r="C2084" s="121">
        <v>1</v>
      </c>
      <c r="D2084" s="69" t="s">
        <v>1792</v>
      </c>
      <c r="E2084" s="353"/>
      <c r="F2084" s="86"/>
      <c r="G2084" s="353"/>
      <c r="H2084" s="86"/>
      <c r="I2084" s="63"/>
      <c r="J2084" s="247"/>
      <c r="L2084" s="87" t="s">
        <v>2888</v>
      </c>
      <c r="M2084" s="87" t="s">
        <v>2889</v>
      </c>
      <c r="O2084" s="228"/>
    </row>
    <row r="2085" spans="1:82" ht="24.6" customHeight="1" outlineLevel="2">
      <c r="A2085" s="248"/>
      <c r="B2085" s="249"/>
      <c r="C2085" s="131"/>
      <c r="D2085" s="250"/>
      <c r="E2085" s="352"/>
      <c r="F2085" s="132"/>
      <c r="G2085" s="352"/>
      <c r="H2085" s="132"/>
      <c r="I2085" s="132"/>
      <c r="J2085" s="247"/>
      <c r="L2085" s="170"/>
      <c r="M2085" s="252"/>
      <c r="O2085" s="253"/>
    </row>
    <row r="2086" spans="1:82" ht="24.6" customHeight="1" outlineLevel="1">
      <c r="A2086" s="709"/>
      <c r="B2086" s="710" t="s">
        <v>518</v>
      </c>
      <c r="C2086" s="640"/>
      <c r="D2086" s="711"/>
      <c r="E2086" s="712"/>
      <c r="F2086" s="713"/>
      <c r="G2086" s="712"/>
      <c r="H2086" s="713"/>
      <c r="I2086" s="713"/>
      <c r="J2086" s="714"/>
      <c r="K2086" s="393"/>
      <c r="L2086" s="715"/>
      <c r="M2086" s="716"/>
      <c r="N2086" s="393"/>
      <c r="O2086" s="717"/>
      <c r="P2086" s="393"/>
      <c r="Q2086" s="393"/>
      <c r="R2086" s="393"/>
      <c r="S2086" s="393"/>
      <c r="T2086" s="393"/>
      <c r="U2086" s="393"/>
      <c r="V2086" s="393"/>
      <c r="W2086" s="393"/>
      <c r="X2086" s="393"/>
      <c r="Y2086" s="393"/>
      <c r="Z2086" s="393"/>
      <c r="AA2086" s="393"/>
      <c r="AB2086" s="393"/>
      <c r="AC2086" s="393"/>
      <c r="AD2086" s="393"/>
      <c r="AE2086" s="393"/>
      <c r="AF2086" s="393"/>
      <c r="AG2086" s="393"/>
      <c r="AH2086" s="393"/>
      <c r="AI2086" s="393"/>
      <c r="AJ2086" s="393"/>
      <c r="AK2086" s="393"/>
      <c r="AL2086" s="393"/>
      <c r="AM2086" s="393"/>
      <c r="AN2086" s="393"/>
      <c r="AO2086" s="393"/>
      <c r="AP2086" s="393"/>
      <c r="AQ2086" s="393"/>
      <c r="AR2086" s="393"/>
      <c r="AS2086" s="393"/>
      <c r="AT2086" s="393"/>
      <c r="AU2086" s="393"/>
      <c r="AV2086" s="393"/>
      <c r="AW2086" s="393"/>
      <c r="AX2086" s="393"/>
      <c r="AY2086" s="393"/>
      <c r="AZ2086" s="393"/>
      <c r="BA2086" s="393"/>
      <c r="BB2086" s="393"/>
      <c r="BC2086" s="393"/>
      <c r="BD2086" s="393"/>
      <c r="BE2086" s="393"/>
      <c r="BF2086" s="393"/>
      <c r="BG2086" s="393"/>
      <c r="BH2086" s="393"/>
      <c r="BI2086" s="393"/>
      <c r="BJ2086" s="393"/>
      <c r="BK2086" s="393"/>
      <c r="BL2086" s="393"/>
      <c r="BM2086" s="393"/>
      <c r="BN2086" s="393"/>
      <c r="BO2086" s="393"/>
      <c r="BP2086" s="393"/>
      <c r="BQ2086" s="393"/>
      <c r="BR2086" s="393"/>
      <c r="BS2086" s="393"/>
      <c r="BT2086" s="393"/>
      <c r="BU2086" s="393"/>
      <c r="BV2086" s="393"/>
      <c r="BW2086" s="393"/>
      <c r="BX2086" s="393"/>
      <c r="BY2086" s="393"/>
      <c r="BZ2086" s="393"/>
      <c r="CA2086" s="393"/>
      <c r="CB2086" s="393"/>
      <c r="CC2086" s="393"/>
      <c r="CD2086" s="393"/>
    </row>
    <row r="2087" spans="1:82" ht="24.6" customHeight="1" outlineLevel="1">
      <c r="A2087" s="255">
        <v>19.3</v>
      </c>
      <c r="B2087" s="296" t="s">
        <v>480</v>
      </c>
      <c r="C2087" s="130"/>
      <c r="D2087" s="245"/>
      <c r="E2087" s="350"/>
      <c r="F2087" s="129"/>
      <c r="G2087" s="350"/>
      <c r="H2087" s="129"/>
      <c r="I2087" s="130"/>
      <c r="J2087" s="243"/>
      <c r="L2087" s="128"/>
      <c r="M2087" s="128"/>
      <c r="O2087" s="229"/>
    </row>
    <row r="2088" spans="1:82" ht="24.6" customHeight="1" outlineLevel="2">
      <c r="A2088" s="64"/>
      <c r="B2088" s="294" t="s">
        <v>99</v>
      </c>
      <c r="C2088" s="67"/>
      <c r="D2088" s="257"/>
      <c r="E2088" s="351"/>
      <c r="F2088" s="68"/>
      <c r="G2088" s="351"/>
      <c r="H2088" s="68"/>
      <c r="I2088" s="55"/>
      <c r="J2088" s="247"/>
      <c r="L2088" s="87"/>
      <c r="M2088" s="87"/>
      <c r="O2088" s="228"/>
    </row>
    <row r="2089" spans="1:82" ht="24.6" customHeight="1" outlineLevel="2">
      <c r="A2089" s="64"/>
      <c r="B2089" s="65" t="s">
        <v>473</v>
      </c>
      <c r="C2089" s="121">
        <v>4</v>
      </c>
      <c r="D2089" s="69" t="s">
        <v>3</v>
      </c>
      <c r="E2089" s="57"/>
      <c r="F2089" s="86"/>
      <c r="G2089" s="57"/>
      <c r="H2089" s="86"/>
      <c r="I2089" s="86"/>
      <c r="J2089" s="392"/>
      <c r="K2089" s="432"/>
      <c r="L2089" s="121" t="e">
        <f>VLOOKUP($O2089,#REF!,6,FALSE)</f>
        <v>#REF!</v>
      </c>
      <c r="M2089" s="121" t="s">
        <v>2932</v>
      </c>
      <c r="O2089" s="228" t="s">
        <v>2702</v>
      </c>
    </row>
    <row r="2090" spans="1:82" ht="24.6" customHeight="1" outlineLevel="2">
      <c r="A2090" s="64"/>
      <c r="B2090" s="66" t="s">
        <v>76</v>
      </c>
      <c r="C2090" s="67"/>
      <c r="D2090" s="71"/>
      <c r="E2090" s="351"/>
      <c r="F2090" s="68"/>
      <c r="G2090" s="351"/>
      <c r="H2090" s="68"/>
      <c r="I2090" s="55"/>
      <c r="J2090" s="247"/>
      <c r="L2090" s="87"/>
      <c r="M2090" s="87"/>
      <c r="O2090" s="228"/>
    </row>
    <row r="2091" spans="1:82" ht="24.6" customHeight="1" outlineLevel="2">
      <c r="A2091" s="64"/>
      <c r="B2091" s="66" t="s">
        <v>475</v>
      </c>
      <c r="C2091" s="86">
        <v>439</v>
      </c>
      <c r="D2091" s="71" t="s">
        <v>15</v>
      </c>
      <c r="E2091" s="57"/>
      <c r="F2091" s="86"/>
      <c r="G2091" s="57"/>
      <c r="H2091" s="86"/>
      <c r="I2091" s="86"/>
      <c r="J2091" s="392"/>
      <c r="K2091" s="432"/>
      <c r="L2091" s="121" t="e">
        <f>VLOOKUP($O2091,#REF!,6,FALSE)</f>
        <v>#REF!</v>
      </c>
      <c r="M2091" s="121" t="e">
        <f>VLOOKUP($O2091,#REF!,7,FALSE)</f>
        <v>#REF!</v>
      </c>
      <c r="O2091" s="227" t="s">
        <v>2704</v>
      </c>
    </row>
    <row r="2092" spans="1:82" ht="24.6" customHeight="1" outlineLevel="2">
      <c r="A2092" s="64"/>
      <c r="B2092" s="65" t="s">
        <v>1865</v>
      </c>
      <c r="C2092" s="121">
        <v>1</v>
      </c>
      <c r="D2092" s="69" t="s">
        <v>1792</v>
      </c>
      <c r="E2092" s="353"/>
      <c r="F2092" s="86"/>
      <c r="G2092" s="353"/>
      <c r="H2092" s="86"/>
      <c r="I2092" s="63"/>
      <c r="J2092" s="247"/>
      <c r="L2092" s="87" t="s">
        <v>2888</v>
      </c>
      <c r="M2092" s="87" t="s">
        <v>2889</v>
      </c>
      <c r="O2092" s="228"/>
    </row>
    <row r="2093" spans="1:82" ht="24.6" customHeight="1" outlineLevel="2">
      <c r="A2093" s="64"/>
      <c r="B2093" s="65" t="s">
        <v>79</v>
      </c>
      <c r="C2093" s="67"/>
      <c r="D2093" s="71"/>
      <c r="E2093" s="351"/>
      <c r="F2093" s="68"/>
      <c r="G2093" s="351"/>
      <c r="H2093" s="68"/>
      <c r="I2093" s="55"/>
      <c r="J2093" s="247"/>
      <c r="L2093" s="87"/>
      <c r="M2093" s="87"/>
      <c r="O2093" s="228"/>
    </row>
    <row r="2094" spans="1:82" ht="24.6" customHeight="1" outlineLevel="2">
      <c r="A2094" s="64"/>
      <c r="B2094" s="265"/>
      <c r="C2094" s="86"/>
      <c r="D2094" s="276"/>
      <c r="E2094" s="57"/>
      <c r="F2094" s="86"/>
      <c r="G2094" s="57"/>
      <c r="H2094" s="86"/>
      <c r="I2094" s="86"/>
      <c r="J2094" s="392"/>
      <c r="K2094" s="432"/>
      <c r="L2094" s="121" t="s">
        <v>2844</v>
      </c>
      <c r="M2094" s="121" t="s">
        <v>2844</v>
      </c>
      <c r="O2094" s="228" t="s">
        <v>2526</v>
      </c>
    </row>
    <row r="2095" spans="1:82" ht="24.6" customHeight="1" outlineLevel="2">
      <c r="A2095" s="64"/>
      <c r="B2095" s="265" t="s">
        <v>2001</v>
      </c>
      <c r="C2095" s="86">
        <v>146</v>
      </c>
      <c r="D2095" s="276" t="s">
        <v>15</v>
      </c>
      <c r="E2095" s="57"/>
      <c r="F2095" s="86"/>
      <c r="G2095" s="57"/>
      <c r="H2095" s="86"/>
      <c r="I2095" s="86"/>
      <c r="J2095" s="392"/>
      <c r="K2095" s="432"/>
      <c r="L2095" s="121" t="s">
        <v>2933</v>
      </c>
      <c r="M2095" s="121" t="e">
        <f>VLOOKUP($O2095,#REF!,7,FALSE)</f>
        <v>#REF!</v>
      </c>
      <c r="O2095" s="228" t="s">
        <v>2705</v>
      </c>
    </row>
    <row r="2096" spans="1:82" ht="24.6" customHeight="1" outlineLevel="2">
      <c r="A2096" s="64"/>
      <c r="B2096" s="65" t="s">
        <v>1864</v>
      </c>
      <c r="C2096" s="121">
        <v>1</v>
      </c>
      <c r="D2096" s="69" t="s">
        <v>1792</v>
      </c>
      <c r="E2096" s="353"/>
      <c r="F2096" s="86"/>
      <c r="G2096" s="353"/>
      <c r="H2096" s="86"/>
      <c r="I2096" s="63"/>
      <c r="J2096" s="247"/>
      <c r="L2096" s="87" t="s">
        <v>2888</v>
      </c>
      <c r="M2096" s="87" t="s">
        <v>2889</v>
      </c>
      <c r="O2096" s="228"/>
    </row>
    <row r="2097" spans="1:82" ht="24.6" customHeight="1" outlineLevel="2">
      <c r="A2097" s="248"/>
      <c r="B2097" s="249"/>
      <c r="C2097" s="131"/>
      <c r="D2097" s="250"/>
      <c r="E2097" s="352"/>
      <c r="F2097" s="132"/>
      <c r="G2097" s="352"/>
      <c r="H2097" s="132"/>
      <c r="I2097" s="132"/>
      <c r="J2097" s="251"/>
      <c r="L2097" s="170"/>
      <c r="M2097" s="252"/>
      <c r="O2097" s="253"/>
    </row>
    <row r="2098" spans="1:82" ht="24.6" customHeight="1" outlineLevel="1">
      <c r="A2098" s="709"/>
      <c r="B2098" s="710" t="s">
        <v>517</v>
      </c>
      <c r="C2098" s="640"/>
      <c r="D2098" s="711"/>
      <c r="E2098" s="712"/>
      <c r="F2098" s="713"/>
      <c r="G2098" s="712"/>
      <c r="H2098" s="713"/>
      <c r="I2098" s="713"/>
      <c r="J2098" s="714"/>
      <c r="K2098" s="393"/>
      <c r="L2098" s="715"/>
      <c r="M2098" s="716"/>
      <c r="N2098" s="393"/>
      <c r="O2098" s="717"/>
      <c r="P2098" s="393"/>
      <c r="Q2098" s="393"/>
      <c r="R2098" s="393"/>
      <c r="S2098" s="393"/>
      <c r="T2098" s="393"/>
      <c r="U2098" s="393"/>
      <c r="V2098" s="393"/>
      <c r="W2098" s="393"/>
      <c r="X2098" s="393"/>
      <c r="Y2098" s="393"/>
      <c r="Z2098" s="393"/>
      <c r="AA2098" s="393"/>
      <c r="AB2098" s="393"/>
      <c r="AC2098" s="393"/>
      <c r="AD2098" s="393"/>
      <c r="AE2098" s="393"/>
      <c r="AF2098" s="393"/>
      <c r="AG2098" s="393"/>
      <c r="AH2098" s="393"/>
      <c r="AI2098" s="393"/>
      <c r="AJ2098" s="393"/>
      <c r="AK2098" s="393"/>
      <c r="AL2098" s="393"/>
      <c r="AM2098" s="393"/>
      <c r="AN2098" s="393"/>
      <c r="AO2098" s="393"/>
      <c r="AP2098" s="393"/>
      <c r="AQ2098" s="393"/>
      <c r="AR2098" s="393"/>
      <c r="AS2098" s="393"/>
      <c r="AT2098" s="393"/>
      <c r="AU2098" s="393"/>
      <c r="AV2098" s="393"/>
      <c r="AW2098" s="393"/>
      <c r="AX2098" s="393"/>
      <c r="AY2098" s="393"/>
      <c r="AZ2098" s="393"/>
      <c r="BA2098" s="393"/>
      <c r="BB2098" s="393"/>
      <c r="BC2098" s="393"/>
      <c r="BD2098" s="393"/>
      <c r="BE2098" s="393"/>
      <c r="BF2098" s="393"/>
      <c r="BG2098" s="393"/>
      <c r="BH2098" s="393"/>
      <c r="BI2098" s="393"/>
      <c r="BJ2098" s="393"/>
      <c r="BK2098" s="393"/>
      <c r="BL2098" s="393"/>
      <c r="BM2098" s="393"/>
      <c r="BN2098" s="393"/>
      <c r="BO2098" s="393"/>
      <c r="BP2098" s="393"/>
      <c r="BQ2098" s="393"/>
      <c r="BR2098" s="393"/>
      <c r="BS2098" s="393"/>
      <c r="BT2098" s="393"/>
      <c r="BU2098" s="393"/>
      <c r="BV2098" s="393"/>
      <c r="BW2098" s="393"/>
      <c r="BX2098" s="393"/>
      <c r="BY2098" s="393"/>
      <c r="BZ2098" s="393"/>
      <c r="CA2098" s="393"/>
      <c r="CB2098" s="393"/>
      <c r="CC2098" s="393"/>
      <c r="CD2098" s="393"/>
    </row>
    <row r="2099" spans="1:82" ht="24.6" customHeight="1">
      <c r="A2099" s="709"/>
      <c r="B2099" s="710" t="s">
        <v>1532</v>
      </c>
      <c r="C2099" s="715"/>
      <c r="D2099" s="718"/>
      <c r="E2099" s="712"/>
      <c r="F2099" s="640"/>
      <c r="G2099" s="712"/>
      <c r="H2099" s="640"/>
      <c r="I2099" s="640"/>
      <c r="J2099" s="714"/>
      <c r="L2099" s="715"/>
      <c r="M2099" s="715"/>
      <c r="O2099" s="717"/>
    </row>
    <row r="2100" spans="1:82" ht="24.6" customHeight="1">
      <c r="A2100" s="255">
        <v>20</v>
      </c>
      <c r="B2100" s="262" t="s">
        <v>2998</v>
      </c>
      <c r="C2100" s="130"/>
      <c r="D2100" s="264"/>
      <c r="E2100" s="350"/>
      <c r="F2100" s="129"/>
      <c r="G2100" s="350"/>
      <c r="H2100" s="129"/>
      <c r="I2100" s="133"/>
      <c r="J2100" s="243"/>
      <c r="L2100" s="168"/>
      <c r="M2100" s="168"/>
      <c r="O2100" s="246"/>
    </row>
    <row r="2101" spans="1:82" ht="24.6" customHeight="1" outlineLevel="1">
      <c r="A2101" s="64">
        <v>20.100000000000001</v>
      </c>
      <c r="B2101" s="66" t="s">
        <v>43</v>
      </c>
      <c r="C2101" s="67"/>
      <c r="D2101" s="71"/>
      <c r="E2101" s="351"/>
      <c r="F2101" s="68"/>
      <c r="G2101" s="351"/>
      <c r="H2101" s="68"/>
      <c r="I2101" s="55"/>
      <c r="J2101" s="247"/>
      <c r="L2101" s="87"/>
      <c r="M2101" s="87"/>
      <c r="O2101" s="228"/>
    </row>
    <row r="2102" spans="1:82" ht="24.6" customHeight="1" outlineLevel="1">
      <c r="A2102" s="64"/>
      <c r="B2102" s="66" t="s">
        <v>365</v>
      </c>
      <c r="C2102" s="121">
        <v>76</v>
      </c>
      <c r="D2102" s="71" t="s">
        <v>15</v>
      </c>
      <c r="E2102" s="57"/>
      <c r="F2102" s="86"/>
      <c r="G2102" s="57"/>
      <c r="H2102" s="86"/>
      <c r="I2102" s="86"/>
      <c r="J2102" s="392"/>
      <c r="K2102" s="432"/>
      <c r="L2102" s="121" t="str">
        <f>VLOOKUP($O2102,[5]EE!$C$1:$I$1762,6,FALSE)</f>
        <v>กระทรวงพาณิชย์</v>
      </c>
      <c r="M2102" s="121" t="str">
        <f>VLOOKUP($O2102,[5]EE!$C$1:$I$1762,7,FALSE)</f>
        <v>กรมบัญชีกลาง</v>
      </c>
      <c r="O2102" s="227" t="s">
        <v>2497</v>
      </c>
    </row>
    <row r="2103" spans="1:82" ht="24.6" customHeight="1" outlineLevel="1">
      <c r="A2103" s="64"/>
      <c r="B2103" s="65" t="s">
        <v>1865</v>
      </c>
      <c r="C2103" s="121">
        <v>1</v>
      </c>
      <c r="D2103" s="69" t="s">
        <v>1792</v>
      </c>
      <c r="E2103" s="353"/>
      <c r="F2103" s="86"/>
      <c r="G2103" s="353"/>
      <c r="H2103" s="86"/>
      <c r="I2103" s="63"/>
      <c r="J2103" s="247"/>
      <c r="L2103" s="87" t="s">
        <v>2999</v>
      </c>
      <c r="M2103" s="87" t="s">
        <v>2999</v>
      </c>
      <c r="O2103" s="228"/>
    </row>
    <row r="2104" spans="1:82" ht="24.6" customHeight="1" outlineLevel="1">
      <c r="A2104" s="64">
        <v>20.2</v>
      </c>
      <c r="B2104" s="66" t="s">
        <v>59</v>
      </c>
      <c r="C2104" s="67"/>
      <c r="D2104" s="71"/>
      <c r="E2104" s="351"/>
      <c r="F2104" s="68"/>
      <c r="G2104" s="351"/>
      <c r="H2104" s="68"/>
      <c r="I2104" s="55"/>
      <c r="J2104" s="247"/>
      <c r="L2104" s="87"/>
      <c r="M2104" s="87"/>
      <c r="O2104" s="228"/>
    </row>
    <row r="2105" spans="1:82" ht="24.6" customHeight="1" outlineLevel="1">
      <c r="A2105" s="64"/>
      <c r="B2105" s="265" t="s">
        <v>368</v>
      </c>
      <c r="C2105" s="121">
        <v>27</v>
      </c>
      <c r="D2105" s="71" t="s">
        <v>15</v>
      </c>
      <c r="E2105" s="57"/>
      <c r="F2105" s="86"/>
      <c r="G2105" s="57"/>
      <c r="H2105" s="86"/>
      <c r="I2105" s="86"/>
      <c r="J2105" s="392"/>
      <c r="K2105" s="432"/>
      <c r="L2105" s="121" t="str">
        <f>VLOOKUP($O2105,[5]EE!$C$1:$I$1762,6,FALSE)</f>
        <v>ใบเสนอราคา</v>
      </c>
      <c r="M2105" s="121" t="str">
        <f>VLOOKUP($O2105,[5]EE!$C$1:$I$1762,7,FALSE)</f>
        <v>กรมบัญชีกลาง</v>
      </c>
      <c r="O2105" s="228" t="s">
        <v>2508</v>
      </c>
    </row>
    <row r="2106" spans="1:82" ht="24.6" customHeight="1" outlineLevel="1">
      <c r="A2106" s="64">
        <v>20.3</v>
      </c>
      <c r="B2106" s="65" t="s">
        <v>1996</v>
      </c>
      <c r="C2106" s="86"/>
      <c r="D2106" s="86"/>
      <c r="E2106" s="57"/>
      <c r="F2106" s="63"/>
      <c r="G2106" s="57"/>
      <c r="H2106" s="68"/>
      <c r="I2106" s="68"/>
      <c r="J2106" s="247"/>
      <c r="L2106" s="169"/>
      <c r="M2106" s="171"/>
      <c r="O2106" s="227"/>
    </row>
    <row r="2107" spans="1:82" ht="24.6" customHeight="1" outlineLevel="1">
      <c r="A2107" s="64"/>
      <c r="B2107" s="265" t="s">
        <v>1997</v>
      </c>
      <c r="C2107" s="86">
        <v>3.4499999999999997</v>
      </c>
      <c r="D2107" s="71" t="s">
        <v>15</v>
      </c>
      <c r="E2107" s="57"/>
      <c r="F2107" s="86"/>
      <c r="G2107" s="57"/>
      <c r="H2107" s="86"/>
      <c r="I2107" s="86"/>
      <c r="J2107" s="392"/>
      <c r="K2107" s="432"/>
      <c r="L2107" s="121" t="str">
        <f>VLOOKUP($O2107,[5]EE!$C$1:$I$1762,6,FALSE)</f>
        <v>ใบเสนอราคา</v>
      </c>
      <c r="M2107" s="121" t="str">
        <f>VLOOKUP($O2107,[5]EE!$C$1:$I$1762,7,FALSE)</f>
        <v>กรมบัญชีกลาง</v>
      </c>
      <c r="O2107" s="228" t="s">
        <v>2527</v>
      </c>
    </row>
    <row r="2108" spans="1:82" ht="24.6" customHeight="1" outlineLevel="1">
      <c r="A2108" s="64"/>
      <c r="B2108" s="65" t="s">
        <v>1864</v>
      </c>
      <c r="C2108" s="121">
        <v>1</v>
      </c>
      <c r="D2108" s="69" t="s">
        <v>1792</v>
      </c>
      <c r="E2108" s="353"/>
      <c r="F2108" s="86"/>
      <c r="G2108" s="353"/>
      <c r="H2108" s="86"/>
      <c r="I2108" s="63"/>
      <c r="J2108" s="247"/>
      <c r="L2108" s="87" t="s">
        <v>2999</v>
      </c>
      <c r="M2108" s="87" t="s">
        <v>2999</v>
      </c>
      <c r="O2108" s="228"/>
    </row>
    <row r="2109" spans="1:82" ht="24.6" customHeight="1" outlineLevel="1">
      <c r="A2109" s="255">
        <v>20.399999999999999</v>
      </c>
      <c r="B2109" s="294" t="s">
        <v>425</v>
      </c>
      <c r="C2109" s="130"/>
      <c r="D2109" s="245"/>
      <c r="E2109" s="350"/>
      <c r="F2109" s="129"/>
      <c r="G2109" s="350"/>
      <c r="H2109" s="129"/>
      <c r="I2109" s="129"/>
      <c r="J2109" s="243"/>
      <c r="L2109" s="261"/>
      <c r="M2109" s="254"/>
      <c r="O2109" s="229"/>
    </row>
    <row r="2110" spans="1:82" ht="24.6" customHeight="1" outlineLevel="1">
      <c r="A2110" s="64"/>
      <c r="B2110" s="65" t="s">
        <v>3007</v>
      </c>
      <c r="C2110" s="121">
        <v>3</v>
      </c>
      <c r="D2110" s="69" t="s">
        <v>3</v>
      </c>
      <c r="E2110" s="57"/>
      <c r="F2110" s="86"/>
      <c r="G2110" s="57"/>
      <c r="H2110" s="86"/>
      <c r="I2110" s="86"/>
      <c r="J2110" s="392"/>
      <c r="K2110" s="432"/>
      <c r="L2110" s="121" t="str">
        <f>VLOOKUP($O2110,[5]EE!$C$1:$I$1762,6,FALSE)</f>
        <v>ใบเสนอราคา T.G.</v>
      </c>
      <c r="M2110" s="121" t="str">
        <f>VLOOKUP($O2110,[5]EE!$C$1:$I$1762,7,FALSE)</f>
        <v>กรมบัญชีกลาง</v>
      </c>
      <c r="O2110" s="228" t="s">
        <v>3008</v>
      </c>
    </row>
    <row r="2111" spans="1:82" ht="24.6" customHeight="1" outlineLevel="1">
      <c r="A2111" s="278">
        <v>20.5</v>
      </c>
      <c r="B2111" s="294" t="s">
        <v>3000</v>
      </c>
      <c r="C2111" s="130"/>
      <c r="D2111" s="245"/>
      <c r="E2111" s="350"/>
      <c r="F2111" s="129"/>
      <c r="G2111" s="350"/>
      <c r="H2111" s="129"/>
      <c r="I2111" s="129"/>
      <c r="J2111" s="243"/>
      <c r="L2111" s="128"/>
      <c r="M2111" s="254"/>
      <c r="O2111" s="229"/>
    </row>
    <row r="2112" spans="1:82" ht="24.6" customHeight="1" outlineLevel="1">
      <c r="A2112" s="64"/>
      <c r="B2112" s="65" t="s">
        <v>61</v>
      </c>
      <c r="C2112" s="121">
        <v>2</v>
      </c>
      <c r="D2112" s="69" t="s">
        <v>3</v>
      </c>
      <c r="E2112" s="57"/>
      <c r="F2112" s="86"/>
      <c r="G2112" s="57"/>
      <c r="H2112" s="86"/>
      <c r="I2112" s="86"/>
      <c r="J2112" s="392"/>
      <c r="K2112" s="432"/>
      <c r="L2112" s="121" t="str">
        <f>VLOOKUP($O2112,[5]EE!$C$1:$I$1762,6,FALSE)</f>
        <v>กระทรวงพาณิชย์</v>
      </c>
      <c r="M2112" s="121" t="str">
        <f>VLOOKUP($O2112,[5]EE!$C$1:$I$1762,7,FALSE)</f>
        <v>กรมบัญชีกลาง</v>
      </c>
      <c r="O2112" s="228" t="s">
        <v>2560</v>
      </c>
    </row>
    <row r="2113" spans="1:82" ht="24.6" customHeight="1" outlineLevel="1">
      <c r="A2113" s="64" t="s">
        <v>1922</v>
      </c>
      <c r="B2113" s="65" t="s">
        <v>65</v>
      </c>
      <c r="C2113" s="121">
        <v>3</v>
      </c>
      <c r="D2113" s="69" t="s">
        <v>3</v>
      </c>
      <c r="E2113" s="57"/>
      <c r="F2113" s="86"/>
      <c r="G2113" s="57"/>
      <c r="H2113" s="86"/>
      <c r="I2113" s="86"/>
      <c r="J2113" s="392"/>
      <c r="K2113" s="432"/>
      <c r="L2113" s="121" t="str">
        <f>VLOOKUP($O2113,[5]EE!$C$1:$I$1762,6,FALSE)</f>
        <v>กระทรวงพาณิชย์</v>
      </c>
      <c r="M2113" s="121" t="str">
        <f>VLOOKUP($O2113,[5]EE!$C$1:$I$1762,7,FALSE)</f>
        <v>กรมบัญชีกลาง</v>
      </c>
      <c r="O2113" s="228" t="s">
        <v>2565</v>
      </c>
    </row>
    <row r="2114" spans="1:82" ht="24.6" customHeight="1" outlineLevel="1">
      <c r="A2114" s="248"/>
      <c r="B2114" s="249"/>
      <c r="C2114" s="131"/>
      <c r="D2114" s="250"/>
      <c r="E2114" s="352"/>
      <c r="F2114" s="132"/>
      <c r="G2114" s="352"/>
      <c r="H2114" s="132"/>
      <c r="I2114" s="132"/>
      <c r="J2114" s="251"/>
      <c r="L2114" s="170"/>
      <c r="M2114" s="252"/>
      <c r="O2114" s="253"/>
    </row>
    <row r="2115" spans="1:82" ht="24.6" customHeight="1">
      <c r="A2115" s="709"/>
      <c r="B2115" s="710" t="s">
        <v>170</v>
      </c>
      <c r="C2115" s="640"/>
      <c r="D2115" s="711"/>
      <c r="E2115" s="712"/>
      <c r="F2115" s="713"/>
      <c r="G2115" s="712"/>
      <c r="H2115" s="713"/>
      <c r="I2115" s="713"/>
      <c r="J2115" s="714"/>
      <c r="K2115" s="393"/>
      <c r="L2115" s="715"/>
      <c r="M2115" s="716"/>
      <c r="N2115" s="393"/>
      <c r="O2115" s="717"/>
      <c r="P2115" s="393"/>
      <c r="Q2115" s="393"/>
      <c r="R2115" s="393"/>
      <c r="S2115" s="393"/>
      <c r="T2115" s="393"/>
      <c r="U2115" s="393"/>
      <c r="V2115" s="393"/>
      <c r="W2115" s="393"/>
      <c r="X2115" s="393"/>
      <c r="Y2115" s="393"/>
      <c r="Z2115" s="393"/>
      <c r="AA2115" s="393"/>
      <c r="AB2115" s="393"/>
      <c r="AC2115" s="393"/>
      <c r="AD2115" s="393"/>
      <c r="AE2115" s="393"/>
      <c r="AF2115" s="393"/>
      <c r="AG2115" s="393"/>
      <c r="AH2115" s="393"/>
      <c r="AI2115" s="393"/>
      <c r="AJ2115" s="393"/>
      <c r="AK2115" s="393"/>
      <c r="AL2115" s="393"/>
      <c r="AM2115" s="393"/>
      <c r="AN2115" s="393"/>
      <c r="AO2115" s="393"/>
      <c r="AP2115" s="393"/>
      <c r="AQ2115" s="393"/>
      <c r="AR2115" s="393"/>
      <c r="AS2115" s="393"/>
      <c r="AT2115" s="393"/>
      <c r="AU2115" s="393"/>
      <c r="AV2115" s="393"/>
      <c r="AW2115" s="393"/>
      <c r="AX2115" s="393"/>
      <c r="AY2115" s="393"/>
      <c r="AZ2115" s="393"/>
      <c r="BA2115" s="393"/>
      <c r="BB2115" s="393"/>
      <c r="BC2115" s="393"/>
      <c r="BD2115" s="393"/>
      <c r="BE2115" s="393"/>
      <c r="BF2115" s="393"/>
      <c r="BG2115" s="393"/>
      <c r="BH2115" s="393"/>
      <c r="BI2115" s="393"/>
      <c r="BJ2115" s="393"/>
      <c r="BK2115" s="393"/>
      <c r="BL2115" s="393"/>
      <c r="BM2115" s="393"/>
      <c r="BN2115" s="393"/>
      <c r="BO2115" s="393"/>
      <c r="BP2115" s="393"/>
      <c r="BQ2115" s="393"/>
      <c r="BR2115" s="393"/>
      <c r="BS2115" s="393"/>
      <c r="BT2115" s="393"/>
      <c r="BU2115" s="393"/>
      <c r="BV2115" s="393"/>
      <c r="BW2115" s="393"/>
      <c r="BX2115" s="393"/>
      <c r="BY2115" s="393"/>
      <c r="BZ2115" s="393"/>
      <c r="CA2115" s="393"/>
      <c r="CB2115" s="393"/>
      <c r="CC2115" s="393"/>
      <c r="CD2115" s="393"/>
    </row>
    <row r="2116" spans="1:82" ht="24.6" customHeight="1">
      <c r="A2116" s="709"/>
      <c r="B2116" s="710" t="s">
        <v>1509</v>
      </c>
      <c r="C2116" s="715"/>
      <c r="D2116" s="718"/>
      <c r="E2116" s="712"/>
      <c r="F2116" s="721"/>
      <c r="G2116" s="712"/>
      <c r="H2116" s="721"/>
      <c r="I2116" s="721"/>
      <c r="J2116" s="714"/>
      <c r="L2116" s="722"/>
      <c r="M2116" s="722"/>
      <c r="O2116" s="723"/>
    </row>
    <row r="2120" spans="1:82">
      <c r="B2120" s="432"/>
      <c r="C2120" s="432"/>
      <c r="D2120" s="78"/>
    </row>
    <row r="2121" spans="1:82">
      <c r="B2121" s="432"/>
      <c r="C2121" s="576"/>
      <c r="D2121" s="576"/>
    </row>
    <row r="2122" spans="1:82">
      <c r="B2122" s="432"/>
      <c r="C2122" s="576"/>
      <c r="D2122" s="576"/>
    </row>
    <row r="2123" spans="1:82">
      <c r="B2123" s="432"/>
      <c r="C2123" s="576"/>
      <c r="D2123" s="576"/>
    </row>
    <row r="2124" spans="1:82">
      <c r="B2124" s="432"/>
      <c r="C2124" s="576"/>
      <c r="D2124" s="576"/>
    </row>
    <row r="2125" spans="1:82">
      <c r="B2125" s="432"/>
      <c r="C2125" s="576"/>
      <c r="D2125" s="576"/>
    </row>
    <row r="2126" spans="1:82">
      <c r="B2126" s="432"/>
      <c r="C2126" s="576"/>
      <c r="D2126" s="576"/>
    </row>
    <row r="2127" spans="1:82">
      <c r="B2127" s="432"/>
      <c r="C2127" s="576"/>
      <c r="D2127" s="576"/>
    </row>
    <row r="2128" spans="1:82">
      <c r="B2128" s="432"/>
      <c r="C2128" s="576"/>
      <c r="D2128" s="576"/>
    </row>
    <row r="2129" spans="2:4">
      <c r="B2129" s="432"/>
      <c r="C2129" s="576"/>
      <c r="D2129" s="576"/>
    </row>
    <row r="2130" spans="2:4">
      <c r="B2130" s="432"/>
      <c r="C2130" s="576"/>
      <c r="D2130" s="576"/>
    </row>
    <row r="2131" spans="2:4">
      <c r="B2131" s="432"/>
      <c r="C2131" s="576"/>
      <c r="D2131" s="576"/>
    </row>
  </sheetData>
  <autoFilter ref="A1:CD2116" xr:uid="{00000000-0009-0000-0000-000013000000}"/>
  <customSheetViews>
    <customSheetView guid="{7D145678-C6E7-435C-8570-C404F042F85A}" scale="115" showPageBreaks="1" showGridLines="0" showAutoFilter="1" view="pageBreakPreview" topLeftCell="A1195">
      <selection activeCell="G1218" sqref="G1218"/>
      <pageMargins left="0.51181102362204722" right="0" top="0.59055118110236227" bottom="0.19685039370078741" header="0.19685039370078741" footer="0.31496062992125984"/>
      <pageSetup paperSize="9" scale="60" firstPageNumber="22" orientation="portrait" useFirstPageNumber="1"/>
      <headerFooter scaleWithDoc="0" alignWithMargins="0">
        <oddHeader>&amp;Rแบบ ปร.4แผ่นที่&amp;P</oddHeader>
      </headerFooter>
      <autoFilter ref="B1" xr:uid="{736B6B1C-5C09-430F-B996-D2AD65B7211C}"/>
    </customSheetView>
    <customSheetView guid="{B8794F44-811C-5341-A0EE-5C2306FBFBE9}" scale="150" showPageBreaks="1" showGridLines="0" showAutoFilter="1" view="pageBreakPreview" topLeftCell="A77">
      <selection activeCell="I752" sqref="I752"/>
      <pageMargins left="0.51181102362204722" right="0" top="0.59055118110236227" bottom="0.19685039370078741" header="0.19685039370078741" footer="0.31496062992125984"/>
      <pageSetup paperSize="9" scale="60" firstPageNumber="22" orientation="portrait" useFirstPageNumber="1"/>
      <headerFooter scaleWithDoc="0" alignWithMargins="0">
        <oddHeader>&amp;Rแบบ ปร.4แผ่นที่&amp;P</oddHeader>
      </headerFooter>
      <autoFilter ref="B1" xr:uid="{8D7EBAB5-18E9-4E9A-A992-3B8986AAFD03}"/>
    </customSheetView>
  </customSheetViews>
  <mergeCells count="12">
    <mergeCell ref="M8:M9"/>
    <mergeCell ref="O8:O9"/>
    <mergeCell ref="A2:J2"/>
    <mergeCell ref="A8:A9"/>
    <mergeCell ref="I8:I9"/>
    <mergeCell ref="J8:J9"/>
    <mergeCell ref="B8:B9"/>
    <mergeCell ref="C8:C9"/>
    <mergeCell ref="D8:D9"/>
    <mergeCell ref="E8:F8"/>
    <mergeCell ref="G8:H8"/>
    <mergeCell ref="L8:L9"/>
  </mergeCells>
  <pageMargins left="0.5" right="0.5" top="0.5" bottom="0.5" header="0.3" footer="0.3"/>
  <pageSetup paperSize="9" scale="61" firstPageNumber="22" fitToHeight="0" orientation="landscape" r:id="rId1"/>
  <headerFooter>
    <oddHeader>&amp;Rแบบ ปร.4 (ก) แผ่นที่ &amp;P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  <pageSetUpPr fitToPage="1"/>
  </sheetPr>
  <dimension ref="A1:D37"/>
  <sheetViews>
    <sheetView topLeftCell="A10" zoomScaleNormal="100" workbookViewId="0">
      <selection activeCell="B10" sqref="B10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78" customWidth="1"/>
    <col min="4" max="4" width="18.5703125" style="432" customWidth="1"/>
    <col min="5" max="5" width="9" style="432" customWidth="1"/>
    <col min="6" max="16384" width="9" style="432"/>
  </cols>
  <sheetData>
    <row r="1" spans="1:4" ht="26.25">
      <c r="A1" s="1102" t="s">
        <v>17</v>
      </c>
      <c r="B1" s="1102"/>
      <c r="C1" s="1102"/>
      <c r="D1" s="1102"/>
    </row>
    <row r="2" spans="1:4">
      <c r="A2" s="443" t="s">
        <v>1915</v>
      </c>
      <c r="B2" s="736"/>
      <c r="C2" s="197"/>
      <c r="D2" s="434"/>
    </row>
    <row r="3" spans="1:4">
      <c r="A3" s="443" t="s">
        <v>1600</v>
      </c>
      <c r="B3" s="443"/>
      <c r="C3" s="196"/>
      <c r="D3" s="443"/>
    </row>
    <row r="4" spans="1:4">
      <c r="A4" s="443" t="s">
        <v>2205</v>
      </c>
      <c r="B4" s="443"/>
      <c r="C4" s="196"/>
      <c r="D4" s="443"/>
    </row>
    <row r="5" spans="1:4">
      <c r="A5" s="443"/>
      <c r="B5" s="443"/>
      <c r="C5" s="196"/>
      <c r="D5" s="443" t="s">
        <v>2207</v>
      </c>
    </row>
    <row r="6" spans="1:4">
      <c r="A6" s="443" t="s">
        <v>1545</v>
      </c>
      <c r="D6" s="79"/>
    </row>
    <row r="7" spans="1:4" s="438" customFormat="1">
      <c r="A7" s="616" t="s">
        <v>4</v>
      </c>
      <c r="B7" s="660" t="s">
        <v>0</v>
      </c>
      <c r="C7" s="703" t="s">
        <v>644</v>
      </c>
      <c r="D7" s="662" t="s">
        <v>1</v>
      </c>
    </row>
    <row r="8" spans="1:4">
      <c r="A8" s="561">
        <v>1</v>
      </c>
      <c r="B8" s="667" t="s">
        <v>807</v>
      </c>
      <c r="C8" s="704"/>
      <c r="D8" s="664"/>
    </row>
    <row r="9" spans="1:4">
      <c r="A9" s="561"/>
      <c r="B9" s="667"/>
      <c r="C9" s="88"/>
      <c r="D9" s="664"/>
    </row>
    <row r="10" spans="1:4">
      <c r="A10" s="670"/>
      <c r="B10" s="705"/>
      <c r="C10" s="706"/>
      <c r="D10" s="707"/>
    </row>
    <row r="11" spans="1:4">
      <c r="A11" s="670"/>
      <c r="B11" s="705"/>
      <c r="C11" s="706"/>
      <c r="D11" s="707"/>
    </row>
    <row r="12" spans="1:4">
      <c r="A12" s="670"/>
      <c r="B12" s="705"/>
      <c r="C12" s="706"/>
      <c r="D12" s="707"/>
    </row>
    <row r="13" spans="1:4">
      <c r="A13" s="670"/>
      <c r="B13" s="705"/>
      <c r="C13" s="706"/>
      <c r="D13" s="707"/>
    </row>
    <row r="14" spans="1:4">
      <c r="A14" s="670"/>
      <c r="B14" s="705"/>
      <c r="C14" s="706"/>
      <c r="D14" s="707"/>
    </row>
    <row r="15" spans="1:4">
      <c r="A15" s="670"/>
      <c r="B15" s="705"/>
      <c r="C15" s="706"/>
      <c r="D15" s="707"/>
    </row>
    <row r="16" spans="1:4">
      <c r="A16" s="670"/>
      <c r="B16" s="705"/>
      <c r="C16" s="706"/>
      <c r="D16" s="707"/>
    </row>
    <row r="17" spans="1:4">
      <c r="A17" s="670"/>
      <c r="B17" s="705"/>
      <c r="C17" s="706"/>
      <c r="D17" s="707"/>
    </row>
    <row r="18" spans="1:4">
      <c r="A18" s="670"/>
      <c r="B18" s="705"/>
      <c r="C18" s="80"/>
      <c r="D18" s="708"/>
    </row>
    <row r="19" spans="1:4">
      <c r="A19" s="561"/>
      <c r="B19" s="667"/>
      <c r="C19" s="81"/>
      <c r="D19" s="563"/>
    </row>
    <row r="20" spans="1:4">
      <c r="A20" s="561"/>
      <c r="B20" s="667"/>
      <c r="C20" s="81"/>
      <c r="D20" s="563"/>
    </row>
    <row r="21" spans="1:4">
      <c r="A21" s="561"/>
      <c r="B21" s="667"/>
      <c r="C21" s="81"/>
      <c r="D21" s="563"/>
    </row>
    <row r="22" spans="1:4">
      <c r="A22" s="561"/>
      <c r="B22" s="667"/>
      <c r="C22" s="81"/>
      <c r="D22" s="563"/>
    </row>
    <row r="23" spans="1:4">
      <c r="A23" s="669"/>
      <c r="C23" s="706"/>
      <c r="D23" s="708"/>
    </row>
    <row r="24" spans="1:4" s="576" customFormat="1" thickBot="1">
      <c r="A24" s="685"/>
      <c r="B24" s="686" t="s">
        <v>1509</v>
      </c>
      <c r="C24" s="673">
        <f>SUM(C8:C23)</f>
        <v>0</v>
      </c>
      <c r="D24" s="674"/>
    </row>
    <row r="25" spans="1:4" s="576" customFormat="1" thickTop="1">
      <c r="A25" s="1090"/>
      <c r="B25" s="1091"/>
      <c r="C25" s="1092"/>
    </row>
    <row r="28" spans="1:4">
      <c r="B28" s="724"/>
      <c r="C28" s="724"/>
      <c r="D28" s="209"/>
    </row>
    <row r="29" spans="1:4">
      <c r="B29" s="724"/>
      <c r="C29" s="724"/>
      <c r="D29" s="209"/>
    </row>
    <row r="30" spans="1:4">
      <c r="B30" s="724"/>
      <c r="C30" s="724"/>
      <c r="D30" s="209"/>
    </row>
    <row r="31" spans="1:4">
      <c r="B31" s="724"/>
      <c r="C31" s="724"/>
      <c r="D31" s="209"/>
    </row>
    <row r="32" spans="1:4">
      <c r="B32" s="724"/>
      <c r="C32" s="432"/>
      <c r="D32" s="576"/>
    </row>
    <row r="33" spans="2:4">
      <c r="B33" s="724"/>
      <c r="C33" s="432"/>
      <c r="D33" s="576"/>
    </row>
    <row r="34" spans="2:4">
      <c r="B34" s="724"/>
      <c r="C34" s="432"/>
      <c r="D34" s="576"/>
    </row>
    <row r="35" spans="2:4">
      <c r="B35" s="724"/>
      <c r="C35" s="432"/>
      <c r="D35" s="576"/>
    </row>
    <row r="36" spans="2:4">
      <c r="B36" s="724"/>
      <c r="C36" s="432"/>
      <c r="D36" s="576"/>
    </row>
    <row r="37" spans="2:4">
      <c r="B37" s="724"/>
      <c r="C37" s="432"/>
      <c r="D37" s="576"/>
    </row>
  </sheetData>
  <mergeCells count="1">
    <mergeCell ref="A1:D1"/>
  </mergeCells>
  <pageMargins left="0.51181102362204722" right="0.51181102362204722" top="0.51181102362204722" bottom="0.51181102362204722" header="0.31496062992125984" footer="0.31496062992125984"/>
  <pageSetup paperSize="9" scale="73" fitToHeight="0" orientation="portrait" r:id="rId1"/>
  <headerFooter>
    <oddHeader>&amp;Rแบบ ปร.4 (ก) แผ่นที่ &amp;P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79998168889431442"/>
    <pageSetUpPr fitToPage="1"/>
  </sheetPr>
  <dimension ref="A2:R242"/>
  <sheetViews>
    <sheetView topLeftCell="A10" zoomScale="90" zoomScaleNormal="90" zoomScaleSheetLayoutView="70" workbookViewId="0">
      <selection activeCell="A6" sqref="A6"/>
    </sheetView>
  </sheetViews>
  <sheetFormatPr defaultColWidth="9" defaultRowHeight="24" outlineLevelRow="1"/>
  <cols>
    <col min="1" max="1" width="8.5703125" style="432" customWidth="1"/>
    <col min="2" max="2" width="72.140625" style="594" customWidth="1"/>
    <col min="3" max="3" width="15.5703125" style="78" customWidth="1"/>
    <col min="4" max="4" width="10.5703125" style="432" customWidth="1"/>
    <col min="5" max="8" width="20.5703125" style="78" customWidth="1"/>
    <col min="9" max="9" width="25.5703125" style="78" customWidth="1"/>
    <col min="10" max="10" width="15.5703125" style="433" customWidth="1"/>
    <col min="11" max="11" width="3.5703125" style="78" hidden="1" customWidth="1"/>
    <col min="12" max="13" width="45.5703125" style="433" hidden="1" customWidth="1"/>
    <col min="14" max="14" width="3.5703125" style="78" hidden="1" customWidth="1"/>
    <col min="15" max="15" width="30.5703125" style="434" hidden="1" customWidth="1"/>
    <col min="16" max="16" width="9" style="432" customWidth="1"/>
    <col min="17" max="21" width="9" style="432"/>
    <col min="22" max="26" width="0" style="432" hidden="1" customWidth="1"/>
    <col min="27" max="16384" width="9" style="432"/>
  </cols>
  <sheetData>
    <row r="2" spans="1:18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K2" s="432"/>
      <c r="N2" s="432"/>
    </row>
    <row r="3" spans="1:18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K3" s="432"/>
      <c r="L3" s="160"/>
      <c r="M3" s="160"/>
      <c r="N3" s="432"/>
      <c r="O3" s="197"/>
    </row>
    <row r="4" spans="1:18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K4" s="432"/>
      <c r="L4" s="160"/>
      <c r="M4" s="160"/>
      <c r="N4" s="432"/>
      <c r="O4" s="197"/>
    </row>
    <row r="5" spans="1:18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K5" s="432"/>
      <c r="L5" s="160"/>
      <c r="M5" s="160"/>
      <c r="N5" s="432"/>
      <c r="O5" s="197"/>
    </row>
    <row r="6" spans="1:18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K6" s="432"/>
      <c r="L6" s="160"/>
      <c r="M6" s="160"/>
      <c r="N6" s="432"/>
      <c r="O6" s="197"/>
    </row>
    <row r="7" spans="1:18" outlineLevel="1">
      <c r="A7" s="435" t="s">
        <v>1545</v>
      </c>
      <c r="B7" s="444"/>
      <c r="C7" s="444"/>
      <c r="D7" s="444"/>
      <c r="E7" s="349"/>
      <c r="F7" s="347"/>
      <c r="G7" s="349"/>
      <c r="H7" s="345"/>
      <c r="I7" s="344"/>
      <c r="J7" s="438"/>
      <c r="K7" s="102"/>
      <c r="L7" s="101"/>
      <c r="M7" s="101"/>
      <c r="N7" s="102"/>
      <c r="O7" s="365"/>
      <c r="P7" s="687"/>
      <c r="Q7" s="687"/>
      <c r="R7" s="687"/>
    </row>
    <row r="8" spans="1:18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K8" s="347"/>
      <c r="L8" s="1159" t="s">
        <v>1858</v>
      </c>
      <c r="M8" s="1159" t="s">
        <v>1859</v>
      </c>
      <c r="N8" s="347"/>
      <c r="O8" s="1159" t="s">
        <v>2107</v>
      </c>
    </row>
    <row r="9" spans="1:18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K9" s="347"/>
      <c r="L9" s="1160"/>
      <c r="M9" s="1160"/>
      <c r="N9" s="347"/>
      <c r="O9" s="1160"/>
    </row>
    <row r="10" spans="1:18">
      <c r="A10" s="103" t="s">
        <v>808</v>
      </c>
      <c r="B10" s="104" t="s">
        <v>809</v>
      </c>
      <c r="C10" s="105"/>
      <c r="D10" s="106"/>
      <c r="E10" s="105"/>
      <c r="F10" s="105"/>
      <c r="G10" s="105"/>
      <c r="H10" s="105"/>
      <c r="I10" s="105"/>
      <c r="J10" s="107"/>
      <c r="L10" s="107"/>
      <c r="M10" s="107"/>
      <c r="O10" s="106"/>
    </row>
    <row r="11" spans="1:18">
      <c r="A11" s="103" t="s">
        <v>810</v>
      </c>
      <c r="B11" s="104" t="s">
        <v>811</v>
      </c>
      <c r="C11" s="105"/>
      <c r="D11" s="106"/>
      <c r="E11" s="105"/>
      <c r="F11" s="105"/>
      <c r="G11" s="105"/>
      <c r="H11" s="105"/>
      <c r="I11" s="108"/>
      <c r="J11" s="109"/>
      <c r="L11" s="109"/>
      <c r="M11" s="109"/>
      <c r="O11" s="366"/>
    </row>
    <row r="12" spans="1:18" outlineLevel="1">
      <c r="A12" s="103"/>
      <c r="B12" s="104" t="s">
        <v>812</v>
      </c>
      <c r="C12" s="105"/>
      <c r="D12" s="107"/>
      <c r="E12" s="105"/>
      <c r="F12" s="110"/>
      <c r="G12" s="105"/>
      <c r="H12" s="105"/>
      <c r="I12" s="108"/>
      <c r="J12" s="107"/>
      <c r="L12" s="107"/>
      <c r="M12" s="107"/>
      <c r="O12" s="106"/>
    </row>
    <row r="13" spans="1:18" outlineLevel="1">
      <c r="A13" s="103"/>
      <c r="B13" s="111" t="s">
        <v>813</v>
      </c>
      <c r="C13" s="86">
        <v>568</v>
      </c>
      <c r="D13" s="107" t="s">
        <v>651</v>
      </c>
      <c r="E13" s="86"/>
      <c r="F13" s="86"/>
      <c r="G13" s="86"/>
      <c r="H13" s="86"/>
      <c r="I13" s="86"/>
      <c r="J13" s="392"/>
      <c r="K13" s="432"/>
      <c r="L13" s="121" t="e">
        <f>VLOOKUP($O13,#REF!,6,FALSE)</f>
        <v>#REF!</v>
      </c>
      <c r="M13" s="121" t="e">
        <f>VLOOKUP($O13,#REF!,7,FALSE)</f>
        <v>#REF!</v>
      </c>
      <c r="O13" s="106" t="s">
        <v>2322</v>
      </c>
    </row>
    <row r="14" spans="1:18" outlineLevel="1">
      <c r="A14" s="103"/>
      <c r="B14" s="111" t="s">
        <v>814</v>
      </c>
      <c r="C14" s="86">
        <v>76</v>
      </c>
      <c r="D14" s="107" t="s">
        <v>651</v>
      </c>
      <c r="E14" s="86"/>
      <c r="F14" s="86"/>
      <c r="G14" s="86"/>
      <c r="H14" s="86"/>
      <c r="I14" s="86"/>
      <c r="J14" s="392"/>
      <c r="K14" s="432"/>
      <c r="L14" s="121" t="s">
        <v>2897</v>
      </c>
      <c r="M14" s="121" t="e">
        <f>VLOOKUP($O14,#REF!,7,FALSE)</f>
        <v>#REF!</v>
      </c>
      <c r="O14" s="106" t="s">
        <v>2323</v>
      </c>
    </row>
    <row r="15" spans="1:18" outlineLevel="1">
      <c r="A15" s="103"/>
      <c r="B15" s="111" t="s">
        <v>815</v>
      </c>
      <c r="C15" s="86">
        <v>57</v>
      </c>
      <c r="D15" s="107" t="s">
        <v>651</v>
      </c>
      <c r="E15" s="86"/>
      <c r="F15" s="86"/>
      <c r="G15" s="86"/>
      <c r="H15" s="86"/>
      <c r="I15" s="86"/>
      <c r="J15" s="392"/>
      <c r="K15" s="432"/>
      <c r="L15" s="121" t="e">
        <f>VLOOKUP($O15,#REF!,6,FALSE)</f>
        <v>#REF!</v>
      </c>
      <c r="M15" s="121" t="e">
        <f>VLOOKUP($O15,#REF!,7,FALSE)</f>
        <v>#REF!</v>
      </c>
      <c r="O15" s="106" t="s">
        <v>2324</v>
      </c>
    </row>
    <row r="16" spans="1:18" outlineLevel="1">
      <c r="A16" s="103"/>
      <c r="B16" s="111" t="s">
        <v>816</v>
      </c>
      <c r="C16" s="86">
        <v>82</v>
      </c>
      <c r="D16" s="107" t="s">
        <v>651</v>
      </c>
      <c r="E16" s="86"/>
      <c r="F16" s="86"/>
      <c r="G16" s="86"/>
      <c r="H16" s="86"/>
      <c r="I16" s="86"/>
      <c r="J16" s="392"/>
      <c r="K16" s="432"/>
      <c r="L16" s="121" t="e">
        <f>VLOOKUP($O16,#REF!,6,FALSE)</f>
        <v>#REF!</v>
      </c>
      <c r="M16" s="121" t="e">
        <f>VLOOKUP($O16,#REF!,7,FALSE)</f>
        <v>#REF!</v>
      </c>
      <c r="O16" s="106" t="s">
        <v>2325</v>
      </c>
    </row>
    <row r="17" spans="1:15" outlineLevel="1">
      <c r="A17" s="103"/>
      <c r="B17" s="112" t="s">
        <v>817</v>
      </c>
      <c r="C17" s="86">
        <v>88</v>
      </c>
      <c r="D17" s="107" t="s">
        <v>651</v>
      </c>
      <c r="E17" s="86"/>
      <c r="F17" s="86"/>
      <c r="G17" s="86"/>
      <c r="H17" s="86"/>
      <c r="I17" s="86"/>
      <c r="J17" s="392"/>
      <c r="K17" s="432"/>
      <c r="L17" s="121" t="e">
        <f>VLOOKUP($O17,#REF!,6,FALSE)</f>
        <v>#REF!</v>
      </c>
      <c r="M17" s="121" t="e">
        <f>VLOOKUP($O17,#REF!,7,FALSE)</f>
        <v>#REF!</v>
      </c>
      <c r="O17" s="106" t="s">
        <v>2326</v>
      </c>
    </row>
    <row r="18" spans="1:15" outlineLevel="1">
      <c r="A18" s="103"/>
      <c r="B18" s="111" t="s">
        <v>818</v>
      </c>
      <c r="C18" s="86">
        <v>66</v>
      </c>
      <c r="D18" s="107" t="s">
        <v>651</v>
      </c>
      <c r="E18" s="86"/>
      <c r="F18" s="86"/>
      <c r="G18" s="86"/>
      <c r="H18" s="86"/>
      <c r="I18" s="86"/>
      <c r="J18" s="392"/>
      <c r="K18" s="432"/>
      <c r="L18" s="121" t="e">
        <f>VLOOKUP($O18,#REF!,6,FALSE)</f>
        <v>#REF!</v>
      </c>
      <c r="M18" s="121" t="e">
        <f>VLOOKUP($O18,#REF!,7,FALSE)</f>
        <v>#REF!</v>
      </c>
      <c r="O18" s="106" t="s">
        <v>2327</v>
      </c>
    </row>
    <row r="19" spans="1:15" outlineLevel="1">
      <c r="A19" s="103"/>
      <c r="B19" s="111" t="s">
        <v>819</v>
      </c>
      <c r="C19" s="86">
        <v>73</v>
      </c>
      <c r="D19" s="107" t="s">
        <v>651</v>
      </c>
      <c r="E19" s="86"/>
      <c r="F19" s="86"/>
      <c r="G19" s="86"/>
      <c r="H19" s="86"/>
      <c r="I19" s="86"/>
      <c r="J19" s="392"/>
      <c r="K19" s="432"/>
      <c r="L19" s="121" t="s">
        <v>2897</v>
      </c>
      <c r="M19" s="121" t="e">
        <f>VLOOKUP($O19,#REF!,7,FALSE)</f>
        <v>#REF!</v>
      </c>
      <c r="O19" s="106" t="s">
        <v>2328</v>
      </c>
    </row>
    <row r="20" spans="1:15" outlineLevel="1">
      <c r="A20" s="103"/>
      <c r="B20" s="111" t="s">
        <v>820</v>
      </c>
      <c r="C20" s="105">
        <v>1</v>
      </c>
      <c r="D20" s="107" t="s">
        <v>18</v>
      </c>
      <c r="E20" s="113"/>
      <c r="F20" s="86"/>
      <c r="G20" s="105"/>
      <c r="H20" s="86"/>
      <c r="I20" s="108"/>
      <c r="J20" s="107"/>
      <c r="L20" s="169" t="s">
        <v>2892</v>
      </c>
      <c r="M20" s="169" t="s">
        <v>2892</v>
      </c>
      <c r="O20" s="106"/>
    </row>
    <row r="21" spans="1:15" outlineLevel="1">
      <c r="A21" s="103"/>
      <c r="B21" s="111" t="s">
        <v>821</v>
      </c>
      <c r="C21" s="105">
        <v>1</v>
      </c>
      <c r="D21" s="107" t="s">
        <v>18</v>
      </c>
      <c r="E21" s="113"/>
      <c r="F21" s="86"/>
      <c r="G21" s="105"/>
      <c r="H21" s="86"/>
      <c r="I21" s="108"/>
      <c r="J21" s="107"/>
      <c r="L21" s="169" t="s">
        <v>2892</v>
      </c>
      <c r="M21" s="169" t="s">
        <v>2892</v>
      </c>
      <c r="O21" s="106"/>
    </row>
    <row r="22" spans="1:15" outlineLevel="1">
      <c r="A22" s="103"/>
      <c r="B22" s="111" t="s">
        <v>822</v>
      </c>
      <c r="C22" s="105">
        <v>1</v>
      </c>
      <c r="D22" s="107" t="s">
        <v>18</v>
      </c>
      <c r="E22" s="113"/>
      <c r="F22" s="86"/>
      <c r="G22" s="105"/>
      <c r="H22" s="86"/>
      <c r="I22" s="108"/>
      <c r="J22" s="107"/>
      <c r="L22" s="169" t="s">
        <v>2892</v>
      </c>
      <c r="M22" s="169" t="s">
        <v>2892</v>
      </c>
      <c r="O22" s="106"/>
    </row>
    <row r="23" spans="1:15" outlineLevel="1">
      <c r="A23" s="103"/>
      <c r="B23" s="111" t="s">
        <v>2947</v>
      </c>
      <c r="C23" s="105">
        <v>1</v>
      </c>
      <c r="D23" s="107" t="s">
        <v>18</v>
      </c>
      <c r="E23" s="113"/>
      <c r="F23" s="86"/>
      <c r="G23" s="105"/>
      <c r="H23" s="86"/>
      <c r="I23" s="108"/>
      <c r="J23" s="107"/>
      <c r="L23" s="169" t="s">
        <v>2892</v>
      </c>
      <c r="M23" s="169" t="s">
        <v>2892</v>
      </c>
      <c r="O23" s="106"/>
    </row>
    <row r="24" spans="1:15" outlineLevel="1">
      <c r="A24" s="103"/>
      <c r="B24" s="104" t="s">
        <v>660</v>
      </c>
      <c r="C24" s="105"/>
      <c r="D24" s="107"/>
      <c r="E24" s="105"/>
      <c r="F24" s="110"/>
      <c r="G24" s="105"/>
      <c r="H24" s="105"/>
      <c r="I24" s="108"/>
      <c r="J24" s="107"/>
      <c r="L24" s="107"/>
      <c r="M24" s="107"/>
      <c r="O24" s="106"/>
    </row>
    <row r="25" spans="1:15" outlineLevel="1">
      <c r="A25" s="114"/>
      <c r="B25" s="111" t="s">
        <v>823</v>
      </c>
      <c r="C25" s="105"/>
      <c r="D25" s="107"/>
      <c r="E25" s="105"/>
      <c r="F25" s="110"/>
      <c r="G25" s="105"/>
      <c r="H25" s="105"/>
      <c r="I25" s="108"/>
      <c r="J25" s="107"/>
      <c r="L25" s="107"/>
      <c r="M25" s="107"/>
      <c r="O25" s="106"/>
    </row>
    <row r="26" spans="1:15" outlineLevel="1">
      <c r="A26" s="103"/>
      <c r="B26" s="111" t="s">
        <v>824</v>
      </c>
      <c r="C26" s="105">
        <v>1</v>
      </c>
      <c r="D26" s="107" t="s">
        <v>3</v>
      </c>
      <c r="E26" s="86"/>
      <c r="F26" s="86"/>
      <c r="G26" s="86"/>
      <c r="H26" s="86"/>
      <c r="I26" s="86"/>
      <c r="J26" s="392"/>
      <c r="K26" s="432"/>
      <c r="L26" s="121" t="e">
        <f>VLOOKUP($O26,#REF!,6,FALSE)</f>
        <v>#REF!</v>
      </c>
      <c r="M26" s="121" t="s">
        <v>2897</v>
      </c>
      <c r="O26" s="213" t="s">
        <v>2347</v>
      </c>
    </row>
    <row r="27" spans="1:15" outlineLevel="1">
      <c r="A27" s="103"/>
      <c r="B27" s="111"/>
      <c r="C27" s="105"/>
      <c r="D27" s="107"/>
      <c r="E27" s="86"/>
      <c r="F27" s="86"/>
      <c r="G27" s="86"/>
      <c r="H27" s="86"/>
      <c r="I27" s="86"/>
      <c r="J27" s="392"/>
      <c r="K27" s="432"/>
      <c r="L27" s="121" t="e">
        <f>VLOOKUP($O27,#REF!,6,FALSE)</f>
        <v>#REF!</v>
      </c>
      <c r="M27" s="121" t="s">
        <v>2897</v>
      </c>
      <c r="O27" s="213" t="s">
        <v>2347</v>
      </c>
    </row>
    <row r="28" spans="1:15" outlineLevel="1">
      <c r="A28" s="103"/>
      <c r="B28" s="111"/>
      <c r="C28" s="84"/>
      <c r="D28" s="107"/>
      <c r="E28" s="105"/>
      <c r="F28" s="110"/>
      <c r="G28" s="105"/>
      <c r="H28" s="105"/>
      <c r="I28" s="108"/>
      <c r="J28" s="107"/>
      <c r="L28" s="107"/>
      <c r="M28" s="107"/>
      <c r="O28" s="106"/>
    </row>
    <row r="29" spans="1:15" outlineLevel="1">
      <c r="A29" s="103"/>
      <c r="B29" s="111" t="s">
        <v>826</v>
      </c>
      <c r="C29" s="105">
        <v>4</v>
      </c>
      <c r="D29" s="107" t="s">
        <v>3</v>
      </c>
      <c r="E29" s="86"/>
      <c r="F29" s="86"/>
      <c r="G29" s="86"/>
      <c r="H29" s="86"/>
      <c r="I29" s="86"/>
      <c r="J29" s="392"/>
      <c r="K29" s="432"/>
      <c r="L29" s="121" t="e">
        <f>VLOOKUP($O29,#REF!,6,FALSE)</f>
        <v>#REF!</v>
      </c>
      <c r="M29" s="121" t="s">
        <v>2897</v>
      </c>
      <c r="O29" s="106" t="s">
        <v>2329</v>
      </c>
    </row>
    <row r="30" spans="1:15" outlineLevel="1">
      <c r="A30" s="103"/>
      <c r="B30" s="111" t="s">
        <v>827</v>
      </c>
      <c r="C30" s="105">
        <v>1</v>
      </c>
      <c r="D30" s="107" t="s">
        <v>3</v>
      </c>
      <c r="E30" s="86"/>
      <c r="F30" s="86"/>
      <c r="G30" s="86"/>
      <c r="H30" s="86"/>
      <c r="I30" s="86"/>
      <c r="J30" s="392"/>
      <c r="K30" s="432"/>
      <c r="L30" s="121" t="e">
        <f>VLOOKUP($O30,#REF!,6,FALSE)</f>
        <v>#REF!</v>
      </c>
      <c r="M30" s="121" t="s">
        <v>2897</v>
      </c>
      <c r="O30" s="106" t="s">
        <v>2330</v>
      </c>
    </row>
    <row r="31" spans="1:15" outlineLevel="1">
      <c r="A31" s="103"/>
      <c r="B31" s="111" t="s">
        <v>828</v>
      </c>
      <c r="C31" s="105">
        <v>1</v>
      </c>
      <c r="D31" s="107" t="s">
        <v>3</v>
      </c>
      <c r="E31" s="86"/>
      <c r="F31" s="86"/>
      <c r="G31" s="86"/>
      <c r="H31" s="86"/>
      <c r="I31" s="86"/>
      <c r="J31" s="392"/>
      <c r="K31" s="432"/>
      <c r="L31" s="121" t="e">
        <f>VLOOKUP($O31,#REF!,6,FALSE)</f>
        <v>#REF!</v>
      </c>
      <c r="M31" s="121" t="s">
        <v>2897</v>
      </c>
      <c r="O31" s="106" t="s">
        <v>2331</v>
      </c>
    </row>
    <row r="32" spans="1:15" outlineLevel="1">
      <c r="A32" s="103"/>
      <c r="B32" s="111" t="s">
        <v>829</v>
      </c>
      <c r="C32" s="105">
        <v>2</v>
      </c>
      <c r="D32" s="107" t="s">
        <v>3</v>
      </c>
      <c r="E32" s="86"/>
      <c r="F32" s="86"/>
      <c r="G32" s="86"/>
      <c r="H32" s="86"/>
      <c r="I32" s="86"/>
      <c r="J32" s="392"/>
      <c r="K32" s="432"/>
      <c r="L32" s="121" t="e">
        <f>VLOOKUP($O32,#REF!,6,FALSE)</f>
        <v>#REF!</v>
      </c>
      <c r="M32" s="121" t="s">
        <v>2897</v>
      </c>
      <c r="O32" s="106" t="s">
        <v>2332</v>
      </c>
    </row>
    <row r="33" spans="1:15" outlineLevel="1">
      <c r="A33" s="103"/>
      <c r="B33" s="111" t="s">
        <v>830</v>
      </c>
      <c r="C33" s="105">
        <v>1</v>
      </c>
      <c r="D33" s="107" t="s">
        <v>3</v>
      </c>
      <c r="E33" s="86"/>
      <c r="F33" s="86"/>
      <c r="G33" s="86"/>
      <c r="H33" s="86"/>
      <c r="I33" s="86"/>
      <c r="J33" s="392"/>
      <c r="K33" s="432"/>
      <c r="L33" s="121" t="e">
        <f>VLOOKUP($O33,#REF!,6,FALSE)</f>
        <v>#REF!</v>
      </c>
      <c r="M33" s="121" t="s">
        <v>2897</v>
      </c>
      <c r="O33" s="106" t="s">
        <v>2333</v>
      </c>
    </row>
    <row r="34" spans="1:15" outlineLevel="1">
      <c r="A34" s="103"/>
      <c r="B34" s="111" t="s">
        <v>831</v>
      </c>
      <c r="C34" s="105">
        <v>3</v>
      </c>
      <c r="D34" s="107" t="s">
        <v>3</v>
      </c>
      <c r="E34" s="86"/>
      <c r="F34" s="86"/>
      <c r="G34" s="86"/>
      <c r="H34" s="86"/>
      <c r="I34" s="86"/>
      <c r="J34" s="392"/>
      <c r="K34" s="432"/>
      <c r="L34" s="121" t="e">
        <f>VLOOKUP($O34,#REF!,6,FALSE)</f>
        <v>#REF!</v>
      </c>
      <c r="M34" s="121" t="s">
        <v>2897</v>
      </c>
      <c r="O34" s="106" t="s">
        <v>2334</v>
      </c>
    </row>
    <row r="35" spans="1:15" outlineLevel="1">
      <c r="A35" s="563"/>
      <c r="B35" s="111" t="s">
        <v>832</v>
      </c>
      <c r="C35" s="105">
        <v>3</v>
      </c>
      <c r="D35" s="107" t="s">
        <v>3</v>
      </c>
      <c r="E35" s="86"/>
      <c r="F35" s="86"/>
      <c r="G35" s="86"/>
      <c r="H35" s="86"/>
      <c r="I35" s="86"/>
      <c r="J35" s="392"/>
      <c r="K35" s="432"/>
      <c r="L35" s="121" t="e">
        <f>VLOOKUP($O35,#REF!,6,FALSE)</f>
        <v>#REF!</v>
      </c>
      <c r="M35" s="121" t="s">
        <v>2897</v>
      </c>
      <c r="O35" s="106" t="s">
        <v>2335</v>
      </c>
    </row>
    <row r="36" spans="1:15" outlineLevel="1">
      <c r="A36" s="103"/>
      <c r="B36" s="111" t="s">
        <v>833</v>
      </c>
      <c r="C36" s="105">
        <v>3</v>
      </c>
      <c r="D36" s="107" t="s">
        <v>3</v>
      </c>
      <c r="E36" s="86"/>
      <c r="F36" s="86"/>
      <c r="G36" s="86"/>
      <c r="H36" s="86"/>
      <c r="I36" s="86"/>
      <c r="J36" s="392"/>
      <c r="K36" s="432"/>
      <c r="L36" s="121" t="e">
        <f>VLOOKUP($O36,#REF!,6,FALSE)</f>
        <v>#REF!</v>
      </c>
      <c r="M36" s="121" t="s">
        <v>2897</v>
      </c>
      <c r="O36" s="106" t="s">
        <v>2336</v>
      </c>
    </row>
    <row r="37" spans="1:15" outlineLevel="1">
      <c r="A37" s="103"/>
      <c r="B37" s="688" t="s">
        <v>2018</v>
      </c>
      <c r="C37" s="105"/>
      <c r="D37" s="107"/>
      <c r="E37" s="105"/>
      <c r="F37" s="110"/>
      <c r="G37" s="105"/>
      <c r="H37" s="105"/>
      <c r="I37" s="108"/>
      <c r="J37" s="107"/>
      <c r="L37" s="107"/>
      <c r="M37" s="107"/>
      <c r="O37" s="106"/>
    </row>
    <row r="38" spans="1:15" outlineLevel="1">
      <c r="A38" s="103"/>
      <c r="B38" s="111" t="s">
        <v>2019</v>
      </c>
      <c r="C38" s="105">
        <v>175</v>
      </c>
      <c r="D38" s="107" t="s">
        <v>3</v>
      </c>
      <c r="E38" s="86"/>
      <c r="F38" s="86"/>
      <c r="G38" s="86"/>
      <c r="H38" s="86"/>
      <c r="I38" s="86"/>
      <c r="J38" s="392"/>
      <c r="K38" s="432"/>
      <c r="L38" s="121" t="e">
        <f>VLOOKUP($O38,#REF!,6,FALSE)</f>
        <v>#REF!</v>
      </c>
      <c r="M38" s="121" t="e">
        <f>VLOOKUP($O38,#REF!,7,FALSE)</f>
        <v>#REF!</v>
      </c>
      <c r="O38" s="106" t="s">
        <v>2337</v>
      </c>
    </row>
    <row r="39" spans="1:15" outlineLevel="1">
      <c r="A39" s="103"/>
      <c r="B39" s="111" t="s">
        <v>835</v>
      </c>
      <c r="C39" s="105">
        <v>2</v>
      </c>
      <c r="D39" s="107" t="s">
        <v>3</v>
      </c>
      <c r="E39" s="86"/>
      <c r="F39" s="86"/>
      <c r="G39" s="86"/>
      <c r="H39" s="86"/>
      <c r="I39" s="86"/>
      <c r="J39" s="392"/>
      <c r="K39" s="432"/>
      <c r="L39" s="121" t="e">
        <f>VLOOKUP($O39,#REF!,6,FALSE)</f>
        <v>#REF!</v>
      </c>
      <c r="M39" s="121" t="e">
        <f>VLOOKUP($O39,#REF!,7,FALSE)</f>
        <v>#REF!</v>
      </c>
      <c r="O39" s="106" t="s">
        <v>2338</v>
      </c>
    </row>
    <row r="40" spans="1:15" outlineLevel="1">
      <c r="A40" s="103"/>
      <c r="B40" s="111"/>
      <c r="C40" s="105"/>
      <c r="D40" s="670"/>
      <c r="E40" s="86"/>
      <c r="F40" s="86"/>
      <c r="G40" s="86"/>
      <c r="H40" s="86"/>
      <c r="I40" s="86"/>
      <c r="J40" s="392"/>
      <c r="K40" s="432"/>
      <c r="L40" s="121" t="str">
        <f>VLOOKUP($O40,[6]FP!$C$1:$I$1990,6,FALSE)</f>
        <v>-</v>
      </c>
      <c r="M40" s="121" t="str">
        <f>VLOOKUP($O40,[6]FP!$C$1:$I$1990,7,FALSE)</f>
        <v>กรมบัญชีกลาง หน้าที่ 108</v>
      </c>
      <c r="O40" s="213" t="s">
        <v>2711</v>
      </c>
    </row>
    <row r="41" spans="1:15" outlineLevel="1">
      <c r="A41" s="103"/>
      <c r="B41" s="111"/>
      <c r="C41" s="105"/>
      <c r="D41" s="670"/>
      <c r="E41" s="86"/>
      <c r="F41" s="86"/>
      <c r="G41" s="86"/>
      <c r="H41" s="86"/>
      <c r="I41" s="86"/>
      <c r="J41" s="392"/>
      <c r="K41" s="432"/>
      <c r="L41" s="121" t="str">
        <f>VLOOKUP($O41,[6]FP!$C$1:$I$1990,6,FALSE)</f>
        <v>-</v>
      </c>
      <c r="M41" s="121" t="str">
        <f>VLOOKUP($O41,[6]FP!$C$1:$I$1990,7,FALSE)</f>
        <v>กรมบัญชีกลาง หน้าที่ 108</v>
      </c>
      <c r="O41" s="213" t="s">
        <v>2711</v>
      </c>
    </row>
    <row r="42" spans="1:15" outlineLevel="1">
      <c r="A42" s="114"/>
      <c r="B42" s="111"/>
      <c r="C42" s="105"/>
      <c r="D42" s="107"/>
      <c r="E42" s="113"/>
      <c r="F42" s="110"/>
      <c r="G42" s="105"/>
      <c r="H42" s="105"/>
      <c r="I42" s="108"/>
      <c r="J42" s="107"/>
      <c r="L42" s="107"/>
      <c r="M42" s="107"/>
      <c r="O42" s="106"/>
    </row>
    <row r="43" spans="1:15">
      <c r="A43" s="689"/>
      <c r="B43" s="690" t="s">
        <v>125</v>
      </c>
      <c r="C43" s="640"/>
      <c r="D43" s="689"/>
      <c r="E43" s="691"/>
      <c r="F43" s="692"/>
      <c r="G43" s="692"/>
      <c r="H43" s="692"/>
      <c r="I43" s="692"/>
      <c r="J43" s="693"/>
      <c r="L43" s="582"/>
      <c r="M43" s="693"/>
      <c r="O43" s="694"/>
    </row>
    <row r="44" spans="1:15">
      <c r="A44" s="103" t="s">
        <v>836</v>
      </c>
      <c r="B44" s="104" t="s">
        <v>837</v>
      </c>
      <c r="C44" s="105"/>
      <c r="D44" s="106"/>
      <c r="E44" s="105"/>
      <c r="F44" s="105"/>
      <c r="G44" s="105"/>
      <c r="H44" s="105"/>
      <c r="I44" s="108"/>
      <c r="J44" s="109"/>
      <c r="L44" s="109"/>
      <c r="M44" s="109"/>
      <c r="O44" s="366"/>
    </row>
    <row r="45" spans="1:15" outlineLevel="1">
      <c r="A45" s="103"/>
      <c r="B45" s="104" t="s">
        <v>812</v>
      </c>
      <c r="C45" s="105"/>
      <c r="D45" s="107"/>
      <c r="E45" s="105"/>
      <c r="F45" s="110"/>
      <c r="G45" s="105"/>
      <c r="H45" s="105"/>
      <c r="I45" s="108"/>
      <c r="J45" s="107"/>
      <c r="L45" s="107"/>
      <c r="M45" s="107"/>
      <c r="O45" s="106"/>
    </row>
    <row r="46" spans="1:15" outlineLevel="1">
      <c r="A46" s="103"/>
      <c r="B46" s="111" t="s">
        <v>813</v>
      </c>
      <c r="C46" s="86">
        <v>524</v>
      </c>
      <c r="D46" s="107" t="s">
        <v>651</v>
      </c>
      <c r="E46" s="86"/>
      <c r="F46" s="86"/>
      <c r="G46" s="86"/>
      <c r="H46" s="86"/>
      <c r="I46" s="86"/>
      <c r="J46" s="392"/>
      <c r="K46" s="432"/>
      <c r="L46" s="121" t="e">
        <f>VLOOKUP($O46,#REF!,6,FALSE)</f>
        <v>#REF!</v>
      </c>
      <c r="M46" s="121" t="e">
        <f>VLOOKUP($O46,#REF!,7,FALSE)</f>
        <v>#REF!</v>
      </c>
      <c r="O46" s="106" t="s">
        <v>2322</v>
      </c>
    </row>
    <row r="47" spans="1:15" outlineLevel="1">
      <c r="A47" s="103"/>
      <c r="B47" s="111" t="s">
        <v>814</v>
      </c>
      <c r="C47" s="86">
        <v>52</v>
      </c>
      <c r="D47" s="107" t="s">
        <v>651</v>
      </c>
      <c r="E47" s="86"/>
      <c r="F47" s="86"/>
      <c r="G47" s="86"/>
      <c r="H47" s="86"/>
      <c r="I47" s="86"/>
      <c r="J47" s="392"/>
      <c r="K47" s="432"/>
      <c r="L47" s="121" t="s">
        <v>2897</v>
      </c>
      <c r="M47" s="121" t="e">
        <f>VLOOKUP($O47,#REF!,7,FALSE)</f>
        <v>#REF!</v>
      </c>
      <c r="O47" s="106" t="s">
        <v>2323</v>
      </c>
    </row>
    <row r="48" spans="1:15" outlineLevel="1">
      <c r="A48" s="103"/>
      <c r="B48" s="111" t="s">
        <v>815</v>
      </c>
      <c r="C48" s="86">
        <v>26</v>
      </c>
      <c r="D48" s="107" t="s">
        <v>651</v>
      </c>
      <c r="E48" s="86"/>
      <c r="F48" s="86"/>
      <c r="G48" s="86"/>
      <c r="H48" s="86"/>
      <c r="I48" s="86"/>
      <c r="J48" s="392"/>
      <c r="K48" s="432"/>
      <c r="L48" s="121" t="e">
        <f>VLOOKUP($O48,#REF!,6,FALSE)</f>
        <v>#REF!</v>
      </c>
      <c r="M48" s="121" t="e">
        <f>VLOOKUP($O48,#REF!,7,FALSE)</f>
        <v>#REF!</v>
      </c>
      <c r="O48" s="106" t="s">
        <v>2324</v>
      </c>
    </row>
    <row r="49" spans="1:15" outlineLevel="1">
      <c r="A49" s="103"/>
      <c r="B49" s="111" t="s">
        <v>816</v>
      </c>
      <c r="C49" s="86">
        <v>59</v>
      </c>
      <c r="D49" s="107" t="s">
        <v>651</v>
      </c>
      <c r="E49" s="86"/>
      <c r="F49" s="86"/>
      <c r="G49" s="86"/>
      <c r="H49" s="86"/>
      <c r="I49" s="86"/>
      <c r="J49" s="392"/>
      <c r="K49" s="432"/>
      <c r="L49" s="121" t="e">
        <f>VLOOKUP($O49,#REF!,6,FALSE)</f>
        <v>#REF!</v>
      </c>
      <c r="M49" s="121" t="e">
        <f>VLOOKUP($O49,#REF!,7,FALSE)</f>
        <v>#REF!</v>
      </c>
      <c r="O49" s="106" t="s">
        <v>2325</v>
      </c>
    </row>
    <row r="50" spans="1:15" outlineLevel="1">
      <c r="A50" s="103"/>
      <c r="B50" s="112" t="s">
        <v>817</v>
      </c>
      <c r="C50" s="86">
        <v>74</v>
      </c>
      <c r="D50" s="107" t="s">
        <v>651</v>
      </c>
      <c r="E50" s="86"/>
      <c r="F50" s="86"/>
      <c r="G50" s="86"/>
      <c r="H50" s="86"/>
      <c r="I50" s="86"/>
      <c r="J50" s="392"/>
      <c r="K50" s="432"/>
      <c r="L50" s="121" t="e">
        <f>VLOOKUP($O50,#REF!,6,FALSE)</f>
        <v>#REF!</v>
      </c>
      <c r="M50" s="121" t="e">
        <f>VLOOKUP($O50,#REF!,7,FALSE)</f>
        <v>#REF!</v>
      </c>
      <c r="O50" s="106" t="s">
        <v>2326</v>
      </c>
    </row>
    <row r="51" spans="1:15" outlineLevel="1">
      <c r="A51" s="103"/>
      <c r="B51" s="111" t="s">
        <v>818</v>
      </c>
      <c r="C51" s="86">
        <v>51</v>
      </c>
      <c r="D51" s="107" t="s">
        <v>651</v>
      </c>
      <c r="E51" s="86"/>
      <c r="F51" s="86"/>
      <c r="G51" s="86"/>
      <c r="H51" s="86"/>
      <c r="I51" s="86"/>
      <c r="J51" s="392"/>
      <c r="K51" s="432"/>
      <c r="L51" s="121" t="e">
        <f>VLOOKUP($O51,#REF!,6,FALSE)</f>
        <v>#REF!</v>
      </c>
      <c r="M51" s="121" t="e">
        <f>VLOOKUP($O51,#REF!,7,FALSE)</f>
        <v>#REF!</v>
      </c>
      <c r="O51" s="106" t="s">
        <v>2327</v>
      </c>
    </row>
    <row r="52" spans="1:15" outlineLevel="1">
      <c r="A52" s="103"/>
      <c r="B52" s="111" t="s">
        <v>819</v>
      </c>
      <c r="C52" s="86">
        <v>60</v>
      </c>
      <c r="D52" s="107" t="s">
        <v>651</v>
      </c>
      <c r="E52" s="86"/>
      <c r="F52" s="86"/>
      <c r="G52" s="86"/>
      <c r="H52" s="86"/>
      <c r="I52" s="86"/>
      <c r="J52" s="392"/>
      <c r="K52" s="432"/>
      <c r="L52" s="121" t="s">
        <v>2897</v>
      </c>
      <c r="M52" s="121" t="e">
        <f>VLOOKUP($O52,#REF!,7,FALSE)</f>
        <v>#REF!</v>
      </c>
      <c r="O52" s="106" t="s">
        <v>2328</v>
      </c>
    </row>
    <row r="53" spans="1:15" outlineLevel="1">
      <c r="A53" s="103"/>
      <c r="B53" s="111" t="s">
        <v>820</v>
      </c>
      <c r="C53" s="105">
        <v>1</v>
      </c>
      <c r="D53" s="107" t="s">
        <v>18</v>
      </c>
      <c r="E53" s="113"/>
      <c r="F53" s="86"/>
      <c r="G53" s="105"/>
      <c r="H53" s="86"/>
      <c r="I53" s="108"/>
      <c r="J53" s="107"/>
      <c r="L53" s="169" t="s">
        <v>2892</v>
      </c>
      <c r="M53" s="169" t="s">
        <v>2892</v>
      </c>
      <c r="O53" s="106"/>
    </row>
    <row r="54" spans="1:15" outlineLevel="1">
      <c r="A54" s="103"/>
      <c r="B54" s="111" t="s">
        <v>821</v>
      </c>
      <c r="C54" s="105">
        <v>1</v>
      </c>
      <c r="D54" s="107" t="s">
        <v>18</v>
      </c>
      <c r="E54" s="113"/>
      <c r="F54" s="86"/>
      <c r="G54" s="105"/>
      <c r="H54" s="86"/>
      <c r="I54" s="108"/>
      <c r="J54" s="107"/>
      <c r="L54" s="169" t="s">
        <v>2892</v>
      </c>
      <c r="M54" s="169" t="s">
        <v>2892</v>
      </c>
      <c r="O54" s="106"/>
    </row>
    <row r="55" spans="1:15" outlineLevel="1">
      <c r="A55" s="103"/>
      <c r="B55" s="111" t="s">
        <v>822</v>
      </c>
      <c r="C55" s="105">
        <v>1</v>
      </c>
      <c r="D55" s="107" t="s">
        <v>18</v>
      </c>
      <c r="E55" s="113"/>
      <c r="F55" s="86"/>
      <c r="G55" s="105"/>
      <c r="H55" s="86"/>
      <c r="I55" s="108"/>
      <c r="J55" s="107"/>
      <c r="L55" s="169" t="s">
        <v>2892</v>
      </c>
      <c r="M55" s="169" t="s">
        <v>2892</v>
      </c>
      <c r="O55" s="106"/>
    </row>
    <row r="56" spans="1:15" outlineLevel="1">
      <c r="A56" s="103"/>
      <c r="B56" s="111" t="s">
        <v>2947</v>
      </c>
      <c r="C56" s="105">
        <v>1</v>
      </c>
      <c r="D56" s="107" t="s">
        <v>18</v>
      </c>
      <c r="E56" s="113"/>
      <c r="F56" s="86"/>
      <c r="G56" s="105"/>
      <c r="H56" s="86"/>
      <c r="I56" s="108"/>
      <c r="J56" s="107"/>
      <c r="L56" s="169" t="s">
        <v>2892</v>
      </c>
      <c r="M56" s="169" t="s">
        <v>2892</v>
      </c>
      <c r="O56" s="106"/>
    </row>
    <row r="57" spans="1:15" outlineLevel="1">
      <c r="A57" s="103"/>
      <c r="B57" s="104" t="s">
        <v>660</v>
      </c>
      <c r="C57" s="105"/>
      <c r="D57" s="107"/>
      <c r="E57" s="105"/>
      <c r="F57" s="110"/>
      <c r="G57" s="105"/>
      <c r="H57" s="105"/>
      <c r="I57" s="108"/>
      <c r="J57" s="107"/>
      <c r="L57" s="107"/>
      <c r="M57" s="107"/>
      <c r="O57" s="106"/>
    </row>
    <row r="58" spans="1:15" outlineLevel="1">
      <c r="A58" s="114"/>
      <c r="B58" s="111" t="s">
        <v>823</v>
      </c>
      <c r="C58" s="105"/>
      <c r="D58" s="107"/>
      <c r="E58" s="105"/>
      <c r="F58" s="110"/>
      <c r="G58" s="105"/>
      <c r="H58" s="105"/>
      <c r="I58" s="108"/>
      <c r="J58" s="107"/>
      <c r="L58" s="107"/>
      <c r="M58" s="107"/>
      <c r="O58" s="106"/>
    </row>
    <row r="59" spans="1:15" outlineLevel="1">
      <c r="A59" s="103"/>
      <c r="B59" s="111" t="s">
        <v>824</v>
      </c>
      <c r="C59" s="105">
        <v>1</v>
      </c>
      <c r="D59" s="107" t="s">
        <v>3</v>
      </c>
      <c r="E59" s="86"/>
      <c r="F59" s="86"/>
      <c r="G59" s="86"/>
      <c r="H59" s="86"/>
      <c r="I59" s="86"/>
      <c r="J59" s="392"/>
      <c r="K59" s="432"/>
      <c r="L59" s="121" t="e">
        <f>VLOOKUP($O59,#REF!,6,FALSE)</f>
        <v>#REF!</v>
      </c>
      <c r="M59" s="121" t="s">
        <v>2897</v>
      </c>
      <c r="O59" s="213" t="s">
        <v>2347</v>
      </c>
    </row>
    <row r="60" spans="1:15" outlineLevel="1">
      <c r="A60" s="103"/>
      <c r="B60" s="111" t="s">
        <v>825</v>
      </c>
      <c r="C60" s="105">
        <v>1</v>
      </c>
      <c r="D60" s="107" t="s">
        <v>3</v>
      </c>
      <c r="E60" s="86"/>
      <c r="F60" s="86"/>
      <c r="G60" s="86"/>
      <c r="H60" s="86"/>
      <c r="I60" s="86"/>
      <c r="J60" s="392"/>
      <c r="K60" s="432"/>
      <c r="L60" s="121" t="e">
        <f>VLOOKUP($O60,#REF!,6,FALSE)</f>
        <v>#REF!</v>
      </c>
      <c r="M60" s="121" t="e">
        <f>VLOOKUP($O60,#REF!,7,FALSE)</f>
        <v>#REF!</v>
      </c>
      <c r="O60" s="106" t="s">
        <v>2338</v>
      </c>
    </row>
    <row r="61" spans="1:15" outlineLevel="1">
      <c r="A61" s="103"/>
      <c r="B61" s="111" t="s">
        <v>826</v>
      </c>
      <c r="C61" s="105">
        <v>4</v>
      </c>
      <c r="D61" s="107" t="s">
        <v>3</v>
      </c>
      <c r="E61" s="86"/>
      <c r="F61" s="86"/>
      <c r="G61" s="86"/>
      <c r="H61" s="86"/>
      <c r="I61" s="86"/>
      <c r="J61" s="392"/>
      <c r="K61" s="432"/>
      <c r="L61" s="121" t="e">
        <f>VLOOKUP($O61,#REF!,6,FALSE)</f>
        <v>#REF!</v>
      </c>
      <c r="M61" s="121" t="s">
        <v>2897</v>
      </c>
      <c r="O61" s="106" t="s">
        <v>2329</v>
      </c>
    </row>
    <row r="62" spans="1:15" outlineLevel="1">
      <c r="A62" s="103"/>
      <c r="B62" s="111" t="s">
        <v>838</v>
      </c>
      <c r="C62" s="105">
        <v>1</v>
      </c>
      <c r="D62" s="107" t="s">
        <v>3</v>
      </c>
      <c r="E62" s="86"/>
      <c r="F62" s="86"/>
      <c r="G62" s="86"/>
      <c r="H62" s="86"/>
      <c r="I62" s="86"/>
      <c r="J62" s="392"/>
      <c r="K62" s="432"/>
      <c r="L62" s="121" t="e">
        <f>VLOOKUP($O62,#REF!,6,FALSE)</f>
        <v>#REF!</v>
      </c>
      <c r="M62" s="121" t="s">
        <v>2897</v>
      </c>
      <c r="O62" s="106" t="s">
        <v>2330</v>
      </c>
    </row>
    <row r="63" spans="1:15" outlineLevel="1">
      <c r="A63" s="103"/>
      <c r="B63" s="111" t="s">
        <v>828</v>
      </c>
      <c r="C63" s="105">
        <v>1</v>
      </c>
      <c r="D63" s="107" t="s">
        <v>3</v>
      </c>
      <c r="E63" s="86"/>
      <c r="F63" s="86"/>
      <c r="G63" s="86"/>
      <c r="H63" s="86"/>
      <c r="I63" s="86"/>
      <c r="J63" s="392"/>
      <c r="K63" s="432"/>
      <c r="L63" s="121" t="e">
        <f>VLOOKUP($O63,#REF!,6,FALSE)</f>
        <v>#REF!</v>
      </c>
      <c r="M63" s="121" t="s">
        <v>2897</v>
      </c>
      <c r="O63" s="106" t="s">
        <v>2331</v>
      </c>
    </row>
    <row r="64" spans="1:15" outlineLevel="1">
      <c r="A64" s="103"/>
      <c r="B64" s="111" t="s">
        <v>829</v>
      </c>
      <c r="C64" s="105">
        <v>2</v>
      </c>
      <c r="D64" s="107" t="s">
        <v>3</v>
      </c>
      <c r="E64" s="86"/>
      <c r="F64" s="86"/>
      <c r="G64" s="86"/>
      <c r="H64" s="86"/>
      <c r="I64" s="86"/>
      <c r="J64" s="392"/>
      <c r="K64" s="432"/>
      <c r="L64" s="121" t="e">
        <f>VLOOKUP($O64,#REF!,6,FALSE)</f>
        <v>#REF!</v>
      </c>
      <c r="M64" s="121" t="s">
        <v>2897</v>
      </c>
      <c r="O64" s="106" t="s">
        <v>2332</v>
      </c>
    </row>
    <row r="65" spans="1:15" outlineLevel="1">
      <c r="A65" s="103"/>
      <c r="B65" s="111" t="s">
        <v>830</v>
      </c>
      <c r="C65" s="105">
        <v>1</v>
      </c>
      <c r="D65" s="107" t="s">
        <v>3</v>
      </c>
      <c r="E65" s="86"/>
      <c r="F65" s="86"/>
      <c r="G65" s="86"/>
      <c r="H65" s="86"/>
      <c r="I65" s="86"/>
      <c r="J65" s="392"/>
      <c r="K65" s="432"/>
      <c r="L65" s="121" t="e">
        <f>VLOOKUP($O65,#REF!,6,FALSE)</f>
        <v>#REF!</v>
      </c>
      <c r="M65" s="121" t="s">
        <v>2897</v>
      </c>
      <c r="O65" s="106" t="s">
        <v>2333</v>
      </c>
    </row>
    <row r="66" spans="1:15" outlineLevel="1">
      <c r="A66" s="103"/>
      <c r="B66" s="111" t="s">
        <v>831</v>
      </c>
      <c r="C66" s="105">
        <v>3</v>
      </c>
      <c r="D66" s="107" t="s">
        <v>3</v>
      </c>
      <c r="E66" s="86"/>
      <c r="F66" s="86"/>
      <c r="G66" s="86"/>
      <c r="H66" s="86"/>
      <c r="I66" s="86"/>
      <c r="J66" s="392"/>
      <c r="K66" s="432"/>
      <c r="L66" s="121" t="e">
        <f>VLOOKUP($O66,#REF!,6,FALSE)</f>
        <v>#REF!</v>
      </c>
      <c r="M66" s="121" t="s">
        <v>2897</v>
      </c>
      <c r="O66" s="106" t="s">
        <v>2334</v>
      </c>
    </row>
    <row r="67" spans="1:15" outlineLevel="1">
      <c r="A67" s="563"/>
      <c r="B67" s="111" t="s">
        <v>832</v>
      </c>
      <c r="C67" s="105">
        <v>3</v>
      </c>
      <c r="D67" s="107" t="s">
        <v>3</v>
      </c>
      <c r="E67" s="86"/>
      <c r="F67" s="86"/>
      <c r="G67" s="86"/>
      <c r="H67" s="86"/>
      <c r="I67" s="86"/>
      <c r="J67" s="392"/>
      <c r="K67" s="432"/>
      <c r="L67" s="121" t="e">
        <f>VLOOKUP($O67,#REF!,6,FALSE)</f>
        <v>#REF!</v>
      </c>
      <c r="M67" s="121" t="s">
        <v>2897</v>
      </c>
      <c r="O67" s="106" t="s">
        <v>2335</v>
      </c>
    </row>
    <row r="68" spans="1:15" outlineLevel="1">
      <c r="A68" s="103"/>
      <c r="B68" s="111" t="s">
        <v>833</v>
      </c>
      <c r="C68" s="105">
        <v>3</v>
      </c>
      <c r="D68" s="107" t="s">
        <v>3</v>
      </c>
      <c r="E68" s="86"/>
      <c r="F68" s="86"/>
      <c r="G68" s="86"/>
      <c r="H68" s="86"/>
      <c r="I68" s="86"/>
      <c r="J68" s="392"/>
      <c r="K68" s="432"/>
      <c r="L68" s="121" t="e">
        <f>VLOOKUP($O68,#REF!,6,FALSE)</f>
        <v>#REF!</v>
      </c>
      <c r="M68" s="121" t="s">
        <v>2897</v>
      </c>
      <c r="O68" s="106" t="s">
        <v>2336</v>
      </c>
    </row>
    <row r="69" spans="1:15" outlineLevel="1">
      <c r="A69" s="103"/>
      <c r="B69" s="688" t="s">
        <v>834</v>
      </c>
      <c r="C69" s="105"/>
      <c r="D69" s="107"/>
      <c r="E69" s="105"/>
      <c r="F69" s="110"/>
      <c r="G69" s="105"/>
      <c r="H69" s="105"/>
      <c r="I69" s="108"/>
      <c r="J69" s="107"/>
      <c r="L69" s="121"/>
      <c r="M69" s="121"/>
      <c r="O69" s="106"/>
    </row>
    <row r="70" spans="1:15" outlineLevel="1">
      <c r="A70" s="103"/>
      <c r="B70" s="111" t="s">
        <v>2019</v>
      </c>
      <c r="C70" s="105">
        <v>2</v>
      </c>
      <c r="D70" s="107" t="s">
        <v>3</v>
      </c>
      <c r="E70" s="86"/>
      <c r="F70" s="86"/>
      <c r="G70" s="86"/>
      <c r="H70" s="86"/>
      <c r="I70" s="86"/>
      <c r="J70" s="392"/>
      <c r="K70" s="432"/>
      <c r="L70" s="121" t="e">
        <f>VLOOKUP($O70,#REF!,6,FALSE)</f>
        <v>#REF!</v>
      </c>
      <c r="M70" s="121" t="e">
        <f>VLOOKUP($O70,#REF!,7,FALSE)</f>
        <v>#REF!</v>
      </c>
      <c r="O70" s="106" t="s">
        <v>2337</v>
      </c>
    </row>
    <row r="71" spans="1:15" outlineLevel="1">
      <c r="A71" s="103"/>
      <c r="B71" s="111" t="s">
        <v>2020</v>
      </c>
      <c r="C71" s="105">
        <v>132</v>
      </c>
      <c r="D71" s="107" t="s">
        <v>3</v>
      </c>
      <c r="E71" s="86"/>
      <c r="F71" s="86"/>
      <c r="G71" s="86"/>
      <c r="H71" s="86"/>
      <c r="I71" s="86"/>
      <c r="J71" s="392"/>
      <c r="K71" s="432"/>
      <c r="L71" s="121" t="e">
        <f>VLOOKUP($O71,#REF!,6,FALSE)</f>
        <v>#REF!</v>
      </c>
      <c r="M71" s="121" t="e">
        <f>VLOOKUP($O71,#REF!,7,FALSE)</f>
        <v>#REF!</v>
      </c>
      <c r="O71" s="106" t="s">
        <v>2340</v>
      </c>
    </row>
    <row r="72" spans="1:15" outlineLevel="1">
      <c r="A72" s="103"/>
      <c r="B72" s="111"/>
      <c r="C72" s="105"/>
      <c r="D72" s="670"/>
      <c r="E72" s="86"/>
      <c r="F72" s="86"/>
      <c r="G72" s="86"/>
      <c r="H72" s="86"/>
      <c r="I72" s="86"/>
      <c r="J72" s="392"/>
      <c r="K72" s="432"/>
      <c r="L72" s="121" t="str">
        <f>VLOOKUP($O72,[6]FP!$C$1:$I$1990,6,FALSE)</f>
        <v>-</v>
      </c>
      <c r="M72" s="121" t="str">
        <f>VLOOKUP($O72,[6]FP!$C$1:$I$1990,7,FALSE)</f>
        <v>กรมบัญชีกลาง หน้าที่ 108</v>
      </c>
      <c r="O72" s="213" t="s">
        <v>2711</v>
      </c>
    </row>
    <row r="73" spans="1:15" outlineLevel="1">
      <c r="A73" s="103"/>
      <c r="B73" s="111"/>
      <c r="C73" s="105"/>
      <c r="D73" s="670"/>
      <c r="E73" s="86"/>
      <c r="F73" s="86"/>
      <c r="G73" s="86"/>
      <c r="H73" s="86"/>
      <c r="I73" s="86"/>
      <c r="J73" s="392"/>
      <c r="K73" s="432"/>
      <c r="L73" s="121" t="str">
        <f>VLOOKUP($O73,[6]FP!$C$1:$I$1990,6,FALSE)</f>
        <v>-</v>
      </c>
      <c r="M73" s="121" t="str">
        <f>VLOOKUP($O73,[6]FP!$C$1:$I$1990,7,FALSE)</f>
        <v>กรมบัญชีกลาง หน้าที่ 108</v>
      </c>
      <c r="O73" s="213" t="s">
        <v>2711</v>
      </c>
    </row>
    <row r="74" spans="1:15" outlineLevel="1">
      <c r="A74" s="114"/>
      <c r="B74" s="111"/>
      <c r="C74" s="105"/>
      <c r="D74" s="107"/>
      <c r="E74" s="113"/>
      <c r="F74" s="110"/>
      <c r="G74" s="105"/>
      <c r="H74" s="105"/>
      <c r="I74" s="108"/>
      <c r="J74" s="107"/>
      <c r="L74" s="121"/>
      <c r="M74" s="121"/>
      <c r="O74" s="106"/>
    </row>
    <row r="75" spans="1:15">
      <c r="A75" s="689"/>
      <c r="B75" s="690" t="s">
        <v>128</v>
      </c>
      <c r="C75" s="640"/>
      <c r="D75" s="689"/>
      <c r="E75" s="478"/>
      <c r="F75" s="692"/>
      <c r="G75" s="692"/>
      <c r="H75" s="692"/>
      <c r="I75" s="692"/>
      <c r="J75" s="695"/>
      <c r="L75" s="121"/>
      <c r="M75" s="121"/>
      <c r="O75" s="696"/>
    </row>
    <row r="76" spans="1:15">
      <c r="A76" s="103" t="s">
        <v>839</v>
      </c>
      <c r="B76" s="104" t="s">
        <v>840</v>
      </c>
      <c r="C76" s="105"/>
      <c r="D76" s="106"/>
      <c r="E76" s="105"/>
      <c r="F76" s="110"/>
      <c r="G76" s="105"/>
      <c r="H76" s="105"/>
      <c r="I76" s="108"/>
      <c r="J76" s="115"/>
      <c r="L76" s="121"/>
      <c r="M76" s="121"/>
      <c r="O76" s="367"/>
    </row>
    <row r="77" spans="1:15" outlineLevel="1">
      <c r="A77" s="103"/>
      <c r="B77" s="104" t="s">
        <v>812</v>
      </c>
      <c r="C77" s="105"/>
      <c r="D77" s="107"/>
      <c r="E77" s="105"/>
      <c r="F77" s="110"/>
      <c r="G77" s="105"/>
      <c r="H77" s="105"/>
      <c r="I77" s="108"/>
      <c r="J77" s="107"/>
      <c r="L77" s="121"/>
      <c r="M77" s="121"/>
      <c r="O77" s="106"/>
    </row>
    <row r="78" spans="1:15" outlineLevel="1">
      <c r="A78" s="103"/>
      <c r="B78" s="111" t="s">
        <v>813</v>
      </c>
      <c r="C78" s="86">
        <v>543</v>
      </c>
      <c r="D78" s="107" t="s">
        <v>651</v>
      </c>
      <c r="E78" s="86"/>
      <c r="F78" s="86"/>
      <c r="G78" s="86"/>
      <c r="H78" s="86"/>
      <c r="I78" s="86"/>
      <c r="J78" s="392"/>
      <c r="K78" s="432"/>
      <c r="L78" s="121" t="e">
        <f>VLOOKUP($O78,#REF!,6,FALSE)</f>
        <v>#REF!</v>
      </c>
      <c r="M78" s="121" t="e">
        <f>VLOOKUP($O78,#REF!,7,FALSE)</f>
        <v>#REF!</v>
      </c>
      <c r="O78" s="106" t="s">
        <v>2322</v>
      </c>
    </row>
    <row r="79" spans="1:15" outlineLevel="1">
      <c r="A79" s="103"/>
      <c r="B79" s="111" t="s">
        <v>814</v>
      </c>
      <c r="C79" s="86">
        <v>69</v>
      </c>
      <c r="D79" s="107" t="s">
        <v>651</v>
      </c>
      <c r="E79" s="86"/>
      <c r="F79" s="86"/>
      <c r="G79" s="86"/>
      <c r="H79" s="86"/>
      <c r="I79" s="86"/>
      <c r="J79" s="392"/>
      <c r="K79" s="432"/>
      <c r="L79" s="121" t="s">
        <v>2897</v>
      </c>
      <c r="M79" s="121" t="e">
        <f>VLOOKUP($O79,#REF!,7,FALSE)</f>
        <v>#REF!</v>
      </c>
      <c r="O79" s="106" t="s">
        <v>2323</v>
      </c>
    </row>
    <row r="80" spans="1:15" outlineLevel="1">
      <c r="A80" s="103"/>
      <c r="B80" s="111" t="s">
        <v>815</v>
      </c>
      <c r="C80" s="86">
        <v>86</v>
      </c>
      <c r="D80" s="107" t="s">
        <v>651</v>
      </c>
      <c r="E80" s="86"/>
      <c r="F80" s="86"/>
      <c r="G80" s="86"/>
      <c r="H80" s="86"/>
      <c r="I80" s="86"/>
      <c r="J80" s="392"/>
      <c r="K80" s="432"/>
      <c r="L80" s="121" t="e">
        <f>VLOOKUP($O80,#REF!,6,FALSE)</f>
        <v>#REF!</v>
      </c>
      <c r="M80" s="121" t="e">
        <f>VLOOKUP($O80,#REF!,7,FALSE)</f>
        <v>#REF!</v>
      </c>
      <c r="O80" s="106" t="s">
        <v>2324</v>
      </c>
    </row>
    <row r="81" spans="1:15" outlineLevel="1">
      <c r="A81" s="103"/>
      <c r="B81" s="111" t="s">
        <v>816</v>
      </c>
      <c r="C81" s="86">
        <v>57</v>
      </c>
      <c r="D81" s="107" t="s">
        <v>651</v>
      </c>
      <c r="E81" s="86"/>
      <c r="F81" s="86"/>
      <c r="G81" s="86"/>
      <c r="H81" s="86"/>
      <c r="I81" s="86"/>
      <c r="J81" s="392"/>
      <c r="K81" s="432"/>
      <c r="L81" s="121" t="e">
        <f>VLOOKUP($O81,#REF!,6,FALSE)</f>
        <v>#REF!</v>
      </c>
      <c r="M81" s="121" t="e">
        <f>VLOOKUP($O81,#REF!,7,FALSE)</f>
        <v>#REF!</v>
      </c>
      <c r="O81" s="106" t="s">
        <v>2325</v>
      </c>
    </row>
    <row r="82" spans="1:15" outlineLevel="1">
      <c r="A82" s="103"/>
      <c r="B82" s="112" t="s">
        <v>817</v>
      </c>
      <c r="C82" s="86">
        <v>85</v>
      </c>
      <c r="D82" s="107" t="s">
        <v>651</v>
      </c>
      <c r="E82" s="86"/>
      <c r="F82" s="86"/>
      <c r="G82" s="86"/>
      <c r="H82" s="86"/>
      <c r="I82" s="86"/>
      <c r="J82" s="392"/>
      <c r="K82" s="432"/>
      <c r="L82" s="121" t="e">
        <f>VLOOKUP($O82,#REF!,6,FALSE)</f>
        <v>#REF!</v>
      </c>
      <c r="M82" s="121" t="e">
        <f>VLOOKUP($O82,#REF!,7,FALSE)</f>
        <v>#REF!</v>
      </c>
      <c r="O82" s="106" t="s">
        <v>2326</v>
      </c>
    </row>
    <row r="83" spans="1:15" outlineLevel="1">
      <c r="A83" s="103"/>
      <c r="B83" s="111" t="s">
        <v>818</v>
      </c>
      <c r="C83" s="86">
        <v>76</v>
      </c>
      <c r="D83" s="107" t="s">
        <v>651</v>
      </c>
      <c r="E83" s="86"/>
      <c r="F83" s="86"/>
      <c r="G83" s="86"/>
      <c r="H83" s="86"/>
      <c r="I83" s="86"/>
      <c r="J83" s="392"/>
      <c r="K83" s="432"/>
      <c r="L83" s="121" t="e">
        <f>VLOOKUP($O83,#REF!,6,FALSE)</f>
        <v>#REF!</v>
      </c>
      <c r="M83" s="121" t="e">
        <f>VLOOKUP($O83,#REF!,7,FALSE)</f>
        <v>#REF!</v>
      </c>
      <c r="O83" s="106" t="s">
        <v>2327</v>
      </c>
    </row>
    <row r="84" spans="1:15" outlineLevel="1">
      <c r="A84" s="103"/>
      <c r="B84" s="111" t="s">
        <v>819</v>
      </c>
      <c r="C84" s="86">
        <v>41</v>
      </c>
      <c r="D84" s="107" t="s">
        <v>651</v>
      </c>
      <c r="E84" s="86"/>
      <c r="F84" s="86"/>
      <c r="G84" s="86"/>
      <c r="H84" s="86"/>
      <c r="I84" s="86"/>
      <c r="J84" s="392"/>
      <c r="K84" s="432"/>
      <c r="L84" s="121" t="s">
        <v>2897</v>
      </c>
      <c r="M84" s="121" t="e">
        <f>VLOOKUP($O84,#REF!,7,FALSE)</f>
        <v>#REF!</v>
      </c>
      <c r="O84" s="106" t="s">
        <v>2328</v>
      </c>
    </row>
    <row r="85" spans="1:15" outlineLevel="1">
      <c r="A85" s="103"/>
      <c r="B85" s="111" t="s">
        <v>820</v>
      </c>
      <c r="C85" s="105">
        <v>1</v>
      </c>
      <c r="D85" s="107" t="s">
        <v>18</v>
      </c>
      <c r="E85" s="113"/>
      <c r="F85" s="86"/>
      <c r="G85" s="105"/>
      <c r="H85" s="86"/>
      <c r="I85" s="108"/>
      <c r="J85" s="107"/>
      <c r="L85" s="169" t="s">
        <v>2892</v>
      </c>
      <c r="M85" s="169" t="s">
        <v>2892</v>
      </c>
      <c r="O85" s="106"/>
    </row>
    <row r="86" spans="1:15" outlineLevel="1">
      <c r="A86" s="103"/>
      <c r="B86" s="111" t="s">
        <v>821</v>
      </c>
      <c r="C86" s="105">
        <v>1</v>
      </c>
      <c r="D86" s="107" t="s">
        <v>18</v>
      </c>
      <c r="E86" s="113"/>
      <c r="F86" s="86"/>
      <c r="G86" s="105"/>
      <c r="H86" s="86"/>
      <c r="I86" s="108"/>
      <c r="J86" s="107"/>
      <c r="L86" s="169" t="s">
        <v>2892</v>
      </c>
      <c r="M86" s="169" t="s">
        <v>2892</v>
      </c>
      <c r="O86" s="106"/>
    </row>
    <row r="87" spans="1:15" outlineLevel="1">
      <c r="A87" s="103"/>
      <c r="B87" s="111" t="s">
        <v>822</v>
      </c>
      <c r="C87" s="105">
        <v>1</v>
      </c>
      <c r="D87" s="107" t="s">
        <v>18</v>
      </c>
      <c r="E87" s="113"/>
      <c r="F87" s="86"/>
      <c r="G87" s="105"/>
      <c r="H87" s="86"/>
      <c r="I87" s="108"/>
      <c r="J87" s="107"/>
      <c r="L87" s="169" t="s">
        <v>2892</v>
      </c>
      <c r="M87" s="169" t="s">
        <v>2892</v>
      </c>
      <c r="O87" s="106"/>
    </row>
    <row r="88" spans="1:15" outlineLevel="1">
      <c r="A88" s="103"/>
      <c r="B88" s="111" t="s">
        <v>2947</v>
      </c>
      <c r="C88" s="105">
        <v>1</v>
      </c>
      <c r="D88" s="107" t="s">
        <v>18</v>
      </c>
      <c r="E88" s="113"/>
      <c r="F88" s="86"/>
      <c r="G88" s="105"/>
      <c r="H88" s="86"/>
      <c r="I88" s="108"/>
      <c r="J88" s="107"/>
      <c r="L88" s="169" t="s">
        <v>2892</v>
      </c>
      <c r="M88" s="169" t="s">
        <v>2892</v>
      </c>
      <c r="O88" s="106"/>
    </row>
    <row r="89" spans="1:15" outlineLevel="1">
      <c r="A89" s="103"/>
      <c r="B89" s="104" t="s">
        <v>660</v>
      </c>
      <c r="C89" s="105"/>
      <c r="D89" s="107"/>
      <c r="E89" s="105"/>
      <c r="F89" s="110"/>
      <c r="G89" s="105"/>
      <c r="H89" s="105"/>
      <c r="I89" s="108"/>
      <c r="J89" s="107"/>
      <c r="L89" s="107"/>
      <c r="M89" s="107"/>
      <c r="O89" s="106"/>
    </row>
    <row r="90" spans="1:15" outlineLevel="1">
      <c r="A90" s="114"/>
      <c r="B90" s="111" t="s">
        <v>823</v>
      </c>
      <c r="C90" s="105"/>
      <c r="D90" s="107"/>
      <c r="E90" s="105"/>
      <c r="F90" s="110"/>
      <c r="G90" s="105"/>
      <c r="H90" s="105"/>
      <c r="I90" s="108"/>
      <c r="J90" s="107"/>
      <c r="L90" s="107"/>
      <c r="M90" s="107"/>
      <c r="O90" s="106"/>
    </row>
    <row r="91" spans="1:15" outlineLevel="1">
      <c r="A91" s="103"/>
      <c r="B91" s="111" t="s">
        <v>824</v>
      </c>
      <c r="C91" s="105">
        <v>1</v>
      </c>
      <c r="D91" s="107" t="s">
        <v>3</v>
      </c>
      <c r="E91" s="86"/>
      <c r="F91" s="86"/>
      <c r="G91" s="86"/>
      <c r="H91" s="86"/>
      <c r="I91" s="86"/>
      <c r="J91" s="392"/>
      <c r="K91" s="432"/>
      <c r="L91" s="121" t="e">
        <f>VLOOKUP($O91,#REF!,6,FALSE)</f>
        <v>#REF!</v>
      </c>
      <c r="M91" s="121" t="s">
        <v>2897</v>
      </c>
      <c r="O91" s="213" t="s">
        <v>2347</v>
      </c>
    </row>
    <row r="92" spans="1:15" outlineLevel="1">
      <c r="A92" s="103"/>
      <c r="B92" s="111" t="s">
        <v>825</v>
      </c>
      <c r="C92" s="105">
        <v>1</v>
      </c>
      <c r="D92" s="107" t="s">
        <v>3</v>
      </c>
      <c r="E92" s="86"/>
      <c r="F92" s="86"/>
      <c r="G92" s="86"/>
      <c r="H92" s="86"/>
      <c r="I92" s="86"/>
      <c r="J92" s="392"/>
      <c r="K92" s="432"/>
      <c r="L92" s="121" t="e">
        <f>VLOOKUP($O92,#REF!,6,FALSE)</f>
        <v>#REF!</v>
      </c>
      <c r="M92" s="121" t="e">
        <f>VLOOKUP($O92,#REF!,7,FALSE)</f>
        <v>#REF!</v>
      </c>
      <c r="O92" s="106" t="s">
        <v>2338</v>
      </c>
    </row>
    <row r="93" spans="1:15" outlineLevel="1">
      <c r="A93" s="103"/>
      <c r="B93" s="111" t="s">
        <v>826</v>
      </c>
      <c r="C93" s="105">
        <v>4</v>
      </c>
      <c r="D93" s="107" t="s">
        <v>3</v>
      </c>
      <c r="E93" s="86"/>
      <c r="F93" s="86"/>
      <c r="G93" s="86"/>
      <c r="H93" s="86"/>
      <c r="I93" s="86"/>
      <c r="J93" s="392"/>
      <c r="K93" s="432"/>
      <c r="L93" s="121" t="e">
        <f>VLOOKUP($O93,#REF!,6,FALSE)</f>
        <v>#REF!</v>
      </c>
      <c r="M93" s="121" t="s">
        <v>2897</v>
      </c>
      <c r="O93" s="106" t="s">
        <v>2329</v>
      </c>
    </row>
    <row r="94" spans="1:15" outlineLevel="1">
      <c r="A94" s="103"/>
      <c r="B94" s="111" t="s">
        <v>827</v>
      </c>
      <c r="C94" s="105">
        <v>1</v>
      </c>
      <c r="D94" s="107" t="s">
        <v>3</v>
      </c>
      <c r="E94" s="86"/>
      <c r="F94" s="86"/>
      <c r="G94" s="86"/>
      <c r="H94" s="86"/>
      <c r="I94" s="86"/>
      <c r="J94" s="392"/>
      <c r="K94" s="432"/>
      <c r="L94" s="121" t="e">
        <f>VLOOKUP($O94,#REF!,6,FALSE)</f>
        <v>#REF!</v>
      </c>
      <c r="M94" s="121" t="s">
        <v>2897</v>
      </c>
      <c r="O94" s="106" t="s">
        <v>2330</v>
      </c>
    </row>
    <row r="95" spans="1:15" outlineLevel="1">
      <c r="A95" s="103"/>
      <c r="B95" s="111" t="s">
        <v>828</v>
      </c>
      <c r="C95" s="105">
        <v>1</v>
      </c>
      <c r="D95" s="107" t="s">
        <v>3</v>
      </c>
      <c r="E95" s="86"/>
      <c r="F95" s="86"/>
      <c r="G95" s="86"/>
      <c r="H95" s="86"/>
      <c r="I95" s="86"/>
      <c r="J95" s="392"/>
      <c r="K95" s="432"/>
      <c r="L95" s="121" t="e">
        <f>VLOOKUP($O95,#REF!,6,FALSE)</f>
        <v>#REF!</v>
      </c>
      <c r="M95" s="121" t="s">
        <v>2897</v>
      </c>
      <c r="O95" s="106" t="s">
        <v>2331</v>
      </c>
    </row>
    <row r="96" spans="1:15" outlineLevel="1">
      <c r="A96" s="103"/>
      <c r="B96" s="111" t="s">
        <v>829</v>
      </c>
      <c r="C96" s="105">
        <v>2</v>
      </c>
      <c r="D96" s="107" t="s">
        <v>3</v>
      </c>
      <c r="E96" s="86"/>
      <c r="F96" s="86"/>
      <c r="G96" s="86"/>
      <c r="H96" s="86"/>
      <c r="I96" s="86"/>
      <c r="J96" s="392"/>
      <c r="K96" s="432"/>
      <c r="L96" s="121" t="e">
        <f>VLOOKUP($O96,#REF!,6,FALSE)</f>
        <v>#REF!</v>
      </c>
      <c r="M96" s="121" t="s">
        <v>2897</v>
      </c>
      <c r="O96" s="106" t="s">
        <v>2332</v>
      </c>
    </row>
    <row r="97" spans="1:15" outlineLevel="1">
      <c r="A97" s="103"/>
      <c r="B97" s="111" t="s">
        <v>830</v>
      </c>
      <c r="C97" s="105">
        <v>1</v>
      </c>
      <c r="D97" s="107" t="s">
        <v>3</v>
      </c>
      <c r="E97" s="86"/>
      <c r="F97" s="86"/>
      <c r="G97" s="86"/>
      <c r="H97" s="86"/>
      <c r="I97" s="86"/>
      <c r="J97" s="392"/>
      <c r="K97" s="432"/>
      <c r="L97" s="121" t="e">
        <f>VLOOKUP($O97,#REF!,6,FALSE)</f>
        <v>#REF!</v>
      </c>
      <c r="M97" s="121" t="s">
        <v>2897</v>
      </c>
      <c r="O97" s="106" t="s">
        <v>2333</v>
      </c>
    </row>
    <row r="98" spans="1:15" outlineLevel="1">
      <c r="A98" s="103"/>
      <c r="B98" s="111" t="s">
        <v>831</v>
      </c>
      <c r="C98" s="105">
        <v>3</v>
      </c>
      <c r="D98" s="107" t="s">
        <v>3</v>
      </c>
      <c r="E98" s="86"/>
      <c r="F98" s="86"/>
      <c r="G98" s="86"/>
      <c r="H98" s="86"/>
      <c r="I98" s="86"/>
      <c r="J98" s="392"/>
      <c r="K98" s="432"/>
      <c r="L98" s="121" t="e">
        <f>VLOOKUP($O98,#REF!,6,FALSE)</f>
        <v>#REF!</v>
      </c>
      <c r="M98" s="121" t="s">
        <v>2898</v>
      </c>
      <c r="O98" s="106" t="s">
        <v>2334</v>
      </c>
    </row>
    <row r="99" spans="1:15" outlineLevel="1">
      <c r="A99" s="563"/>
      <c r="B99" s="111" t="s">
        <v>832</v>
      </c>
      <c r="C99" s="105">
        <v>3</v>
      </c>
      <c r="D99" s="107" t="s">
        <v>3</v>
      </c>
      <c r="E99" s="86"/>
      <c r="F99" s="86"/>
      <c r="G99" s="86"/>
      <c r="H99" s="86"/>
      <c r="I99" s="86"/>
      <c r="J99" s="392"/>
      <c r="K99" s="432"/>
      <c r="L99" s="121" t="e">
        <f>VLOOKUP($O99,#REF!,6,FALSE)</f>
        <v>#REF!</v>
      </c>
      <c r="M99" s="121" t="s">
        <v>2898</v>
      </c>
      <c r="O99" s="106" t="s">
        <v>2335</v>
      </c>
    </row>
    <row r="100" spans="1:15" outlineLevel="1">
      <c r="A100" s="103"/>
      <c r="B100" s="111" t="s">
        <v>833</v>
      </c>
      <c r="C100" s="105">
        <v>3</v>
      </c>
      <c r="D100" s="107" t="s">
        <v>3</v>
      </c>
      <c r="E100" s="86"/>
      <c r="F100" s="86"/>
      <c r="G100" s="86"/>
      <c r="H100" s="86"/>
      <c r="I100" s="86"/>
      <c r="J100" s="392"/>
      <c r="K100" s="432"/>
      <c r="L100" s="121" t="e">
        <f>VLOOKUP($O100,#REF!,6,FALSE)</f>
        <v>#REF!</v>
      </c>
      <c r="M100" s="121" t="s">
        <v>2898</v>
      </c>
      <c r="O100" s="106" t="s">
        <v>2336</v>
      </c>
    </row>
    <row r="101" spans="1:15" outlineLevel="1">
      <c r="A101" s="103"/>
      <c r="B101" s="688" t="s">
        <v>834</v>
      </c>
      <c r="C101" s="105"/>
      <c r="D101" s="107"/>
      <c r="E101" s="105"/>
      <c r="F101" s="110"/>
      <c r="G101" s="105"/>
      <c r="H101" s="105"/>
      <c r="I101" s="108"/>
      <c r="J101" s="107"/>
      <c r="L101" s="107"/>
      <c r="M101" s="107"/>
      <c r="O101" s="106"/>
    </row>
    <row r="102" spans="1:15" outlineLevel="1">
      <c r="A102" s="103"/>
      <c r="B102" s="111" t="s">
        <v>2019</v>
      </c>
      <c r="C102" s="105">
        <v>2</v>
      </c>
      <c r="D102" s="107" t="s">
        <v>3</v>
      </c>
      <c r="E102" s="86"/>
      <c r="F102" s="86"/>
      <c r="G102" s="86"/>
      <c r="H102" s="86"/>
      <c r="I102" s="86"/>
      <c r="J102" s="392"/>
      <c r="K102" s="432"/>
      <c r="L102" s="121" t="e">
        <f>VLOOKUP($O102,#REF!,6,FALSE)</f>
        <v>#REF!</v>
      </c>
      <c r="M102" s="121" t="e">
        <f>VLOOKUP($O102,#REF!,7,FALSE)</f>
        <v>#REF!</v>
      </c>
      <c r="O102" s="106" t="s">
        <v>2337</v>
      </c>
    </row>
    <row r="103" spans="1:15" outlineLevel="1">
      <c r="A103" s="103"/>
      <c r="B103" s="111" t="s">
        <v>2020</v>
      </c>
      <c r="C103" s="105">
        <v>133</v>
      </c>
      <c r="D103" s="107" t="s">
        <v>3</v>
      </c>
      <c r="E103" s="86"/>
      <c r="F103" s="86"/>
      <c r="G103" s="86"/>
      <c r="H103" s="86"/>
      <c r="I103" s="86"/>
      <c r="J103" s="392"/>
      <c r="K103" s="432"/>
      <c r="L103" s="121" t="e">
        <f>VLOOKUP($O103,#REF!,6,FALSE)</f>
        <v>#REF!</v>
      </c>
      <c r="M103" s="121" t="e">
        <f>VLOOKUP($O103,#REF!,7,FALSE)</f>
        <v>#REF!</v>
      </c>
      <c r="O103" s="106" t="s">
        <v>2340</v>
      </c>
    </row>
    <row r="104" spans="1:15" outlineLevel="1">
      <c r="A104" s="114"/>
      <c r="B104" s="111"/>
      <c r="C104" s="105"/>
      <c r="D104" s="107"/>
      <c r="E104" s="113"/>
      <c r="F104" s="110"/>
      <c r="G104" s="105"/>
      <c r="H104" s="105"/>
      <c r="I104" s="108"/>
      <c r="J104" s="107"/>
      <c r="L104" s="107"/>
      <c r="M104" s="107"/>
      <c r="O104" s="106"/>
    </row>
    <row r="105" spans="1:15">
      <c r="A105" s="689"/>
      <c r="B105" s="690" t="s">
        <v>129</v>
      </c>
      <c r="C105" s="640"/>
      <c r="D105" s="689"/>
      <c r="E105" s="691"/>
      <c r="F105" s="692"/>
      <c r="G105" s="692"/>
      <c r="H105" s="692"/>
      <c r="I105" s="692"/>
      <c r="J105" s="693"/>
      <c r="L105" s="582"/>
      <c r="M105" s="693"/>
      <c r="O105" s="694"/>
    </row>
    <row r="106" spans="1:15">
      <c r="A106" s="103" t="s">
        <v>841</v>
      </c>
      <c r="B106" s="104" t="s">
        <v>3136</v>
      </c>
      <c r="C106" s="105"/>
      <c r="D106" s="106"/>
      <c r="E106" s="105"/>
      <c r="F106" s="105"/>
      <c r="G106" s="105"/>
      <c r="H106" s="105"/>
      <c r="I106" s="108"/>
      <c r="J106" s="109"/>
      <c r="L106" s="109"/>
      <c r="M106" s="109"/>
      <c r="O106" s="366"/>
    </row>
    <row r="107" spans="1:15" outlineLevel="1">
      <c r="A107" s="103"/>
      <c r="B107" s="104" t="s">
        <v>812</v>
      </c>
      <c r="C107" s="105"/>
      <c r="D107" s="107"/>
      <c r="E107" s="105"/>
      <c r="F107" s="110"/>
      <c r="G107" s="105"/>
      <c r="H107" s="105"/>
      <c r="I107" s="108"/>
      <c r="J107" s="107"/>
      <c r="L107" s="107"/>
      <c r="M107" s="107"/>
      <c r="O107" s="106"/>
    </row>
    <row r="108" spans="1:15" outlineLevel="1">
      <c r="A108" s="103"/>
      <c r="B108" s="111" t="s">
        <v>813</v>
      </c>
      <c r="C108" s="86">
        <v>304</v>
      </c>
      <c r="D108" s="107" t="s">
        <v>651</v>
      </c>
      <c r="E108" s="86"/>
      <c r="F108" s="86"/>
      <c r="G108" s="86"/>
      <c r="H108" s="86"/>
      <c r="I108" s="86"/>
      <c r="J108" s="392"/>
      <c r="K108" s="432"/>
      <c r="L108" s="121" t="e">
        <f>VLOOKUP($O108,#REF!,6,FALSE)</f>
        <v>#REF!</v>
      </c>
      <c r="M108" s="121" t="e">
        <f>VLOOKUP($O108,#REF!,7,FALSE)</f>
        <v>#REF!</v>
      </c>
      <c r="O108" s="106" t="s">
        <v>2322</v>
      </c>
    </row>
    <row r="109" spans="1:15" outlineLevel="1">
      <c r="A109" s="103"/>
      <c r="B109" s="111" t="s">
        <v>814</v>
      </c>
      <c r="C109" s="86">
        <v>78</v>
      </c>
      <c r="D109" s="107" t="s">
        <v>651</v>
      </c>
      <c r="E109" s="86"/>
      <c r="F109" s="86"/>
      <c r="G109" s="86"/>
      <c r="H109" s="86"/>
      <c r="I109" s="86"/>
      <c r="J109" s="392"/>
      <c r="K109" s="432"/>
      <c r="L109" s="121" t="s">
        <v>2898</v>
      </c>
      <c r="M109" s="121" t="e">
        <f>VLOOKUP($O109,#REF!,7,FALSE)</f>
        <v>#REF!</v>
      </c>
      <c r="O109" s="106" t="s">
        <v>2323</v>
      </c>
    </row>
    <row r="110" spans="1:15" outlineLevel="1">
      <c r="A110" s="103"/>
      <c r="B110" s="111" t="s">
        <v>815</v>
      </c>
      <c r="C110" s="86">
        <v>23</v>
      </c>
      <c r="D110" s="107" t="s">
        <v>651</v>
      </c>
      <c r="E110" s="86"/>
      <c r="F110" s="86"/>
      <c r="G110" s="86"/>
      <c r="H110" s="86"/>
      <c r="I110" s="86"/>
      <c r="J110" s="392"/>
      <c r="K110" s="432"/>
      <c r="L110" s="121" t="e">
        <f>VLOOKUP($O110,#REF!,6,FALSE)</f>
        <v>#REF!</v>
      </c>
      <c r="M110" s="121" t="e">
        <f>VLOOKUP($O110,#REF!,7,FALSE)</f>
        <v>#REF!</v>
      </c>
      <c r="O110" s="106" t="s">
        <v>2324</v>
      </c>
    </row>
    <row r="111" spans="1:15" outlineLevel="1">
      <c r="A111" s="103"/>
      <c r="B111" s="111" t="s">
        <v>816</v>
      </c>
      <c r="C111" s="86">
        <v>17</v>
      </c>
      <c r="D111" s="107" t="s">
        <v>651</v>
      </c>
      <c r="E111" s="86"/>
      <c r="F111" s="86"/>
      <c r="G111" s="86"/>
      <c r="H111" s="86"/>
      <c r="I111" s="86"/>
      <c r="J111" s="392"/>
      <c r="K111" s="432"/>
      <c r="L111" s="121" t="e">
        <f>VLOOKUP($O111,#REF!,6,FALSE)</f>
        <v>#REF!</v>
      </c>
      <c r="M111" s="121" t="e">
        <f>VLOOKUP($O111,#REF!,7,FALSE)</f>
        <v>#REF!</v>
      </c>
      <c r="O111" s="106" t="s">
        <v>2325</v>
      </c>
    </row>
    <row r="112" spans="1:15" outlineLevel="1">
      <c r="A112" s="103"/>
      <c r="B112" s="112" t="s">
        <v>817</v>
      </c>
      <c r="C112" s="86">
        <v>49</v>
      </c>
      <c r="D112" s="107" t="s">
        <v>651</v>
      </c>
      <c r="E112" s="86"/>
      <c r="F112" s="86"/>
      <c r="G112" s="86"/>
      <c r="H112" s="86"/>
      <c r="I112" s="86"/>
      <c r="J112" s="392"/>
      <c r="K112" s="432"/>
      <c r="L112" s="121" t="e">
        <f>VLOOKUP($O112,#REF!,6,FALSE)</f>
        <v>#REF!</v>
      </c>
      <c r="M112" s="121" t="e">
        <f>VLOOKUP($O112,#REF!,7,FALSE)</f>
        <v>#REF!</v>
      </c>
      <c r="O112" s="106" t="s">
        <v>2326</v>
      </c>
    </row>
    <row r="113" spans="1:15" outlineLevel="1">
      <c r="A113" s="103"/>
      <c r="B113" s="111" t="s">
        <v>818</v>
      </c>
      <c r="C113" s="86">
        <v>23</v>
      </c>
      <c r="D113" s="107" t="s">
        <v>651</v>
      </c>
      <c r="E113" s="86"/>
      <c r="F113" s="86"/>
      <c r="G113" s="86"/>
      <c r="H113" s="86"/>
      <c r="I113" s="86"/>
      <c r="J113" s="392"/>
      <c r="K113" s="432"/>
      <c r="L113" s="121" t="e">
        <f>VLOOKUP($O113,#REF!,6,FALSE)</f>
        <v>#REF!</v>
      </c>
      <c r="M113" s="121" t="e">
        <f>VLOOKUP($O113,#REF!,7,FALSE)</f>
        <v>#REF!</v>
      </c>
      <c r="O113" s="106" t="s">
        <v>2327</v>
      </c>
    </row>
    <row r="114" spans="1:15" outlineLevel="1">
      <c r="A114" s="103"/>
      <c r="B114" s="111" t="s">
        <v>819</v>
      </c>
      <c r="C114" s="86">
        <v>45</v>
      </c>
      <c r="D114" s="107" t="s">
        <v>651</v>
      </c>
      <c r="E114" s="86"/>
      <c r="F114" s="86"/>
      <c r="G114" s="86"/>
      <c r="H114" s="86"/>
      <c r="I114" s="86"/>
      <c r="J114" s="392"/>
      <c r="K114" s="432"/>
      <c r="L114" s="121" t="s">
        <v>2898</v>
      </c>
      <c r="M114" s="121" t="e">
        <f>VLOOKUP($O114,#REF!,7,FALSE)</f>
        <v>#REF!</v>
      </c>
      <c r="O114" s="106" t="s">
        <v>2328</v>
      </c>
    </row>
    <row r="115" spans="1:15" outlineLevel="1">
      <c r="A115" s="103"/>
      <c r="B115" s="111" t="s">
        <v>820</v>
      </c>
      <c r="C115" s="105">
        <v>1</v>
      </c>
      <c r="D115" s="107" t="s">
        <v>18</v>
      </c>
      <c r="E115" s="113"/>
      <c r="F115" s="86"/>
      <c r="G115" s="105"/>
      <c r="H115" s="86"/>
      <c r="I115" s="108"/>
      <c r="J115" s="107"/>
      <c r="L115" s="169" t="s">
        <v>2892</v>
      </c>
      <c r="M115" s="169" t="s">
        <v>2892</v>
      </c>
      <c r="O115" s="106"/>
    </row>
    <row r="116" spans="1:15" outlineLevel="1">
      <c r="A116" s="103"/>
      <c r="B116" s="111" t="s">
        <v>821</v>
      </c>
      <c r="C116" s="105">
        <v>1</v>
      </c>
      <c r="D116" s="107" t="s">
        <v>18</v>
      </c>
      <c r="E116" s="113"/>
      <c r="F116" s="86"/>
      <c r="G116" s="105"/>
      <c r="H116" s="86"/>
      <c r="I116" s="108"/>
      <c r="J116" s="107"/>
      <c r="L116" s="169" t="s">
        <v>2892</v>
      </c>
      <c r="M116" s="169" t="s">
        <v>2892</v>
      </c>
      <c r="O116" s="106"/>
    </row>
    <row r="117" spans="1:15" outlineLevel="1">
      <c r="A117" s="103"/>
      <c r="B117" s="111" t="s">
        <v>822</v>
      </c>
      <c r="C117" s="105">
        <v>1</v>
      </c>
      <c r="D117" s="107" t="s">
        <v>18</v>
      </c>
      <c r="E117" s="113"/>
      <c r="F117" s="86"/>
      <c r="G117" s="105"/>
      <c r="H117" s="86"/>
      <c r="I117" s="108"/>
      <c r="J117" s="107"/>
      <c r="L117" s="169" t="s">
        <v>2892</v>
      </c>
      <c r="M117" s="169" t="s">
        <v>2892</v>
      </c>
      <c r="O117" s="106"/>
    </row>
    <row r="118" spans="1:15" outlineLevel="1">
      <c r="A118" s="103"/>
      <c r="B118" s="111" t="s">
        <v>2947</v>
      </c>
      <c r="C118" s="105">
        <v>1</v>
      </c>
      <c r="D118" s="107" t="s">
        <v>18</v>
      </c>
      <c r="E118" s="113"/>
      <c r="F118" s="86"/>
      <c r="G118" s="105"/>
      <c r="H118" s="86"/>
      <c r="I118" s="108"/>
      <c r="J118" s="107"/>
      <c r="L118" s="169" t="s">
        <v>2892</v>
      </c>
      <c r="M118" s="169" t="s">
        <v>2892</v>
      </c>
      <c r="O118" s="106"/>
    </row>
    <row r="119" spans="1:15" outlineLevel="1">
      <c r="A119" s="103"/>
      <c r="B119" s="104" t="s">
        <v>660</v>
      </c>
      <c r="C119" s="105"/>
      <c r="D119" s="107"/>
      <c r="E119" s="105"/>
      <c r="F119" s="110"/>
      <c r="G119" s="105"/>
      <c r="H119" s="105"/>
      <c r="I119" s="108"/>
      <c r="J119" s="107"/>
      <c r="L119" s="107"/>
      <c r="M119" s="107"/>
      <c r="O119" s="106"/>
    </row>
    <row r="120" spans="1:15" outlineLevel="1">
      <c r="A120" s="114"/>
      <c r="B120" s="111" t="s">
        <v>823</v>
      </c>
      <c r="C120" s="105"/>
      <c r="D120" s="107"/>
      <c r="E120" s="105"/>
      <c r="F120" s="110"/>
      <c r="G120" s="105"/>
      <c r="H120" s="105"/>
      <c r="I120" s="108"/>
      <c r="J120" s="107"/>
      <c r="L120" s="107"/>
      <c r="M120" s="107"/>
      <c r="O120" s="106"/>
    </row>
    <row r="121" spans="1:15" outlineLevel="1">
      <c r="A121" s="103"/>
      <c r="B121" s="111" t="s">
        <v>824</v>
      </c>
      <c r="C121" s="105">
        <v>1</v>
      </c>
      <c r="D121" s="107" t="s">
        <v>3</v>
      </c>
      <c r="E121" s="86"/>
      <c r="F121" s="86"/>
      <c r="G121" s="86"/>
      <c r="H121" s="86"/>
      <c r="I121" s="86"/>
      <c r="J121" s="392"/>
      <c r="K121" s="432"/>
      <c r="L121" s="121" t="e">
        <f>VLOOKUP($O121,#REF!,6,FALSE)</f>
        <v>#REF!</v>
      </c>
      <c r="M121" s="121" t="s">
        <v>2898</v>
      </c>
      <c r="O121" s="213" t="s">
        <v>2347</v>
      </c>
    </row>
    <row r="122" spans="1:15" outlineLevel="1">
      <c r="A122" s="103"/>
      <c r="B122" s="111" t="s">
        <v>825</v>
      </c>
      <c r="C122" s="105">
        <v>1</v>
      </c>
      <c r="D122" s="107" t="s">
        <v>3</v>
      </c>
      <c r="E122" s="86"/>
      <c r="F122" s="86"/>
      <c r="G122" s="86"/>
      <c r="H122" s="86"/>
      <c r="I122" s="86"/>
      <c r="J122" s="392"/>
      <c r="K122" s="432"/>
      <c r="L122" s="121" t="e">
        <f>VLOOKUP($O122,#REF!,6,FALSE)</f>
        <v>#REF!</v>
      </c>
      <c r="M122" s="121" t="e">
        <f>VLOOKUP($O122,#REF!,7,FALSE)</f>
        <v>#REF!</v>
      </c>
      <c r="O122" s="106" t="s">
        <v>2338</v>
      </c>
    </row>
    <row r="123" spans="1:15" outlineLevel="1">
      <c r="A123" s="103"/>
      <c r="B123" s="111" t="s">
        <v>826</v>
      </c>
      <c r="C123" s="105">
        <v>4</v>
      </c>
      <c r="D123" s="107" t="s">
        <v>3</v>
      </c>
      <c r="E123" s="86"/>
      <c r="F123" s="86"/>
      <c r="G123" s="86"/>
      <c r="H123" s="86"/>
      <c r="I123" s="86"/>
      <c r="J123" s="392"/>
      <c r="K123" s="432"/>
      <c r="L123" s="121" t="e">
        <f>VLOOKUP($O123,#REF!,6,FALSE)</f>
        <v>#REF!</v>
      </c>
      <c r="M123" s="121" t="s">
        <v>2898</v>
      </c>
      <c r="O123" s="106" t="s">
        <v>2329</v>
      </c>
    </row>
    <row r="124" spans="1:15" outlineLevel="1">
      <c r="A124" s="103"/>
      <c r="B124" s="111" t="s">
        <v>827</v>
      </c>
      <c r="C124" s="105">
        <v>1</v>
      </c>
      <c r="D124" s="107" t="s">
        <v>3</v>
      </c>
      <c r="E124" s="86"/>
      <c r="F124" s="86"/>
      <c r="G124" s="86"/>
      <c r="H124" s="86"/>
      <c r="I124" s="86"/>
      <c r="J124" s="392"/>
      <c r="K124" s="432"/>
      <c r="L124" s="121" t="e">
        <f>VLOOKUP($O124,#REF!,6,FALSE)</f>
        <v>#REF!</v>
      </c>
      <c r="M124" s="121" t="s">
        <v>2898</v>
      </c>
      <c r="O124" s="106" t="s">
        <v>2330</v>
      </c>
    </row>
    <row r="125" spans="1:15" outlineLevel="1">
      <c r="A125" s="103"/>
      <c r="B125" s="111" t="s">
        <v>828</v>
      </c>
      <c r="C125" s="105">
        <v>1</v>
      </c>
      <c r="D125" s="107" t="s">
        <v>3</v>
      </c>
      <c r="E125" s="86"/>
      <c r="F125" s="86"/>
      <c r="G125" s="86"/>
      <c r="H125" s="86"/>
      <c r="I125" s="86"/>
      <c r="J125" s="392"/>
      <c r="K125" s="432"/>
      <c r="L125" s="121" t="e">
        <f>VLOOKUP($O125,#REF!,6,FALSE)</f>
        <v>#REF!</v>
      </c>
      <c r="M125" s="121" t="s">
        <v>2898</v>
      </c>
      <c r="O125" s="106" t="s">
        <v>2331</v>
      </c>
    </row>
    <row r="126" spans="1:15" outlineLevel="1">
      <c r="A126" s="103"/>
      <c r="B126" s="111" t="s">
        <v>829</v>
      </c>
      <c r="C126" s="105">
        <v>2</v>
      </c>
      <c r="D126" s="107" t="s">
        <v>3</v>
      </c>
      <c r="E126" s="86"/>
      <c r="F126" s="86"/>
      <c r="G126" s="86"/>
      <c r="H126" s="86"/>
      <c r="I126" s="86"/>
      <c r="J126" s="392"/>
      <c r="K126" s="432"/>
      <c r="L126" s="121" t="e">
        <f>VLOOKUP($O126,#REF!,6,FALSE)</f>
        <v>#REF!</v>
      </c>
      <c r="M126" s="121" t="s">
        <v>2898</v>
      </c>
      <c r="O126" s="106" t="s">
        <v>2332</v>
      </c>
    </row>
    <row r="127" spans="1:15" outlineLevel="1">
      <c r="A127" s="103"/>
      <c r="B127" s="111" t="s">
        <v>830</v>
      </c>
      <c r="C127" s="105">
        <v>1</v>
      </c>
      <c r="D127" s="107" t="s">
        <v>3</v>
      </c>
      <c r="E127" s="86"/>
      <c r="F127" s="86"/>
      <c r="G127" s="86"/>
      <c r="H127" s="86"/>
      <c r="I127" s="86"/>
      <c r="J127" s="392"/>
      <c r="K127" s="432"/>
      <c r="L127" s="121" t="e">
        <f>VLOOKUP($O127,#REF!,6,FALSE)</f>
        <v>#REF!</v>
      </c>
      <c r="M127" s="121" t="s">
        <v>2898</v>
      </c>
      <c r="O127" s="106" t="s">
        <v>2333</v>
      </c>
    </row>
    <row r="128" spans="1:15" outlineLevel="1">
      <c r="A128" s="103"/>
      <c r="B128" s="111" t="s">
        <v>831</v>
      </c>
      <c r="C128" s="105">
        <v>2</v>
      </c>
      <c r="D128" s="107" t="s">
        <v>3</v>
      </c>
      <c r="E128" s="86"/>
      <c r="F128" s="86"/>
      <c r="G128" s="86"/>
      <c r="H128" s="86"/>
      <c r="I128" s="86"/>
      <c r="J128" s="392"/>
      <c r="K128" s="432"/>
      <c r="L128" s="121" t="e">
        <f>VLOOKUP($O128,#REF!,6,FALSE)</f>
        <v>#REF!</v>
      </c>
      <c r="M128" s="121" t="s">
        <v>2898</v>
      </c>
      <c r="O128" s="106" t="s">
        <v>2334</v>
      </c>
    </row>
    <row r="129" spans="1:15" outlineLevel="1">
      <c r="A129" s="563"/>
      <c r="B129" s="111" t="s">
        <v>832</v>
      </c>
      <c r="C129" s="105">
        <v>2</v>
      </c>
      <c r="D129" s="107" t="s">
        <v>3</v>
      </c>
      <c r="E129" s="86"/>
      <c r="F129" s="86"/>
      <c r="G129" s="86"/>
      <c r="H129" s="86"/>
      <c r="I129" s="86"/>
      <c r="J129" s="392"/>
      <c r="K129" s="432"/>
      <c r="L129" s="121" t="e">
        <f>VLOOKUP($O129,#REF!,6,FALSE)</f>
        <v>#REF!</v>
      </c>
      <c r="M129" s="121" t="s">
        <v>2898</v>
      </c>
      <c r="O129" s="106" t="s">
        <v>2335</v>
      </c>
    </row>
    <row r="130" spans="1:15" outlineLevel="1">
      <c r="A130" s="103"/>
      <c r="B130" s="111" t="s">
        <v>833</v>
      </c>
      <c r="C130" s="105">
        <v>2</v>
      </c>
      <c r="D130" s="107" t="s">
        <v>3</v>
      </c>
      <c r="E130" s="86"/>
      <c r="F130" s="86"/>
      <c r="G130" s="86"/>
      <c r="H130" s="86"/>
      <c r="I130" s="86"/>
      <c r="J130" s="392"/>
      <c r="K130" s="432"/>
      <c r="L130" s="121" t="e">
        <f>VLOOKUP($O130,#REF!,6,FALSE)</f>
        <v>#REF!</v>
      </c>
      <c r="M130" s="121" t="s">
        <v>2898</v>
      </c>
      <c r="O130" s="106" t="s">
        <v>2336</v>
      </c>
    </row>
    <row r="131" spans="1:15" outlineLevel="1">
      <c r="A131" s="103"/>
      <c r="B131" s="688" t="s">
        <v>834</v>
      </c>
      <c r="C131" s="105"/>
      <c r="D131" s="107"/>
      <c r="E131" s="105"/>
      <c r="F131" s="110"/>
      <c r="G131" s="105"/>
      <c r="H131" s="105"/>
      <c r="I131" s="108"/>
      <c r="J131" s="107"/>
      <c r="L131" s="107"/>
      <c r="M131" s="107"/>
      <c r="O131" s="106"/>
    </row>
    <row r="132" spans="1:15" outlineLevel="1">
      <c r="A132" s="103"/>
      <c r="B132" s="111" t="s">
        <v>2020</v>
      </c>
      <c r="C132" s="105">
        <v>98</v>
      </c>
      <c r="D132" s="107" t="s">
        <v>3</v>
      </c>
      <c r="E132" s="86"/>
      <c r="F132" s="86"/>
      <c r="G132" s="86"/>
      <c r="H132" s="86"/>
      <c r="I132" s="86"/>
      <c r="J132" s="392"/>
      <c r="K132" s="432"/>
      <c r="L132" s="121" t="e">
        <f>VLOOKUP($O132,#REF!,6,FALSE)</f>
        <v>#REF!</v>
      </c>
      <c r="M132" s="121" t="e">
        <f>VLOOKUP($O132,#REF!,7,FALSE)</f>
        <v>#REF!</v>
      </c>
      <c r="O132" s="106" t="s">
        <v>2337</v>
      </c>
    </row>
    <row r="133" spans="1:15" outlineLevel="1">
      <c r="A133" s="103"/>
      <c r="B133" s="111"/>
      <c r="C133" s="105"/>
      <c r="D133" s="670"/>
      <c r="E133" s="86"/>
      <c r="F133" s="86"/>
      <c r="G133" s="86"/>
      <c r="H133" s="86"/>
      <c r="I133" s="86"/>
      <c r="J133" s="392"/>
      <c r="K133" s="432"/>
      <c r="L133" s="121" t="str">
        <f>VLOOKUP($O133,[6]FP!$C$1:$I$1990,6,FALSE)</f>
        <v>ใบเสนอราคา หน้าที่ 391</v>
      </c>
      <c r="M133" s="121" t="str">
        <f>VLOOKUP($O133,[6]FP!$C$1:$I$1990,7,FALSE)</f>
        <v>กรมบัญชีกลาง หน้าที่ 108</v>
      </c>
      <c r="O133" s="106" t="s">
        <v>2340</v>
      </c>
    </row>
    <row r="134" spans="1:15" outlineLevel="1">
      <c r="A134" s="103"/>
      <c r="B134" s="111"/>
      <c r="C134" s="105"/>
      <c r="D134" s="670"/>
      <c r="E134" s="86"/>
      <c r="F134" s="86"/>
      <c r="G134" s="86"/>
      <c r="H134" s="86"/>
      <c r="I134" s="86"/>
      <c r="J134" s="392"/>
      <c r="K134" s="432"/>
      <c r="L134" s="121" t="str">
        <f>VLOOKUP($O134,[6]FP!$C$1:$I$1990,6,FALSE)</f>
        <v>-</v>
      </c>
      <c r="M134" s="121" t="str">
        <f>VLOOKUP($O134,[6]FP!$C$1:$I$1990,7,FALSE)</f>
        <v>กรมบัญชีกลาง หน้าที่ 108</v>
      </c>
      <c r="O134" s="213" t="s">
        <v>2711</v>
      </c>
    </row>
    <row r="135" spans="1:15" outlineLevel="1">
      <c r="A135" s="114"/>
      <c r="B135" s="111"/>
      <c r="C135" s="105"/>
      <c r="D135" s="107"/>
      <c r="E135" s="113"/>
      <c r="F135" s="110"/>
      <c r="G135" s="105"/>
      <c r="H135" s="105"/>
      <c r="I135" s="108"/>
      <c r="J135" s="107"/>
      <c r="L135" s="107"/>
      <c r="M135" s="107"/>
      <c r="O135" s="106" t="s">
        <v>2339</v>
      </c>
    </row>
    <row r="136" spans="1:15">
      <c r="A136" s="689"/>
      <c r="B136" s="690" t="s">
        <v>357</v>
      </c>
      <c r="C136" s="640"/>
      <c r="D136" s="582"/>
      <c r="E136" s="691"/>
      <c r="F136" s="692"/>
      <c r="G136" s="692"/>
      <c r="H136" s="692"/>
      <c r="I136" s="692"/>
      <c r="J136" s="693"/>
      <c r="L136" s="582"/>
      <c r="M136" s="693"/>
      <c r="O136" s="694"/>
    </row>
    <row r="137" spans="1:15">
      <c r="A137" s="689"/>
      <c r="B137" s="690" t="s">
        <v>3137</v>
      </c>
      <c r="C137" s="640">
        <v>3</v>
      </c>
      <c r="D137" s="582" t="s">
        <v>689</v>
      </c>
      <c r="E137" s="691"/>
      <c r="F137" s="692"/>
      <c r="G137" s="692"/>
      <c r="H137" s="692"/>
      <c r="I137" s="692"/>
      <c r="J137" s="693"/>
      <c r="L137" s="582"/>
      <c r="M137" s="693"/>
      <c r="O137" s="694"/>
    </row>
    <row r="138" spans="1:15">
      <c r="A138" s="103" t="s">
        <v>842</v>
      </c>
      <c r="B138" s="104" t="s">
        <v>843</v>
      </c>
      <c r="C138" s="105"/>
      <c r="D138" s="106"/>
      <c r="E138" s="105"/>
      <c r="F138" s="105"/>
      <c r="G138" s="105"/>
      <c r="H138" s="105"/>
      <c r="I138" s="108"/>
      <c r="J138" s="109"/>
      <c r="L138" s="109"/>
      <c r="M138" s="109"/>
      <c r="O138" s="366"/>
    </row>
    <row r="139" spans="1:15" outlineLevel="1">
      <c r="A139" s="103"/>
      <c r="B139" s="104" t="s">
        <v>812</v>
      </c>
      <c r="C139" s="105"/>
      <c r="D139" s="107"/>
      <c r="E139" s="105"/>
      <c r="F139" s="110"/>
      <c r="G139" s="105"/>
      <c r="H139" s="105"/>
      <c r="I139" s="108"/>
      <c r="J139" s="107"/>
      <c r="L139" s="107"/>
      <c r="M139" s="107"/>
      <c r="O139" s="106"/>
    </row>
    <row r="140" spans="1:15" outlineLevel="1">
      <c r="A140" s="103"/>
      <c r="B140" s="111" t="s">
        <v>813</v>
      </c>
      <c r="C140" s="86">
        <v>354</v>
      </c>
      <c r="D140" s="107" t="s">
        <v>651</v>
      </c>
      <c r="E140" s="86"/>
      <c r="F140" s="86"/>
      <c r="G140" s="86"/>
      <c r="H140" s="86"/>
      <c r="I140" s="86"/>
      <c r="J140" s="392"/>
      <c r="K140" s="432"/>
      <c r="L140" s="121" t="e">
        <f>VLOOKUP($O140,#REF!,6,FALSE)</f>
        <v>#REF!</v>
      </c>
      <c r="M140" s="121" t="e">
        <f>VLOOKUP($O140,#REF!,7,FALSE)</f>
        <v>#REF!</v>
      </c>
      <c r="O140" s="106" t="s">
        <v>2322</v>
      </c>
    </row>
    <row r="141" spans="1:15" outlineLevel="1">
      <c r="A141" s="103"/>
      <c r="B141" s="111" t="s">
        <v>814</v>
      </c>
      <c r="C141" s="86">
        <v>92</v>
      </c>
      <c r="D141" s="107" t="s">
        <v>651</v>
      </c>
      <c r="E141" s="86"/>
      <c r="F141" s="86"/>
      <c r="G141" s="86"/>
      <c r="H141" s="86"/>
      <c r="I141" s="86"/>
      <c r="J141" s="392"/>
      <c r="K141" s="432"/>
      <c r="L141" s="121" t="s">
        <v>2844</v>
      </c>
      <c r="M141" s="121" t="e">
        <f>VLOOKUP($O141,#REF!,7,FALSE)</f>
        <v>#REF!</v>
      </c>
      <c r="O141" s="106" t="s">
        <v>2323</v>
      </c>
    </row>
    <row r="142" spans="1:15" outlineLevel="1">
      <c r="A142" s="103"/>
      <c r="B142" s="111" t="s">
        <v>815</v>
      </c>
      <c r="C142" s="86">
        <v>23</v>
      </c>
      <c r="D142" s="107" t="s">
        <v>651</v>
      </c>
      <c r="E142" s="86"/>
      <c r="F142" s="86"/>
      <c r="G142" s="86"/>
      <c r="H142" s="86"/>
      <c r="I142" s="86"/>
      <c r="J142" s="392"/>
      <c r="K142" s="432"/>
      <c r="L142" s="121" t="e">
        <f>VLOOKUP($O142,#REF!,6,FALSE)</f>
        <v>#REF!</v>
      </c>
      <c r="M142" s="121" t="e">
        <f>VLOOKUP($O142,#REF!,7,FALSE)</f>
        <v>#REF!</v>
      </c>
      <c r="O142" s="106" t="s">
        <v>2324</v>
      </c>
    </row>
    <row r="143" spans="1:15" outlineLevel="1">
      <c r="A143" s="103"/>
      <c r="B143" s="111" t="s">
        <v>816</v>
      </c>
      <c r="C143" s="86">
        <v>19</v>
      </c>
      <c r="D143" s="107" t="s">
        <v>651</v>
      </c>
      <c r="E143" s="86"/>
      <c r="F143" s="86"/>
      <c r="G143" s="86"/>
      <c r="H143" s="86"/>
      <c r="I143" s="86"/>
      <c r="J143" s="392"/>
      <c r="K143" s="432"/>
      <c r="L143" s="121" t="e">
        <f>VLOOKUP($O143,#REF!,6,FALSE)</f>
        <v>#REF!</v>
      </c>
      <c r="M143" s="121" t="e">
        <f>VLOOKUP($O143,#REF!,7,FALSE)</f>
        <v>#REF!</v>
      </c>
      <c r="O143" s="106" t="s">
        <v>2325</v>
      </c>
    </row>
    <row r="144" spans="1:15" outlineLevel="1">
      <c r="A144" s="103"/>
      <c r="B144" s="112" t="s">
        <v>817</v>
      </c>
      <c r="C144" s="86">
        <v>69</v>
      </c>
      <c r="D144" s="107" t="s">
        <v>651</v>
      </c>
      <c r="E144" s="86"/>
      <c r="F144" s="86"/>
      <c r="G144" s="86"/>
      <c r="H144" s="86"/>
      <c r="I144" s="86"/>
      <c r="J144" s="392"/>
      <c r="K144" s="432"/>
      <c r="L144" s="121" t="e">
        <f>VLOOKUP($O144,#REF!,6,FALSE)</f>
        <v>#REF!</v>
      </c>
      <c r="M144" s="121" t="e">
        <f>VLOOKUP($O144,#REF!,7,FALSE)</f>
        <v>#REF!</v>
      </c>
      <c r="O144" s="106" t="s">
        <v>2326</v>
      </c>
    </row>
    <row r="145" spans="1:15" outlineLevel="1">
      <c r="A145" s="103"/>
      <c r="B145" s="111" t="s">
        <v>818</v>
      </c>
      <c r="C145" s="86">
        <v>23</v>
      </c>
      <c r="D145" s="107" t="s">
        <v>651</v>
      </c>
      <c r="E145" s="86"/>
      <c r="F145" s="86"/>
      <c r="G145" s="86"/>
      <c r="H145" s="86"/>
      <c r="I145" s="86"/>
      <c r="J145" s="392"/>
      <c r="K145" s="432"/>
      <c r="L145" s="121" t="e">
        <f>VLOOKUP($O145,#REF!,6,FALSE)</f>
        <v>#REF!</v>
      </c>
      <c r="M145" s="121" t="e">
        <f>VLOOKUP($O145,#REF!,7,FALSE)</f>
        <v>#REF!</v>
      </c>
      <c r="O145" s="106" t="s">
        <v>2327</v>
      </c>
    </row>
    <row r="146" spans="1:15" outlineLevel="1">
      <c r="A146" s="103"/>
      <c r="B146" s="111" t="s">
        <v>819</v>
      </c>
      <c r="C146" s="86">
        <v>45</v>
      </c>
      <c r="D146" s="107" t="s">
        <v>651</v>
      </c>
      <c r="E146" s="86"/>
      <c r="F146" s="86"/>
      <c r="G146" s="86"/>
      <c r="H146" s="86"/>
      <c r="I146" s="86"/>
      <c r="J146" s="392"/>
      <c r="K146" s="432"/>
      <c r="L146" s="121" t="s">
        <v>2844</v>
      </c>
      <c r="M146" s="121" t="e">
        <f>VLOOKUP($O146,#REF!,7,FALSE)</f>
        <v>#REF!</v>
      </c>
      <c r="O146" s="106" t="s">
        <v>2328</v>
      </c>
    </row>
    <row r="147" spans="1:15" outlineLevel="1">
      <c r="A147" s="103"/>
      <c r="B147" s="111" t="s">
        <v>820</v>
      </c>
      <c r="C147" s="105">
        <v>1</v>
      </c>
      <c r="D147" s="107" t="s">
        <v>18</v>
      </c>
      <c r="E147" s="113"/>
      <c r="F147" s="86"/>
      <c r="G147" s="105"/>
      <c r="H147" s="86"/>
      <c r="I147" s="108"/>
      <c r="J147" s="107"/>
      <c r="L147" s="169" t="s">
        <v>2892</v>
      </c>
      <c r="M147" s="169" t="s">
        <v>2892</v>
      </c>
      <c r="O147" s="106"/>
    </row>
    <row r="148" spans="1:15" outlineLevel="1">
      <c r="A148" s="103"/>
      <c r="B148" s="111" t="s">
        <v>821</v>
      </c>
      <c r="C148" s="105">
        <v>1</v>
      </c>
      <c r="D148" s="107" t="s">
        <v>18</v>
      </c>
      <c r="E148" s="113"/>
      <c r="F148" s="86"/>
      <c r="G148" s="105"/>
      <c r="H148" s="86"/>
      <c r="I148" s="108"/>
      <c r="J148" s="107"/>
      <c r="L148" s="169" t="s">
        <v>2892</v>
      </c>
      <c r="M148" s="169" t="s">
        <v>2892</v>
      </c>
      <c r="O148" s="106"/>
    </row>
    <row r="149" spans="1:15" outlineLevel="1">
      <c r="A149" s="103"/>
      <c r="B149" s="111" t="s">
        <v>822</v>
      </c>
      <c r="C149" s="105">
        <v>1</v>
      </c>
      <c r="D149" s="107" t="s">
        <v>18</v>
      </c>
      <c r="E149" s="113"/>
      <c r="F149" s="86"/>
      <c r="G149" s="105"/>
      <c r="H149" s="86"/>
      <c r="I149" s="108"/>
      <c r="J149" s="107"/>
      <c r="L149" s="169" t="s">
        <v>2892</v>
      </c>
      <c r="M149" s="169" t="s">
        <v>2892</v>
      </c>
      <c r="O149" s="106"/>
    </row>
    <row r="150" spans="1:15" outlineLevel="1">
      <c r="A150" s="103"/>
      <c r="B150" s="111" t="s">
        <v>2947</v>
      </c>
      <c r="C150" s="105">
        <v>1</v>
      </c>
      <c r="D150" s="107" t="s">
        <v>18</v>
      </c>
      <c r="E150" s="113"/>
      <c r="F150" s="86"/>
      <c r="G150" s="105"/>
      <c r="H150" s="86"/>
      <c r="I150" s="108"/>
      <c r="J150" s="107"/>
      <c r="L150" s="169" t="s">
        <v>2892</v>
      </c>
      <c r="M150" s="169" t="s">
        <v>2892</v>
      </c>
      <c r="O150" s="106"/>
    </row>
    <row r="151" spans="1:15" outlineLevel="1">
      <c r="A151" s="103"/>
      <c r="B151" s="104" t="s">
        <v>660</v>
      </c>
      <c r="C151" s="105"/>
      <c r="D151" s="107"/>
      <c r="E151" s="105"/>
      <c r="F151" s="110"/>
      <c r="G151" s="105"/>
      <c r="H151" s="105"/>
      <c r="I151" s="108"/>
      <c r="J151" s="107"/>
      <c r="L151" s="107"/>
      <c r="M151" s="107"/>
      <c r="O151" s="106"/>
    </row>
    <row r="152" spans="1:15" outlineLevel="1">
      <c r="A152" s="114"/>
      <c r="B152" s="111" t="s">
        <v>823</v>
      </c>
      <c r="C152" s="105"/>
      <c r="D152" s="107"/>
      <c r="E152" s="105"/>
      <c r="F152" s="110"/>
      <c r="G152" s="105"/>
      <c r="H152" s="105"/>
      <c r="I152" s="108"/>
      <c r="J152" s="107"/>
      <c r="L152" s="107"/>
      <c r="M152" s="107"/>
      <c r="O152" s="106"/>
    </row>
    <row r="153" spans="1:15" outlineLevel="1">
      <c r="A153" s="103"/>
      <c r="B153" s="111" t="s">
        <v>824</v>
      </c>
      <c r="C153" s="105">
        <v>1</v>
      </c>
      <c r="D153" s="107" t="s">
        <v>3</v>
      </c>
      <c r="E153" s="86"/>
      <c r="F153" s="86"/>
      <c r="G153" s="86"/>
      <c r="H153" s="86"/>
      <c r="I153" s="86"/>
      <c r="J153" s="392"/>
      <c r="K153" s="432"/>
      <c r="L153" s="121" t="e">
        <f>VLOOKUP($O153,#REF!,6,FALSE)</f>
        <v>#REF!</v>
      </c>
      <c r="M153" s="121" t="s">
        <v>2899</v>
      </c>
      <c r="O153" s="213" t="s">
        <v>2347</v>
      </c>
    </row>
    <row r="154" spans="1:15" outlineLevel="1">
      <c r="A154" s="103"/>
      <c r="B154" s="111" t="s">
        <v>825</v>
      </c>
      <c r="C154" s="105">
        <v>1</v>
      </c>
      <c r="D154" s="107" t="s">
        <v>3</v>
      </c>
      <c r="E154" s="86"/>
      <c r="F154" s="86"/>
      <c r="G154" s="86"/>
      <c r="H154" s="86"/>
      <c r="I154" s="86"/>
      <c r="J154" s="392"/>
      <c r="K154" s="432"/>
      <c r="L154" s="121" t="e">
        <f>VLOOKUP($O154,#REF!,6,FALSE)</f>
        <v>#REF!</v>
      </c>
      <c r="M154" s="121" t="e">
        <f>VLOOKUP($O154,#REF!,7,FALSE)</f>
        <v>#REF!</v>
      </c>
      <c r="O154" s="106" t="s">
        <v>2338</v>
      </c>
    </row>
    <row r="155" spans="1:15" outlineLevel="1">
      <c r="A155" s="103"/>
      <c r="B155" s="111" t="s">
        <v>826</v>
      </c>
      <c r="C155" s="105">
        <v>4</v>
      </c>
      <c r="D155" s="107" t="s">
        <v>3</v>
      </c>
      <c r="E155" s="86"/>
      <c r="F155" s="86"/>
      <c r="G155" s="86"/>
      <c r="H155" s="86"/>
      <c r="I155" s="86"/>
      <c r="J155" s="392"/>
      <c r="K155" s="432"/>
      <c r="L155" s="121" t="e">
        <f>VLOOKUP($O155,#REF!,6,FALSE)</f>
        <v>#REF!</v>
      </c>
      <c r="M155" s="121" t="s">
        <v>2899</v>
      </c>
      <c r="O155" s="106" t="s">
        <v>2329</v>
      </c>
    </row>
    <row r="156" spans="1:15" outlineLevel="1">
      <c r="A156" s="103"/>
      <c r="B156" s="111" t="s">
        <v>827</v>
      </c>
      <c r="C156" s="105">
        <v>1</v>
      </c>
      <c r="D156" s="107" t="s">
        <v>3</v>
      </c>
      <c r="E156" s="86"/>
      <c r="F156" s="86"/>
      <c r="G156" s="86"/>
      <c r="H156" s="86"/>
      <c r="I156" s="86"/>
      <c r="J156" s="392"/>
      <c r="K156" s="432"/>
      <c r="L156" s="121" t="e">
        <f>VLOOKUP($O156,#REF!,6,FALSE)</f>
        <v>#REF!</v>
      </c>
      <c r="M156" s="121" t="s">
        <v>2899</v>
      </c>
      <c r="O156" s="106" t="s">
        <v>2330</v>
      </c>
    </row>
    <row r="157" spans="1:15" outlineLevel="1">
      <c r="A157" s="103"/>
      <c r="B157" s="111" t="s">
        <v>828</v>
      </c>
      <c r="C157" s="105">
        <v>1</v>
      </c>
      <c r="D157" s="107" t="s">
        <v>3</v>
      </c>
      <c r="E157" s="86"/>
      <c r="F157" s="86"/>
      <c r="G157" s="86"/>
      <c r="H157" s="86"/>
      <c r="I157" s="86"/>
      <c r="J157" s="392"/>
      <c r="K157" s="432"/>
      <c r="L157" s="121" t="e">
        <f>VLOOKUP($O157,#REF!,6,FALSE)</f>
        <v>#REF!</v>
      </c>
      <c r="M157" s="121" t="s">
        <v>2899</v>
      </c>
      <c r="O157" s="106" t="s">
        <v>2331</v>
      </c>
    </row>
    <row r="158" spans="1:15" outlineLevel="1">
      <c r="A158" s="103"/>
      <c r="B158" s="111" t="s">
        <v>829</v>
      </c>
      <c r="C158" s="105">
        <v>2</v>
      </c>
      <c r="D158" s="107" t="s">
        <v>3</v>
      </c>
      <c r="E158" s="86"/>
      <c r="F158" s="86"/>
      <c r="G158" s="86"/>
      <c r="H158" s="86"/>
      <c r="I158" s="86"/>
      <c r="J158" s="392"/>
      <c r="K158" s="432"/>
      <c r="L158" s="121" t="e">
        <f>VLOOKUP($O158,#REF!,6,FALSE)</f>
        <v>#REF!</v>
      </c>
      <c r="M158" s="121" t="s">
        <v>2899</v>
      </c>
      <c r="O158" s="106" t="s">
        <v>2332</v>
      </c>
    </row>
    <row r="159" spans="1:15" outlineLevel="1">
      <c r="A159" s="103"/>
      <c r="B159" s="111" t="s">
        <v>830</v>
      </c>
      <c r="C159" s="105">
        <v>1</v>
      </c>
      <c r="D159" s="107" t="s">
        <v>3</v>
      </c>
      <c r="E159" s="86"/>
      <c r="F159" s="86"/>
      <c r="G159" s="86"/>
      <c r="H159" s="86"/>
      <c r="I159" s="86"/>
      <c r="J159" s="392"/>
      <c r="K159" s="432"/>
      <c r="L159" s="121" t="e">
        <f>VLOOKUP($O159,#REF!,6,FALSE)</f>
        <v>#REF!</v>
      </c>
      <c r="M159" s="121" t="s">
        <v>2899</v>
      </c>
      <c r="O159" s="106" t="s">
        <v>2333</v>
      </c>
    </row>
    <row r="160" spans="1:15" outlineLevel="1">
      <c r="A160" s="103"/>
      <c r="B160" s="111" t="s">
        <v>831</v>
      </c>
      <c r="C160" s="105">
        <v>3</v>
      </c>
      <c r="D160" s="107" t="s">
        <v>3</v>
      </c>
      <c r="E160" s="86"/>
      <c r="F160" s="86"/>
      <c r="G160" s="86"/>
      <c r="H160" s="86"/>
      <c r="I160" s="86"/>
      <c r="J160" s="392"/>
      <c r="K160" s="432"/>
      <c r="L160" s="121" t="e">
        <f>VLOOKUP($O160,#REF!,6,FALSE)</f>
        <v>#REF!</v>
      </c>
      <c r="M160" s="121" t="s">
        <v>2899</v>
      </c>
      <c r="O160" s="106" t="s">
        <v>2334</v>
      </c>
    </row>
    <row r="161" spans="1:15" outlineLevel="1">
      <c r="A161" s="563"/>
      <c r="B161" s="111" t="s">
        <v>832</v>
      </c>
      <c r="C161" s="105">
        <v>3</v>
      </c>
      <c r="D161" s="107" t="s">
        <v>3</v>
      </c>
      <c r="E161" s="86"/>
      <c r="F161" s="86"/>
      <c r="G161" s="86"/>
      <c r="H161" s="86"/>
      <c r="I161" s="86"/>
      <c r="J161" s="392"/>
      <c r="K161" s="432"/>
      <c r="L161" s="121" t="e">
        <f>VLOOKUP($O161,#REF!,6,FALSE)</f>
        <v>#REF!</v>
      </c>
      <c r="M161" s="121" t="s">
        <v>2844</v>
      </c>
      <c r="O161" s="106" t="s">
        <v>2335</v>
      </c>
    </row>
    <row r="162" spans="1:15" outlineLevel="1">
      <c r="A162" s="103"/>
      <c r="B162" s="111" t="s">
        <v>833</v>
      </c>
      <c r="C162" s="105">
        <v>3</v>
      </c>
      <c r="D162" s="107" t="s">
        <v>3</v>
      </c>
      <c r="E162" s="86"/>
      <c r="F162" s="86"/>
      <c r="G162" s="86"/>
      <c r="H162" s="86"/>
      <c r="I162" s="86"/>
      <c r="J162" s="392"/>
      <c r="K162" s="432"/>
      <c r="L162" s="121" t="e">
        <f>VLOOKUP($O162,#REF!,6,FALSE)</f>
        <v>#REF!</v>
      </c>
      <c r="M162" s="121" t="s">
        <v>2844</v>
      </c>
      <c r="O162" s="106" t="s">
        <v>2336</v>
      </c>
    </row>
    <row r="163" spans="1:15" outlineLevel="1">
      <c r="A163" s="103"/>
      <c r="B163" s="688" t="s">
        <v>834</v>
      </c>
      <c r="C163" s="105"/>
      <c r="D163" s="107"/>
      <c r="E163" s="105"/>
      <c r="F163" s="110"/>
      <c r="G163" s="105"/>
      <c r="H163" s="105"/>
      <c r="I163" s="108"/>
      <c r="J163" s="107"/>
      <c r="L163" s="107"/>
      <c r="M163" s="107"/>
      <c r="O163" s="106"/>
    </row>
    <row r="164" spans="1:15" outlineLevel="1">
      <c r="A164" s="114"/>
      <c r="B164" s="111"/>
      <c r="C164" s="105"/>
      <c r="D164" s="107"/>
      <c r="E164" s="113"/>
      <c r="F164" s="110"/>
      <c r="G164" s="105"/>
      <c r="H164" s="105"/>
      <c r="I164" s="108"/>
      <c r="J164" s="107"/>
      <c r="L164" s="107"/>
      <c r="M164" s="107"/>
      <c r="O164" s="106"/>
    </row>
    <row r="165" spans="1:15">
      <c r="A165" s="689"/>
      <c r="B165" s="690" t="s">
        <v>692</v>
      </c>
      <c r="C165" s="640"/>
      <c r="D165" s="689"/>
      <c r="E165" s="691"/>
      <c r="F165" s="692"/>
      <c r="G165" s="692"/>
      <c r="H165" s="692"/>
      <c r="I165" s="692"/>
      <c r="J165" s="693"/>
      <c r="L165" s="582"/>
      <c r="M165" s="693"/>
      <c r="O165" s="694"/>
    </row>
    <row r="166" spans="1:15">
      <c r="A166" s="103" t="s">
        <v>844</v>
      </c>
      <c r="B166" s="104" t="s">
        <v>845</v>
      </c>
      <c r="C166" s="105"/>
      <c r="D166" s="107"/>
      <c r="E166" s="105"/>
      <c r="F166" s="105"/>
      <c r="G166" s="105"/>
      <c r="H166" s="105"/>
      <c r="I166" s="108"/>
      <c r="J166" s="115"/>
      <c r="L166" s="115"/>
      <c r="M166" s="115"/>
      <c r="O166" s="367"/>
    </row>
    <row r="167" spans="1:15" outlineLevel="1">
      <c r="A167" s="103"/>
      <c r="B167" s="104" t="s">
        <v>812</v>
      </c>
      <c r="C167" s="105"/>
      <c r="D167" s="107"/>
      <c r="E167" s="105"/>
      <c r="F167" s="110"/>
      <c r="G167" s="105"/>
      <c r="H167" s="105"/>
      <c r="I167" s="108"/>
      <c r="J167" s="107"/>
      <c r="L167" s="107"/>
      <c r="M167" s="107"/>
      <c r="O167" s="106"/>
    </row>
    <row r="168" spans="1:15" outlineLevel="1">
      <c r="A168" s="103"/>
      <c r="B168" s="111" t="s">
        <v>813</v>
      </c>
      <c r="C168" s="86">
        <v>4</v>
      </c>
      <c r="D168" s="107" t="s">
        <v>651</v>
      </c>
      <c r="E168" s="86"/>
      <c r="F168" s="86"/>
      <c r="G168" s="86"/>
      <c r="H168" s="86"/>
      <c r="I168" s="86"/>
      <c r="J168" s="392"/>
      <c r="K168" s="432"/>
      <c r="L168" s="121" t="e">
        <f>VLOOKUP($O168,#REF!,6,FALSE)</f>
        <v>#REF!</v>
      </c>
      <c r="M168" s="121" t="e">
        <f>VLOOKUP($O168,#REF!,7,FALSE)</f>
        <v>#REF!</v>
      </c>
      <c r="O168" s="106" t="s">
        <v>2322</v>
      </c>
    </row>
    <row r="169" spans="1:15" outlineLevel="1">
      <c r="A169" s="103"/>
      <c r="B169" s="111" t="s">
        <v>816</v>
      </c>
      <c r="C169" s="86">
        <v>16</v>
      </c>
      <c r="D169" s="107" t="s">
        <v>651</v>
      </c>
      <c r="E169" s="86"/>
      <c r="F169" s="86"/>
      <c r="G169" s="86"/>
      <c r="H169" s="86"/>
      <c r="I169" s="86"/>
      <c r="J169" s="392"/>
      <c r="K169" s="432"/>
      <c r="L169" s="121" t="e">
        <f>VLOOKUP($O169,#REF!,6,FALSE)</f>
        <v>#REF!</v>
      </c>
      <c r="M169" s="121" t="e">
        <f>VLOOKUP($O169,#REF!,7,FALSE)</f>
        <v>#REF!</v>
      </c>
      <c r="O169" s="106" t="s">
        <v>2325</v>
      </c>
    </row>
    <row r="170" spans="1:15" outlineLevel="1">
      <c r="A170" s="103"/>
      <c r="B170" s="111" t="s">
        <v>819</v>
      </c>
      <c r="C170" s="86">
        <v>97</v>
      </c>
      <c r="D170" s="107" t="s">
        <v>651</v>
      </c>
      <c r="E170" s="86"/>
      <c r="F170" s="86"/>
      <c r="G170" s="86"/>
      <c r="H170" s="86"/>
      <c r="I170" s="86"/>
      <c r="J170" s="392"/>
      <c r="K170" s="432"/>
      <c r="L170" s="121" t="s">
        <v>2899</v>
      </c>
      <c r="M170" s="121" t="e">
        <f>VLOOKUP($O170,#REF!,7,FALSE)</f>
        <v>#REF!</v>
      </c>
      <c r="O170" s="106" t="s">
        <v>2328</v>
      </c>
    </row>
    <row r="171" spans="1:15" outlineLevel="1">
      <c r="A171" s="103"/>
      <c r="B171" s="111" t="s">
        <v>846</v>
      </c>
      <c r="C171" s="86">
        <v>237</v>
      </c>
      <c r="D171" s="107" t="s">
        <v>651</v>
      </c>
      <c r="E171" s="86"/>
      <c r="F171" s="86"/>
      <c r="G171" s="86"/>
      <c r="H171" s="86"/>
      <c r="I171" s="86"/>
      <c r="J171" s="392"/>
      <c r="K171" s="432"/>
      <c r="L171" s="121" t="s">
        <v>2899</v>
      </c>
      <c r="M171" s="121" t="e">
        <f>VLOOKUP($O171,#REF!,7,FALSE)</f>
        <v>#REF!</v>
      </c>
      <c r="O171" s="106" t="s">
        <v>2341</v>
      </c>
    </row>
    <row r="172" spans="1:15" outlineLevel="1">
      <c r="A172" s="103"/>
      <c r="B172" s="111" t="s">
        <v>847</v>
      </c>
      <c r="C172" s="86">
        <v>13</v>
      </c>
      <c r="D172" s="107" t="s">
        <v>651</v>
      </c>
      <c r="E172" s="86"/>
      <c r="F172" s="86"/>
      <c r="G172" s="86"/>
      <c r="H172" s="86"/>
      <c r="I172" s="86"/>
      <c r="J172" s="392"/>
      <c r="K172" s="432"/>
      <c r="L172" s="121" t="s">
        <v>2899</v>
      </c>
      <c r="M172" s="121" t="s">
        <v>2899</v>
      </c>
      <c r="O172" s="106" t="s">
        <v>2342</v>
      </c>
    </row>
    <row r="173" spans="1:15" outlineLevel="1">
      <c r="A173" s="103"/>
      <c r="B173" s="111" t="s">
        <v>820</v>
      </c>
      <c r="C173" s="105">
        <v>1</v>
      </c>
      <c r="D173" s="107" t="s">
        <v>18</v>
      </c>
      <c r="E173" s="113"/>
      <c r="F173" s="86"/>
      <c r="G173" s="105"/>
      <c r="H173" s="86"/>
      <c r="I173" s="108"/>
      <c r="J173" s="107"/>
      <c r="L173" s="169" t="s">
        <v>2892</v>
      </c>
      <c r="M173" s="169" t="s">
        <v>2892</v>
      </c>
      <c r="O173" s="106"/>
    </row>
    <row r="174" spans="1:15" outlineLevel="1">
      <c r="A174" s="103"/>
      <c r="B174" s="111" t="s">
        <v>821</v>
      </c>
      <c r="C174" s="105">
        <v>1</v>
      </c>
      <c r="D174" s="107" t="s">
        <v>18</v>
      </c>
      <c r="E174" s="113"/>
      <c r="F174" s="86"/>
      <c r="G174" s="105"/>
      <c r="H174" s="86"/>
      <c r="I174" s="108"/>
      <c r="J174" s="107"/>
      <c r="L174" s="169" t="s">
        <v>2892</v>
      </c>
      <c r="M174" s="169" t="s">
        <v>2892</v>
      </c>
      <c r="O174" s="106"/>
    </row>
    <row r="175" spans="1:15" outlineLevel="1">
      <c r="A175" s="103"/>
      <c r="B175" s="111" t="s">
        <v>822</v>
      </c>
      <c r="C175" s="105">
        <v>1</v>
      </c>
      <c r="D175" s="107" t="s">
        <v>18</v>
      </c>
      <c r="E175" s="113"/>
      <c r="F175" s="86"/>
      <c r="G175" s="105"/>
      <c r="H175" s="86"/>
      <c r="I175" s="108"/>
      <c r="J175" s="107"/>
      <c r="L175" s="169" t="s">
        <v>2892</v>
      </c>
      <c r="M175" s="169" t="s">
        <v>2892</v>
      </c>
      <c r="O175" s="106"/>
    </row>
    <row r="176" spans="1:15" outlineLevel="1">
      <c r="A176" s="103"/>
      <c r="B176" s="111" t="s">
        <v>2947</v>
      </c>
      <c r="C176" s="105">
        <v>1</v>
      </c>
      <c r="D176" s="107" t="s">
        <v>18</v>
      </c>
      <c r="E176" s="113"/>
      <c r="F176" s="86"/>
      <c r="G176" s="105"/>
      <c r="H176" s="86"/>
      <c r="I176" s="108"/>
      <c r="J176" s="107"/>
      <c r="L176" s="169" t="s">
        <v>2892</v>
      </c>
      <c r="M176" s="169" t="s">
        <v>2892</v>
      </c>
      <c r="O176" s="106"/>
    </row>
    <row r="177" spans="1:15" outlineLevel="1">
      <c r="A177" s="103"/>
      <c r="B177" s="104" t="s">
        <v>848</v>
      </c>
      <c r="C177" s="105"/>
      <c r="D177" s="107"/>
      <c r="E177" s="105"/>
      <c r="F177" s="110"/>
      <c r="G177" s="105"/>
      <c r="H177" s="105"/>
      <c r="I177" s="108"/>
      <c r="J177" s="107"/>
      <c r="L177" s="107"/>
      <c r="M177" s="107"/>
      <c r="O177" s="106"/>
    </row>
    <row r="178" spans="1:15" outlineLevel="1">
      <c r="A178" s="103"/>
      <c r="B178" s="111" t="s">
        <v>816</v>
      </c>
      <c r="C178" s="105">
        <v>98</v>
      </c>
      <c r="D178" s="107" t="s">
        <v>651</v>
      </c>
      <c r="E178" s="86"/>
      <c r="F178" s="86"/>
      <c r="G178" s="86"/>
      <c r="H178" s="86"/>
      <c r="I178" s="86"/>
      <c r="J178" s="392"/>
      <c r="K178" s="432"/>
      <c r="L178" s="121" t="e">
        <f>VLOOKUP($O178,#REF!,6,FALSE)</f>
        <v>#REF!</v>
      </c>
      <c r="M178" s="121" t="e">
        <f>VLOOKUP($O178,#REF!,7,FALSE)</f>
        <v>#REF!</v>
      </c>
      <c r="O178" s="106" t="s">
        <v>2343</v>
      </c>
    </row>
    <row r="179" spans="1:15" outlineLevel="1">
      <c r="A179" s="103"/>
      <c r="B179" s="111" t="s">
        <v>849</v>
      </c>
      <c r="C179" s="105">
        <v>1</v>
      </c>
      <c r="D179" s="107" t="s">
        <v>18</v>
      </c>
      <c r="E179" s="113"/>
      <c r="F179" s="86"/>
      <c r="G179" s="105"/>
      <c r="H179" s="86"/>
      <c r="I179" s="108"/>
      <c r="J179" s="107"/>
      <c r="L179" s="169" t="s">
        <v>2887</v>
      </c>
      <c r="M179" s="169" t="s">
        <v>2887</v>
      </c>
      <c r="O179" s="106"/>
    </row>
    <row r="180" spans="1:15" outlineLevel="1">
      <c r="A180" s="103"/>
      <c r="B180" s="111" t="s">
        <v>850</v>
      </c>
      <c r="C180" s="105">
        <v>1</v>
      </c>
      <c r="D180" s="107" t="s">
        <v>18</v>
      </c>
      <c r="E180" s="113"/>
      <c r="F180" s="86"/>
      <c r="G180" s="105"/>
      <c r="H180" s="86"/>
      <c r="I180" s="108"/>
      <c r="J180" s="107"/>
      <c r="L180" s="169" t="s">
        <v>2887</v>
      </c>
      <c r="M180" s="169" t="s">
        <v>2887</v>
      </c>
      <c r="O180" s="106"/>
    </row>
    <row r="181" spans="1:15" outlineLevel="1">
      <c r="A181" s="103"/>
      <c r="B181" s="116" t="s">
        <v>851</v>
      </c>
      <c r="C181" s="105">
        <v>1</v>
      </c>
      <c r="D181" s="107" t="s">
        <v>18</v>
      </c>
      <c r="E181" s="113"/>
      <c r="F181" s="86"/>
      <c r="G181" s="105"/>
      <c r="H181" s="86"/>
      <c r="I181" s="108"/>
      <c r="J181" s="117"/>
      <c r="L181" s="169" t="s">
        <v>2887</v>
      </c>
      <c r="M181" s="169" t="s">
        <v>2887</v>
      </c>
      <c r="O181" s="106"/>
    </row>
    <row r="182" spans="1:15" outlineLevel="1">
      <c r="A182" s="118"/>
      <c r="B182" s="104" t="s">
        <v>660</v>
      </c>
      <c r="C182" s="105"/>
      <c r="D182" s="119"/>
      <c r="E182" s="105"/>
      <c r="F182" s="110"/>
      <c r="G182" s="105"/>
      <c r="H182" s="105"/>
      <c r="I182" s="108"/>
      <c r="J182" s="107"/>
      <c r="L182" s="107"/>
      <c r="M182" s="107"/>
      <c r="O182" s="106"/>
    </row>
    <row r="183" spans="1:15" outlineLevel="1">
      <c r="A183" s="103"/>
      <c r="B183" s="111" t="s">
        <v>852</v>
      </c>
      <c r="C183" s="105"/>
      <c r="D183" s="107"/>
      <c r="E183" s="105"/>
      <c r="F183" s="110"/>
      <c r="G183" s="105"/>
      <c r="H183" s="105"/>
      <c r="I183" s="108"/>
      <c r="J183" s="107"/>
      <c r="L183" s="107"/>
      <c r="M183" s="107"/>
      <c r="O183" s="106"/>
    </row>
    <row r="184" spans="1:15" outlineLevel="1">
      <c r="A184" s="103"/>
      <c r="B184" s="111"/>
      <c r="C184" s="105"/>
      <c r="D184" s="107"/>
      <c r="E184" s="86"/>
      <c r="F184" s="86"/>
      <c r="G184" s="86"/>
      <c r="H184" s="86"/>
      <c r="I184" s="86"/>
      <c r="J184" s="392"/>
      <c r="K184" s="432"/>
      <c r="L184" s="121" t="e">
        <f>VLOOKUP($O184,#REF!,6,FALSE)</f>
        <v>#REF!</v>
      </c>
      <c r="M184" s="121" t="e">
        <f>VLOOKUP($O184,#REF!,7,FALSE)</f>
        <v>#REF!</v>
      </c>
      <c r="O184" s="106" t="s">
        <v>2344</v>
      </c>
    </row>
    <row r="185" spans="1:15" outlineLevel="1">
      <c r="A185" s="103"/>
      <c r="B185" s="111" t="s">
        <v>816</v>
      </c>
      <c r="C185" s="105">
        <v>2</v>
      </c>
      <c r="D185" s="107" t="s">
        <v>3</v>
      </c>
      <c r="E185" s="86"/>
      <c r="F185" s="86"/>
      <c r="G185" s="86"/>
      <c r="H185" s="86"/>
      <c r="I185" s="86"/>
      <c r="J185" s="392"/>
      <c r="K185" s="432"/>
      <c r="L185" s="121" t="e">
        <f>VLOOKUP($O185,#REF!,6,FALSE)</f>
        <v>#REF!</v>
      </c>
      <c r="M185" s="121" t="s">
        <v>2899</v>
      </c>
      <c r="O185" s="106" t="s">
        <v>2345</v>
      </c>
    </row>
    <row r="186" spans="1:15" outlineLevel="1">
      <c r="A186" s="103"/>
      <c r="B186" s="111"/>
      <c r="C186" s="105"/>
      <c r="D186" s="107"/>
      <c r="E186" s="86"/>
      <c r="F186" s="86"/>
      <c r="G186" s="86"/>
      <c r="H186" s="86"/>
      <c r="I186" s="86"/>
      <c r="J186" s="392"/>
      <c r="K186" s="432"/>
      <c r="L186" s="121" t="e">
        <f>VLOOKUP($O186,#REF!,6,FALSE)</f>
        <v>#REF!</v>
      </c>
      <c r="M186" s="121" t="e">
        <f>VLOOKUP($O186,#REF!,7,FALSE)</f>
        <v>#REF!</v>
      </c>
      <c r="O186" s="106" t="s">
        <v>2346</v>
      </c>
    </row>
    <row r="187" spans="1:15" outlineLevel="1">
      <c r="A187" s="103"/>
      <c r="B187" s="111" t="s">
        <v>853</v>
      </c>
      <c r="C187" s="105"/>
      <c r="D187" s="107"/>
      <c r="E187" s="105"/>
      <c r="F187" s="110"/>
      <c r="G187" s="105"/>
      <c r="H187" s="105"/>
      <c r="I187" s="108"/>
      <c r="J187" s="107"/>
      <c r="L187" s="107"/>
      <c r="M187" s="107"/>
      <c r="O187" s="106"/>
    </row>
    <row r="188" spans="1:15" outlineLevel="1">
      <c r="A188" s="103"/>
      <c r="B188" s="111" t="s">
        <v>819</v>
      </c>
      <c r="C188" s="105">
        <v>2</v>
      </c>
      <c r="D188" s="107" t="s">
        <v>3</v>
      </c>
      <c r="E188" s="86"/>
      <c r="F188" s="86"/>
      <c r="G188" s="86"/>
      <c r="H188" s="86"/>
      <c r="I188" s="86"/>
      <c r="J188" s="392"/>
      <c r="K188" s="432"/>
      <c r="L188" s="121" t="e">
        <f>VLOOKUP($O188,#REF!,6,FALSE)</f>
        <v>#REF!</v>
      </c>
      <c r="M188" s="121" t="s">
        <v>2899</v>
      </c>
      <c r="O188" s="106" t="s">
        <v>2347</v>
      </c>
    </row>
    <row r="189" spans="1:15" outlineLevel="1">
      <c r="A189" s="103"/>
      <c r="B189" s="111" t="s">
        <v>846</v>
      </c>
      <c r="C189" s="105">
        <v>8</v>
      </c>
      <c r="D189" s="107" t="s">
        <v>3</v>
      </c>
      <c r="E189" s="86"/>
      <c r="F189" s="86"/>
      <c r="G189" s="86"/>
      <c r="H189" s="86"/>
      <c r="I189" s="86"/>
      <c r="J189" s="392"/>
      <c r="K189" s="432"/>
      <c r="L189" s="121" t="e">
        <f>VLOOKUP($O189,#REF!,6,FALSE)</f>
        <v>#REF!</v>
      </c>
      <c r="M189" s="121" t="s">
        <v>2899</v>
      </c>
      <c r="O189" s="106" t="s">
        <v>2348</v>
      </c>
    </row>
    <row r="190" spans="1:15" outlineLevel="1">
      <c r="A190" s="103"/>
      <c r="B190" s="111" t="s">
        <v>847</v>
      </c>
      <c r="C190" s="105">
        <v>1</v>
      </c>
      <c r="D190" s="107" t="s">
        <v>3</v>
      </c>
      <c r="E190" s="86"/>
      <c r="F190" s="86"/>
      <c r="G190" s="86"/>
      <c r="H190" s="86"/>
      <c r="I190" s="86"/>
      <c r="J190" s="392"/>
      <c r="K190" s="432"/>
      <c r="L190" s="121" t="e">
        <f>VLOOKUP($O190,#REF!,6,FALSE)</f>
        <v>#REF!</v>
      </c>
      <c r="M190" s="121" t="s">
        <v>2899</v>
      </c>
      <c r="O190" s="106" t="s">
        <v>2349</v>
      </c>
    </row>
    <row r="191" spans="1:15" outlineLevel="1">
      <c r="A191" s="103"/>
      <c r="B191" s="111" t="s">
        <v>854</v>
      </c>
      <c r="C191" s="105"/>
      <c r="D191" s="107"/>
      <c r="E191" s="105"/>
      <c r="F191" s="110"/>
      <c r="G191" s="105"/>
      <c r="H191" s="105"/>
      <c r="I191" s="108"/>
      <c r="J191" s="107"/>
      <c r="L191" s="107"/>
      <c r="M191" s="107"/>
      <c r="O191" s="106"/>
    </row>
    <row r="192" spans="1:15" outlineLevel="1">
      <c r="A192" s="103"/>
      <c r="B192" s="111" t="s">
        <v>813</v>
      </c>
      <c r="C192" s="105">
        <v>3</v>
      </c>
      <c r="D192" s="107" t="s">
        <v>3</v>
      </c>
      <c r="E192" s="86"/>
      <c r="F192" s="86"/>
      <c r="G192" s="86"/>
      <c r="H192" s="86"/>
      <c r="I192" s="86"/>
      <c r="J192" s="392"/>
      <c r="K192" s="432"/>
      <c r="L192" s="121" t="e">
        <f>VLOOKUP($O192,#REF!,6,FALSE)</f>
        <v>#REF!</v>
      </c>
      <c r="M192" s="121" t="e">
        <f>VLOOKUP($O192,#REF!,7,FALSE)</f>
        <v>#REF!</v>
      </c>
      <c r="O192" s="106" t="s">
        <v>2217</v>
      </c>
    </row>
    <row r="193" spans="1:15" outlineLevel="1">
      <c r="A193" s="103"/>
      <c r="B193" s="111" t="s">
        <v>855</v>
      </c>
      <c r="C193" s="105">
        <v>1</v>
      </c>
      <c r="D193" s="107" t="s">
        <v>3</v>
      </c>
      <c r="E193" s="86"/>
      <c r="F193" s="86"/>
      <c r="G193" s="86"/>
      <c r="H193" s="86"/>
      <c r="I193" s="86"/>
      <c r="J193" s="392"/>
      <c r="K193" s="432"/>
      <c r="L193" s="121" t="e">
        <f>VLOOKUP($O193,#REF!,6,FALSE)</f>
        <v>#REF!</v>
      </c>
      <c r="M193" s="121" t="s">
        <v>2899</v>
      </c>
      <c r="O193" s="106" t="s">
        <v>2350</v>
      </c>
    </row>
    <row r="194" spans="1:15" outlineLevel="1">
      <c r="A194" s="103"/>
      <c r="B194" s="111" t="s">
        <v>856</v>
      </c>
      <c r="C194" s="105">
        <v>1</v>
      </c>
      <c r="D194" s="107" t="s">
        <v>3</v>
      </c>
      <c r="E194" s="86"/>
      <c r="F194" s="86"/>
      <c r="G194" s="86"/>
      <c r="H194" s="86"/>
      <c r="I194" s="86"/>
      <c r="J194" s="392"/>
      <c r="K194" s="432"/>
      <c r="L194" s="121" t="e">
        <f>VLOOKUP($O194,#REF!,6,FALSE)</f>
        <v>#REF!</v>
      </c>
      <c r="M194" s="121" t="s">
        <v>2899</v>
      </c>
      <c r="O194" s="106" t="s">
        <v>2351</v>
      </c>
    </row>
    <row r="195" spans="1:15" outlineLevel="1">
      <c r="A195" s="103"/>
      <c r="B195" s="111" t="s">
        <v>857</v>
      </c>
      <c r="C195" s="105"/>
      <c r="D195" s="107"/>
      <c r="E195" s="105"/>
      <c r="F195" s="110"/>
      <c r="G195" s="105"/>
      <c r="H195" s="105"/>
      <c r="I195" s="108"/>
      <c r="J195" s="107"/>
      <c r="L195" s="107"/>
      <c r="M195" s="107"/>
      <c r="O195" s="106"/>
    </row>
    <row r="196" spans="1:15" outlineLevel="1">
      <c r="A196" s="103"/>
      <c r="B196" s="111" t="s">
        <v>816</v>
      </c>
      <c r="C196" s="105">
        <v>1</v>
      </c>
      <c r="D196" s="107" t="s">
        <v>3</v>
      </c>
      <c r="E196" s="86"/>
      <c r="F196" s="86"/>
      <c r="G196" s="86"/>
      <c r="H196" s="86"/>
      <c r="I196" s="86"/>
      <c r="J196" s="392"/>
      <c r="K196" s="432"/>
      <c r="L196" s="121" t="e">
        <f>VLOOKUP($O196,#REF!,6,FALSE)</f>
        <v>#REF!</v>
      </c>
      <c r="M196" s="121" t="e">
        <f>VLOOKUP($O196,#REF!,7,FALSE)</f>
        <v>#REF!</v>
      </c>
      <c r="O196" s="106" t="s">
        <v>2352</v>
      </c>
    </row>
    <row r="197" spans="1:15" outlineLevel="1">
      <c r="A197" s="103"/>
      <c r="B197" s="111" t="s">
        <v>819</v>
      </c>
      <c r="C197" s="105">
        <v>2</v>
      </c>
      <c r="D197" s="107" t="s">
        <v>3</v>
      </c>
      <c r="E197" s="86"/>
      <c r="F197" s="86"/>
      <c r="G197" s="86"/>
      <c r="H197" s="86"/>
      <c r="I197" s="86"/>
      <c r="J197" s="392"/>
      <c r="K197" s="432"/>
      <c r="L197" s="121" t="e">
        <f>VLOOKUP($O197,#REF!,6,FALSE)</f>
        <v>#REF!</v>
      </c>
      <c r="M197" s="121" t="e">
        <f>VLOOKUP($O197,#REF!,7,FALSE)</f>
        <v>#REF!</v>
      </c>
      <c r="O197" s="106" t="s">
        <v>2338</v>
      </c>
    </row>
    <row r="198" spans="1:15" outlineLevel="1">
      <c r="A198" s="103"/>
      <c r="B198" s="111" t="s">
        <v>847</v>
      </c>
      <c r="C198" s="105">
        <v>1</v>
      </c>
      <c r="D198" s="107" t="s">
        <v>3</v>
      </c>
      <c r="E198" s="86"/>
      <c r="F198" s="86"/>
      <c r="G198" s="86"/>
      <c r="H198" s="86"/>
      <c r="I198" s="86"/>
      <c r="J198" s="392"/>
      <c r="K198" s="432"/>
      <c r="L198" s="121" t="e">
        <f>VLOOKUP($O198,#REF!,6,FALSE)</f>
        <v>#REF!</v>
      </c>
      <c r="M198" s="121" t="s">
        <v>2899</v>
      </c>
      <c r="O198" s="106" t="s">
        <v>2353</v>
      </c>
    </row>
    <row r="199" spans="1:15" outlineLevel="1">
      <c r="A199" s="103"/>
      <c r="B199" s="111" t="s">
        <v>858</v>
      </c>
      <c r="C199" s="105">
        <v>4</v>
      </c>
      <c r="D199" s="107" t="s">
        <v>3</v>
      </c>
      <c r="E199" s="86"/>
      <c r="F199" s="86"/>
      <c r="G199" s="86"/>
      <c r="H199" s="86"/>
      <c r="I199" s="86"/>
      <c r="J199" s="392"/>
      <c r="K199" s="432"/>
      <c r="L199" s="121" t="e">
        <f>VLOOKUP($O199,#REF!,6,FALSE)</f>
        <v>#REF!</v>
      </c>
      <c r="M199" s="121" t="e">
        <f>VLOOKUP($O199,#REF!,7,FALSE)</f>
        <v>#REF!</v>
      </c>
      <c r="O199" s="106" t="s">
        <v>2265</v>
      </c>
    </row>
    <row r="200" spans="1:15" outlineLevel="1">
      <c r="A200" s="563"/>
      <c r="B200" s="111" t="s">
        <v>859</v>
      </c>
      <c r="C200" s="105">
        <v>4</v>
      </c>
      <c r="D200" s="107" t="s">
        <v>3</v>
      </c>
      <c r="E200" s="86"/>
      <c r="F200" s="86"/>
      <c r="G200" s="86"/>
      <c r="H200" s="86"/>
      <c r="I200" s="86"/>
      <c r="J200" s="392"/>
      <c r="K200" s="432"/>
      <c r="L200" s="121" t="e">
        <f>VLOOKUP($O200,#REF!,6,FALSE)</f>
        <v>#REF!</v>
      </c>
      <c r="M200" s="121" t="s">
        <v>2899</v>
      </c>
      <c r="O200" s="106" t="s">
        <v>2354</v>
      </c>
    </row>
    <row r="201" spans="1:15" outlineLevel="1">
      <c r="A201" s="103"/>
      <c r="B201" s="111" t="s">
        <v>860</v>
      </c>
      <c r="C201" s="105">
        <v>1</v>
      </c>
      <c r="D201" s="107" t="s">
        <v>3</v>
      </c>
      <c r="E201" s="86"/>
      <c r="F201" s="86"/>
      <c r="G201" s="86"/>
      <c r="H201" s="86"/>
      <c r="I201" s="86"/>
      <c r="J201" s="392"/>
      <c r="K201" s="432"/>
      <c r="L201" s="121" t="e">
        <f>VLOOKUP($O201,#REF!,6,FALSE)</f>
        <v>#REF!</v>
      </c>
      <c r="M201" s="121" t="s">
        <v>2899</v>
      </c>
      <c r="O201" s="106" t="s">
        <v>2355</v>
      </c>
    </row>
    <row r="202" spans="1:15" outlineLevel="1">
      <c r="A202" s="103"/>
      <c r="B202" s="111" t="s">
        <v>861</v>
      </c>
      <c r="C202" s="105">
        <v>8</v>
      </c>
      <c r="D202" s="107" t="s">
        <v>3</v>
      </c>
      <c r="E202" s="86"/>
      <c r="F202" s="86"/>
      <c r="G202" s="86"/>
      <c r="H202" s="86"/>
      <c r="I202" s="86"/>
      <c r="J202" s="392"/>
      <c r="K202" s="432"/>
      <c r="L202" s="121" t="e">
        <f>VLOOKUP($O202,#REF!,6,FALSE)</f>
        <v>#REF!</v>
      </c>
      <c r="M202" s="121" t="s">
        <v>2899</v>
      </c>
      <c r="O202" s="106" t="s">
        <v>2329</v>
      </c>
    </row>
    <row r="203" spans="1:15" outlineLevel="1">
      <c r="A203" s="103"/>
      <c r="B203" s="116" t="s">
        <v>862</v>
      </c>
      <c r="C203" s="105"/>
      <c r="D203" s="107"/>
      <c r="E203" s="120"/>
      <c r="F203" s="110"/>
      <c r="G203" s="105"/>
      <c r="H203" s="105"/>
      <c r="I203" s="108"/>
      <c r="J203" s="107"/>
      <c r="L203" s="107"/>
      <c r="M203" s="107"/>
      <c r="O203" s="106"/>
    </row>
    <row r="204" spans="1:15" outlineLevel="1">
      <c r="A204" s="103"/>
      <c r="B204" s="111" t="s">
        <v>816</v>
      </c>
      <c r="C204" s="105">
        <v>1</v>
      </c>
      <c r="D204" s="107" t="s">
        <v>3</v>
      </c>
      <c r="E204" s="86"/>
      <c r="F204" s="86"/>
      <c r="G204" s="86"/>
      <c r="H204" s="86"/>
      <c r="I204" s="86"/>
      <c r="J204" s="392"/>
      <c r="K204" s="432"/>
      <c r="L204" s="121" t="e">
        <f>VLOOKUP($O204,#REF!,6,FALSE)</f>
        <v>#REF!</v>
      </c>
      <c r="M204" s="121" t="e">
        <f>VLOOKUP($O204,#REF!,7,FALSE)</f>
        <v>#REF!</v>
      </c>
      <c r="O204" s="106" t="s">
        <v>2356</v>
      </c>
    </row>
    <row r="205" spans="1:15" outlineLevel="1">
      <c r="A205" s="103"/>
      <c r="B205" s="697" t="s">
        <v>863</v>
      </c>
      <c r="C205" s="86"/>
      <c r="D205" s="561"/>
      <c r="E205" s="105"/>
      <c r="F205" s="122"/>
      <c r="G205" s="105"/>
      <c r="H205" s="105"/>
      <c r="I205" s="105"/>
      <c r="J205" s="561"/>
      <c r="L205" s="561"/>
      <c r="M205" s="561"/>
      <c r="O205" s="698"/>
    </row>
    <row r="206" spans="1:15" outlineLevel="1">
      <c r="A206" s="103"/>
      <c r="B206" s="111" t="s">
        <v>816</v>
      </c>
      <c r="C206" s="105">
        <v>2</v>
      </c>
      <c r="D206" s="107" t="s">
        <v>3</v>
      </c>
      <c r="E206" s="86"/>
      <c r="F206" s="86"/>
      <c r="G206" s="86"/>
      <c r="H206" s="86"/>
      <c r="I206" s="86"/>
      <c r="J206" s="392"/>
      <c r="K206" s="432"/>
      <c r="L206" s="121" t="e">
        <f>VLOOKUP($O206,#REF!,6,FALSE)</f>
        <v>#REF!</v>
      </c>
      <c r="M206" s="121" t="e">
        <f>VLOOKUP($O206,#REF!,7,FALSE)</f>
        <v>#REF!</v>
      </c>
      <c r="O206" s="106" t="s">
        <v>2287</v>
      </c>
    </row>
    <row r="207" spans="1:15" outlineLevel="1">
      <c r="A207" s="103"/>
      <c r="B207" s="688" t="s">
        <v>864</v>
      </c>
      <c r="C207" s="86"/>
      <c r="D207" s="561"/>
      <c r="E207" s="105"/>
      <c r="F207" s="122"/>
      <c r="G207" s="105"/>
      <c r="H207" s="105"/>
      <c r="I207" s="105"/>
      <c r="J207" s="561"/>
      <c r="L207" s="561"/>
      <c r="M207" s="561"/>
      <c r="O207" s="698"/>
    </row>
    <row r="208" spans="1:15" outlineLevel="1">
      <c r="A208" s="103"/>
      <c r="B208" s="699" t="s">
        <v>865</v>
      </c>
      <c r="C208" s="105">
        <v>1</v>
      </c>
      <c r="D208" s="561" t="s">
        <v>3</v>
      </c>
      <c r="E208" s="86"/>
      <c r="F208" s="86"/>
      <c r="G208" s="86"/>
      <c r="H208" s="86"/>
      <c r="I208" s="86"/>
      <c r="J208" s="392"/>
      <c r="K208" s="432"/>
      <c r="L208" s="121" t="e">
        <f>VLOOKUP($O208,#REF!,6,FALSE)</f>
        <v>#REF!</v>
      </c>
      <c r="M208" s="121" t="s">
        <v>2899</v>
      </c>
      <c r="O208" s="106" t="s">
        <v>2246</v>
      </c>
    </row>
    <row r="209" spans="1:15" outlineLevel="1">
      <c r="A209" s="103"/>
      <c r="B209" s="111" t="s">
        <v>866</v>
      </c>
      <c r="C209" s="105"/>
      <c r="D209" s="107"/>
      <c r="E209" s="105"/>
      <c r="F209" s="122"/>
      <c r="G209" s="105"/>
      <c r="H209" s="105"/>
      <c r="I209" s="105"/>
      <c r="J209" s="107"/>
      <c r="L209" s="107"/>
      <c r="M209" s="107"/>
      <c r="O209" s="106"/>
    </row>
    <row r="210" spans="1:15" outlineLevel="1">
      <c r="A210" s="103"/>
      <c r="B210" s="111" t="s">
        <v>818</v>
      </c>
      <c r="C210" s="105">
        <v>3</v>
      </c>
      <c r="D210" s="107" t="s">
        <v>3</v>
      </c>
      <c r="E210" s="86"/>
      <c r="F210" s="86"/>
      <c r="G210" s="86"/>
      <c r="H210" s="86"/>
      <c r="I210" s="86"/>
      <c r="J210" s="392"/>
      <c r="K210" s="432"/>
      <c r="L210" s="121" t="e">
        <f>VLOOKUP($O210,#REF!,6,FALSE)</f>
        <v>#REF!</v>
      </c>
      <c r="M210" s="121" t="e">
        <f>VLOOKUP($O210,#REF!,7,FALSE)</f>
        <v>#REF!</v>
      </c>
      <c r="O210" s="106" t="s">
        <v>2244</v>
      </c>
    </row>
    <row r="211" spans="1:15" outlineLevel="1">
      <c r="A211" s="103"/>
      <c r="B211" s="111" t="s">
        <v>816</v>
      </c>
      <c r="C211" s="105">
        <v>2</v>
      </c>
      <c r="D211" s="107" t="s">
        <v>3</v>
      </c>
      <c r="E211" s="86"/>
      <c r="F211" s="86"/>
      <c r="G211" s="86"/>
      <c r="H211" s="86"/>
      <c r="I211" s="86"/>
      <c r="J211" s="392"/>
      <c r="K211" s="432"/>
      <c r="L211" s="121" t="e">
        <f>VLOOKUP($O211,#REF!,6,FALSE)</f>
        <v>#REF!</v>
      </c>
      <c r="M211" s="121" t="e">
        <f>VLOOKUP($O211,#REF!,7,FALSE)</f>
        <v>#REF!</v>
      </c>
      <c r="O211" s="106" t="s">
        <v>2357</v>
      </c>
    </row>
    <row r="212" spans="1:15" outlineLevel="1">
      <c r="A212" s="103"/>
      <c r="B212" s="111" t="s">
        <v>867</v>
      </c>
      <c r="C212" s="105">
        <v>1</v>
      </c>
      <c r="D212" s="107" t="s">
        <v>3</v>
      </c>
      <c r="E212" s="86"/>
      <c r="F212" s="86"/>
      <c r="G212" s="86"/>
      <c r="H212" s="86"/>
      <c r="I212" s="86"/>
      <c r="J212" s="392"/>
      <c r="K212" s="432"/>
      <c r="L212" s="121" t="e">
        <f>VLOOKUP($O212,#REF!,6,FALSE)</f>
        <v>#REF!</v>
      </c>
      <c r="M212" s="121" t="s">
        <v>2899</v>
      </c>
      <c r="O212" s="106" t="s">
        <v>2710</v>
      </c>
    </row>
    <row r="213" spans="1:15" outlineLevel="1">
      <c r="A213" s="103"/>
      <c r="B213" s="123" t="s">
        <v>868</v>
      </c>
      <c r="C213" s="105"/>
      <c r="D213" s="107"/>
      <c r="E213" s="105"/>
      <c r="F213" s="110"/>
      <c r="G213" s="105"/>
      <c r="H213" s="105"/>
      <c r="I213" s="108"/>
      <c r="J213" s="124"/>
      <c r="L213" s="107"/>
      <c r="M213" s="124"/>
      <c r="O213" s="106"/>
    </row>
    <row r="214" spans="1:15" outlineLevel="1">
      <c r="A214" s="103"/>
      <c r="B214" s="111" t="s">
        <v>869</v>
      </c>
      <c r="C214" s="105">
        <v>1</v>
      </c>
      <c r="D214" s="107" t="s">
        <v>3</v>
      </c>
      <c r="E214" s="86"/>
      <c r="F214" s="86"/>
      <c r="G214" s="86"/>
      <c r="H214" s="86"/>
      <c r="I214" s="86"/>
      <c r="J214" s="392"/>
      <c r="K214" s="432"/>
      <c r="L214" s="121" t="e">
        <f>VLOOKUP($O214,#REF!,6,FALSE)</f>
        <v>#REF!</v>
      </c>
      <c r="M214" s="121" t="s">
        <v>2900</v>
      </c>
      <c r="O214" s="106" t="s">
        <v>2358</v>
      </c>
    </row>
    <row r="215" spans="1:15" outlineLevel="1">
      <c r="A215" s="103"/>
      <c r="B215" s="123" t="s">
        <v>870</v>
      </c>
      <c r="C215" s="105"/>
      <c r="D215" s="107"/>
      <c r="E215" s="105"/>
      <c r="F215" s="110"/>
      <c r="G215" s="105"/>
      <c r="H215" s="105"/>
      <c r="I215" s="108"/>
      <c r="J215" s="124"/>
      <c r="L215" s="107"/>
      <c r="M215" s="124"/>
      <c r="O215" s="106"/>
    </row>
    <row r="216" spans="1:15" outlineLevel="1">
      <c r="A216" s="103"/>
      <c r="B216" s="123" t="s">
        <v>871</v>
      </c>
      <c r="C216" s="105">
        <v>1</v>
      </c>
      <c r="D216" s="561" t="s">
        <v>3</v>
      </c>
      <c r="E216" s="86"/>
      <c r="F216" s="86"/>
      <c r="G216" s="86"/>
      <c r="H216" s="86"/>
      <c r="I216" s="86"/>
      <c r="J216" s="392"/>
      <c r="K216" s="432"/>
      <c r="L216" s="121" t="e">
        <f>VLOOKUP($O216,#REF!,6,FALSE)</f>
        <v>#REF!</v>
      </c>
      <c r="M216" s="121" t="s">
        <v>2900</v>
      </c>
      <c r="O216" s="213" t="s">
        <v>2359</v>
      </c>
    </row>
    <row r="217" spans="1:15" outlineLevel="1">
      <c r="A217" s="114"/>
      <c r="B217" s="123" t="s">
        <v>872</v>
      </c>
      <c r="C217" s="105">
        <v>1</v>
      </c>
      <c r="D217" s="107" t="s">
        <v>18</v>
      </c>
      <c r="E217" s="86"/>
      <c r="F217" s="86"/>
      <c r="G217" s="86"/>
      <c r="H217" s="86"/>
      <c r="I217" s="86"/>
      <c r="J217" s="392"/>
      <c r="K217" s="432"/>
      <c r="L217" s="121" t="s">
        <v>2900</v>
      </c>
      <c r="M217" s="121" t="s">
        <v>2900</v>
      </c>
      <c r="O217" s="106" t="s">
        <v>2360</v>
      </c>
    </row>
    <row r="218" spans="1:15" outlineLevel="1">
      <c r="A218" s="114"/>
      <c r="B218" s="123" t="s">
        <v>873</v>
      </c>
      <c r="C218" s="105">
        <v>1</v>
      </c>
      <c r="D218" s="107" t="s">
        <v>18</v>
      </c>
      <c r="E218" s="86"/>
      <c r="F218" s="86"/>
      <c r="G218" s="86"/>
      <c r="H218" s="86"/>
      <c r="I218" s="86"/>
      <c r="J218" s="392"/>
      <c r="K218" s="432"/>
      <c r="L218" s="121" t="s">
        <v>2900</v>
      </c>
      <c r="M218" s="121" t="s">
        <v>2900</v>
      </c>
      <c r="O218" s="106" t="s">
        <v>2361</v>
      </c>
    </row>
    <row r="219" spans="1:15" outlineLevel="1">
      <c r="A219" s="103"/>
      <c r="B219" s="111" t="s">
        <v>874</v>
      </c>
      <c r="C219" s="105">
        <v>1</v>
      </c>
      <c r="D219" s="107" t="s">
        <v>18</v>
      </c>
      <c r="E219" s="86"/>
      <c r="F219" s="86"/>
      <c r="G219" s="86"/>
      <c r="H219" s="86"/>
      <c r="I219" s="86"/>
      <c r="J219" s="392"/>
      <c r="K219" s="432"/>
      <c r="L219" s="121" t="s">
        <v>2900</v>
      </c>
      <c r="M219" s="121" t="s">
        <v>2900</v>
      </c>
      <c r="O219" s="106" t="s">
        <v>2362</v>
      </c>
    </row>
    <row r="220" spans="1:15" outlineLevel="1">
      <c r="A220" s="114"/>
      <c r="B220" s="111" t="s">
        <v>875</v>
      </c>
      <c r="C220" s="105">
        <v>1</v>
      </c>
      <c r="D220" s="107" t="s">
        <v>18</v>
      </c>
      <c r="E220" s="86"/>
      <c r="F220" s="86"/>
      <c r="G220" s="86"/>
      <c r="H220" s="86"/>
      <c r="I220" s="86"/>
      <c r="J220" s="392"/>
      <c r="K220" s="432"/>
      <c r="L220" s="121" t="s">
        <v>2900</v>
      </c>
      <c r="M220" s="121" t="s">
        <v>2900</v>
      </c>
      <c r="O220" s="106" t="s">
        <v>2363</v>
      </c>
    </row>
    <row r="221" spans="1:15" outlineLevel="1">
      <c r="A221" s="114"/>
      <c r="B221" s="111"/>
      <c r="C221" s="105"/>
      <c r="D221" s="107"/>
      <c r="E221" s="113"/>
      <c r="F221" s="110"/>
      <c r="G221" s="105"/>
      <c r="H221" s="105"/>
      <c r="I221" s="108"/>
      <c r="J221" s="107"/>
      <c r="L221" s="107"/>
      <c r="M221" s="107"/>
      <c r="O221" s="106"/>
    </row>
    <row r="222" spans="1:15">
      <c r="A222" s="689"/>
      <c r="B222" s="690" t="s">
        <v>876</v>
      </c>
      <c r="C222" s="640"/>
      <c r="D222" s="689"/>
      <c r="E222" s="691"/>
      <c r="F222" s="692"/>
      <c r="G222" s="692"/>
      <c r="H222" s="692"/>
      <c r="I222" s="692"/>
      <c r="J222" s="582"/>
      <c r="L222" s="582"/>
      <c r="M222" s="582"/>
      <c r="O222" s="694"/>
    </row>
    <row r="223" spans="1:15">
      <c r="A223" s="103" t="s">
        <v>877</v>
      </c>
      <c r="B223" s="104" t="s">
        <v>878</v>
      </c>
      <c r="C223" s="108"/>
      <c r="D223" s="107"/>
      <c r="E223" s="125"/>
      <c r="F223" s="110"/>
      <c r="G223" s="105"/>
      <c r="H223" s="105"/>
      <c r="I223" s="108"/>
      <c r="J223" s="119"/>
      <c r="L223" s="119"/>
      <c r="M223" s="119"/>
      <c r="O223" s="178"/>
    </row>
    <row r="224" spans="1:15" outlineLevel="1">
      <c r="A224" s="114"/>
      <c r="B224" s="111" t="s">
        <v>878</v>
      </c>
      <c r="C224" s="105">
        <v>1</v>
      </c>
      <c r="D224" s="107" t="s">
        <v>3</v>
      </c>
      <c r="E224" s="86"/>
      <c r="F224" s="86"/>
      <c r="G224" s="86"/>
      <c r="H224" s="86"/>
      <c r="I224" s="86"/>
      <c r="J224" s="392"/>
      <c r="K224" s="432"/>
      <c r="L224" s="121" t="e">
        <f>VLOOKUP($O224,#REF!,6,FALSE)</f>
        <v>#REF!</v>
      </c>
      <c r="M224" s="121" t="s">
        <v>2900</v>
      </c>
      <c r="O224" s="386" t="s">
        <v>2867</v>
      </c>
    </row>
    <row r="225" spans="1:15" outlineLevel="1">
      <c r="A225" s="114"/>
      <c r="B225" s="111" t="s">
        <v>879</v>
      </c>
      <c r="C225" s="105"/>
      <c r="D225" s="107"/>
      <c r="E225" s="105"/>
      <c r="F225" s="110"/>
      <c r="G225" s="105"/>
      <c r="H225" s="105"/>
      <c r="I225" s="108"/>
      <c r="J225" s="107"/>
      <c r="L225" s="107"/>
      <c r="M225" s="107"/>
      <c r="O225" s="106"/>
    </row>
    <row r="226" spans="1:15" outlineLevel="1">
      <c r="A226" s="114"/>
      <c r="B226" s="111" t="s">
        <v>880</v>
      </c>
      <c r="C226" s="105"/>
      <c r="D226" s="107"/>
      <c r="E226" s="113"/>
      <c r="F226" s="110"/>
      <c r="G226" s="105"/>
      <c r="H226" s="105"/>
      <c r="I226" s="108"/>
      <c r="J226" s="107"/>
      <c r="L226" s="107"/>
      <c r="M226" s="107"/>
      <c r="O226" s="106"/>
    </row>
    <row r="227" spans="1:15" outlineLevel="1">
      <c r="A227" s="114"/>
      <c r="B227" s="111" t="s">
        <v>881</v>
      </c>
      <c r="C227" s="105"/>
      <c r="D227" s="107"/>
      <c r="E227" s="113"/>
      <c r="F227" s="110"/>
      <c r="G227" s="105"/>
      <c r="H227" s="105"/>
      <c r="I227" s="108"/>
      <c r="J227" s="107"/>
      <c r="L227" s="107"/>
      <c r="M227" s="107"/>
      <c r="O227" s="106"/>
    </row>
    <row r="228" spans="1:15" outlineLevel="1">
      <c r="A228" s="114"/>
      <c r="B228" s="111" t="s">
        <v>882</v>
      </c>
      <c r="C228" s="105"/>
      <c r="D228" s="107"/>
      <c r="E228" s="113"/>
      <c r="F228" s="110"/>
      <c r="G228" s="105"/>
      <c r="H228" s="105"/>
      <c r="I228" s="108"/>
      <c r="J228" s="107"/>
      <c r="L228" s="107"/>
      <c r="M228" s="107"/>
      <c r="O228" s="106"/>
    </row>
    <row r="229" spans="1:15" outlineLevel="1">
      <c r="A229" s="114"/>
      <c r="B229" s="111" t="s">
        <v>883</v>
      </c>
      <c r="C229" s="105"/>
      <c r="D229" s="107"/>
      <c r="E229" s="113"/>
      <c r="F229" s="110"/>
      <c r="G229" s="105"/>
      <c r="H229" s="105"/>
      <c r="I229" s="108"/>
      <c r="J229" s="107"/>
      <c r="L229" s="107"/>
      <c r="M229" s="107"/>
      <c r="O229" s="106"/>
    </row>
    <row r="230" spans="1:15" outlineLevel="1">
      <c r="A230" s="114"/>
      <c r="B230" s="111" t="s">
        <v>884</v>
      </c>
      <c r="C230" s="105"/>
      <c r="D230" s="107"/>
      <c r="E230" s="113"/>
      <c r="F230" s="110"/>
      <c r="G230" s="105"/>
      <c r="H230" s="105"/>
      <c r="I230" s="108"/>
      <c r="J230" s="107"/>
      <c r="L230" s="107"/>
      <c r="M230" s="107"/>
      <c r="O230" s="106"/>
    </row>
    <row r="231" spans="1:15" outlineLevel="1">
      <c r="A231" s="114"/>
      <c r="B231" s="111" t="s">
        <v>885</v>
      </c>
      <c r="C231" s="105"/>
      <c r="D231" s="107"/>
      <c r="E231" s="113"/>
      <c r="F231" s="110"/>
      <c r="G231" s="105"/>
      <c r="H231" s="105"/>
      <c r="I231" s="108"/>
      <c r="J231" s="107"/>
      <c r="L231" s="107"/>
      <c r="M231" s="107"/>
      <c r="O231" s="106"/>
    </row>
    <row r="232" spans="1:15" outlineLevel="1">
      <c r="A232" s="114"/>
      <c r="B232" s="111" t="s">
        <v>886</v>
      </c>
      <c r="C232" s="105"/>
      <c r="D232" s="107"/>
      <c r="E232" s="113"/>
      <c r="F232" s="110"/>
      <c r="G232" s="105"/>
      <c r="H232" s="105"/>
      <c r="I232" s="108"/>
      <c r="J232" s="107"/>
      <c r="L232" s="107"/>
      <c r="M232" s="107"/>
      <c r="O232" s="106"/>
    </row>
    <row r="233" spans="1:15" outlineLevel="1">
      <c r="A233" s="114"/>
      <c r="B233" s="111" t="s">
        <v>887</v>
      </c>
      <c r="C233" s="105"/>
      <c r="D233" s="107"/>
      <c r="E233" s="113"/>
      <c r="F233" s="110"/>
      <c r="G233" s="105"/>
      <c r="H233" s="105"/>
      <c r="I233" s="108"/>
      <c r="J233" s="107"/>
      <c r="L233" s="107"/>
      <c r="M233" s="107"/>
      <c r="O233" s="106"/>
    </row>
    <row r="234" spans="1:15" outlineLevel="1">
      <c r="A234" s="114"/>
      <c r="B234" s="111" t="s">
        <v>888</v>
      </c>
      <c r="C234" s="105"/>
      <c r="D234" s="107"/>
      <c r="E234" s="113"/>
      <c r="F234" s="110"/>
      <c r="G234" s="105"/>
      <c r="H234" s="105"/>
      <c r="I234" s="108"/>
      <c r="J234" s="107"/>
      <c r="L234" s="107"/>
      <c r="M234" s="107"/>
      <c r="O234" s="106"/>
    </row>
    <row r="235" spans="1:15" outlineLevel="1">
      <c r="A235" s="114"/>
      <c r="B235" s="111" t="s">
        <v>889</v>
      </c>
      <c r="C235" s="105">
        <v>8</v>
      </c>
      <c r="D235" s="107" t="s">
        <v>3</v>
      </c>
      <c r="E235" s="86"/>
      <c r="F235" s="86"/>
      <c r="G235" s="86"/>
      <c r="H235" s="86"/>
      <c r="I235" s="86"/>
      <c r="J235" s="392"/>
      <c r="K235" s="432"/>
      <c r="L235" s="121" t="e">
        <f>VLOOKUP($O235,#REF!,6,FALSE)</f>
        <v>#REF!</v>
      </c>
      <c r="M235" s="121" t="e">
        <f>VLOOKUP($O235,#REF!,7,FALSE)</f>
        <v>#REF!</v>
      </c>
      <c r="O235" s="106" t="s">
        <v>2364</v>
      </c>
    </row>
    <row r="236" spans="1:15" outlineLevel="1">
      <c r="A236" s="114"/>
      <c r="B236" s="111" t="s">
        <v>890</v>
      </c>
      <c r="C236" s="105">
        <v>12</v>
      </c>
      <c r="D236" s="107" t="s">
        <v>3</v>
      </c>
      <c r="E236" s="86"/>
      <c r="F236" s="86"/>
      <c r="G236" s="86"/>
      <c r="H236" s="86"/>
      <c r="I236" s="86"/>
      <c r="J236" s="392"/>
      <c r="K236" s="432"/>
      <c r="L236" s="121" t="e">
        <f>VLOOKUP($O236,#REF!,6,FALSE)</f>
        <v>#REF!</v>
      </c>
      <c r="M236" s="121" t="e">
        <f>VLOOKUP($O236,#REF!,7,FALSE)</f>
        <v>#REF!</v>
      </c>
      <c r="O236" s="106" t="s">
        <v>2868</v>
      </c>
    </row>
    <row r="237" spans="1:15" outlineLevel="1">
      <c r="A237" s="126"/>
      <c r="B237" s="111" t="s">
        <v>2871</v>
      </c>
      <c r="C237" s="105">
        <v>1</v>
      </c>
      <c r="D237" s="107" t="s">
        <v>1792</v>
      </c>
      <c r="E237" s="86"/>
      <c r="F237" s="86"/>
      <c r="G237" s="86"/>
      <c r="H237" s="86"/>
      <c r="I237" s="86"/>
      <c r="J237" s="392"/>
      <c r="K237" s="432"/>
      <c r="L237" s="121" t="e">
        <f>VLOOKUP($O237,#REF!,6,FALSE)</f>
        <v>#REF!</v>
      </c>
      <c r="M237" s="121" t="e">
        <f>VLOOKUP($O237,#REF!,7,FALSE)</f>
        <v>#REF!</v>
      </c>
      <c r="O237" s="106" t="s">
        <v>2869</v>
      </c>
    </row>
    <row r="238" spans="1:15" outlineLevel="1">
      <c r="A238" s="114"/>
      <c r="B238" s="111" t="s">
        <v>2872</v>
      </c>
      <c r="C238" s="105">
        <v>1</v>
      </c>
      <c r="D238" s="107" t="s">
        <v>1792</v>
      </c>
      <c r="E238" s="86"/>
      <c r="F238" s="86"/>
      <c r="G238" s="86"/>
      <c r="H238" s="86"/>
      <c r="I238" s="86"/>
      <c r="J238" s="392"/>
      <c r="K238" s="432"/>
      <c r="L238" s="121" t="e">
        <f>VLOOKUP($O238,#REF!,6,FALSE)</f>
        <v>#REF!</v>
      </c>
      <c r="M238" s="121" t="e">
        <f>VLOOKUP($O238,#REF!,7,FALSE)</f>
        <v>#REF!</v>
      </c>
      <c r="O238" s="106" t="s">
        <v>2870</v>
      </c>
    </row>
    <row r="239" spans="1:15" outlineLevel="1">
      <c r="A239" s="114"/>
      <c r="B239" s="111"/>
      <c r="C239" s="105"/>
      <c r="D239" s="107"/>
      <c r="E239" s="113"/>
      <c r="F239" s="110"/>
      <c r="G239" s="105"/>
      <c r="H239" s="105"/>
      <c r="I239" s="108"/>
      <c r="J239" s="107"/>
      <c r="L239" s="107"/>
      <c r="M239" s="107"/>
      <c r="O239" s="106"/>
    </row>
    <row r="240" spans="1:15">
      <c r="A240" s="700"/>
      <c r="B240" s="690" t="s">
        <v>891</v>
      </c>
      <c r="C240" s="692"/>
      <c r="D240" s="701"/>
      <c r="E240" s="692"/>
      <c r="F240" s="692"/>
      <c r="G240" s="692"/>
      <c r="H240" s="692"/>
      <c r="I240" s="692"/>
      <c r="J240" s="701"/>
      <c r="L240" s="701"/>
      <c r="M240" s="701"/>
      <c r="O240" s="702"/>
    </row>
    <row r="241" spans="1:15">
      <c r="A241" s="689"/>
      <c r="B241" s="690" t="s">
        <v>110</v>
      </c>
      <c r="C241" s="640"/>
      <c r="D241" s="689"/>
      <c r="E241" s="691"/>
      <c r="F241" s="640"/>
      <c r="G241" s="640"/>
      <c r="H241" s="640"/>
      <c r="I241" s="640"/>
      <c r="J241" s="693"/>
      <c r="L241" s="701"/>
      <c r="M241" s="693"/>
      <c r="O241" s="694"/>
    </row>
    <row r="242" spans="1:15">
      <c r="C242" s="90"/>
      <c r="E242" s="90"/>
      <c r="F242" s="90"/>
      <c r="G242" s="90"/>
      <c r="H242" s="90"/>
      <c r="I242" s="90"/>
      <c r="J242" s="127"/>
      <c r="L242" s="127"/>
      <c r="M242" s="127"/>
      <c r="O242" s="368"/>
    </row>
  </sheetData>
  <autoFilter ref="A1:BZ242" xr:uid="{00000000-0009-0000-0000-000015000000}"/>
  <mergeCells count="12">
    <mergeCell ref="O8:O9"/>
    <mergeCell ref="L8:L9"/>
    <mergeCell ref="M8:M9"/>
    <mergeCell ref="A8:A9"/>
    <mergeCell ref="B8:B9"/>
    <mergeCell ref="A2:J2"/>
    <mergeCell ref="E8:F8"/>
    <mergeCell ref="G8:H8"/>
    <mergeCell ref="I8:I9"/>
    <mergeCell ref="J8:J9"/>
    <mergeCell ref="D8:D9"/>
    <mergeCell ref="C8:C9"/>
  </mergeCells>
  <pageMargins left="0.5" right="0.5" top="0.5" bottom="0.5" header="0.3" footer="0.3"/>
  <pageSetup paperSize="9" scale="64" fitToHeight="0" orientation="landscape" r:id="rId1"/>
  <headerFooter>
    <oddHeader>&amp;Rแบบ ปร.4 (ก) แผ่นที่ &amp;P</oddHeader>
  </headerFooter>
  <rowBreaks count="4" manualBreakCount="4">
    <brk id="65" max="9" man="1"/>
    <brk id="93" max="9" man="1"/>
    <brk id="121" max="9" man="1"/>
    <brk id="149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  <pageSetUpPr fitToPage="1"/>
  </sheetPr>
  <dimension ref="A1:D37"/>
  <sheetViews>
    <sheetView zoomScale="90" zoomScaleNormal="90" workbookViewId="0">
      <selection activeCell="A5" sqref="A5"/>
    </sheetView>
  </sheetViews>
  <sheetFormatPr defaultColWidth="9.140625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.140625" style="432"/>
  </cols>
  <sheetData>
    <row r="1" spans="1:4">
      <c r="A1" s="1173" t="s">
        <v>17</v>
      </c>
      <c r="B1" s="1173"/>
      <c r="C1" s="1173"/>
      <c r="D1" s="1173"/>
    </row>
    <row r="2" spans="1:4">
      <c r="A2" s="443" t="s">
        <v>1915</v>
      </c>
      <c r="B2" s="675"/>
      <c r="C2" s="675"/>
      <c r="D2" s="675"/>
    </row>
    <row r="3" spans="1:4">
      <c r="A3" s="443" t="s">
        <v>1600</v>
      </c>
      <c r="B3" s="675"/>
      <c r="C3" s="675"/>
      <c r="D3" s="675"/>
    </row>
    <row r="4" spans="1:4">
      <c r="A4" s="443" t="s">
        <v>2205</v>
      </c>
      <c r="B4" s="675"/>
      <c r="C4" s="675"/>
      <c r="D4" s="675"/>
    </row>
    <row r="5" spans="1:4">
      <c r="A5" s="443"/>
      <c r="B5" s="675"/>
      <c r="C5" s="675"/>
      <c r="D5" s="675" t="s">
        <v>2207</v>
      </c>
    </row>
    <row r="6" spans="1:4">
      <c r="A6" s="443" t="s">
        <v>2055</v>
      </c>
      <c r="B6" s="676"/>
      <c r="C6" s="677"/>
      <c r="D6" s="677"/>
    </row>
    <row r="7" spans="1:4">
      <c r="A7" s="582" t="s">
        <v>4</v>
      </c>
      <c r="B7" s="678" t="s">
        <v>0</v>
      </c>
      <c r="C7" s="679" t="s">
        <v>644</v>
      </c>
      <c r="D7" s="680" t="s">
        <v>1</v>
      </c>
    </row>
    <row r="8" spans="1:4">
      <c r="A8" s="488">
        <v>1</v>
      </c>
      <c r="B8" s="681" t="s">
        <v>918</v>
      </c>
      <c r="C8" s="81"/>
      <c r="D8" s="664"/>
    </row>
    <row r="9" spans="1:4">
      <c r="A9" s="488">
        <v>2</v>
      </c>
      <c r="B9" s="681" t="s">
        <v>919</v>
      </c>
      <c r="C9" s="81"/>
      <c r="D9" s="682"/>
    </row>
    <row r="10" spans="1:4">
      <c r="A10" s="488">
        <v>3</v>
      </c>
      <c r="B10" s="681" t="s">
        <v>920</v>
      </c>
      <c r="C10" s="81"/>
      <c r="D10" s="682"/>
    </row>
    <row r="11" spans="1:4">
      <c r="A11" s="488">
        <v>4</v>
      </c>
      <c r="B11" s="681" t="s">
        <v>921</v>
      </c>
      <c r="C11" s="81"/>
      <c r="D11" s="682"/>
    </row>
    <row r="12" spans="1:4">
      <c r="A12" s="488">
        <v>5</v>
      </c>
      <c r="B12" s="681" t="s">
        <v>922</v>
      </c>
      <c r="C12" s="81"/>
      <c r="D12" s="682"/>
    </row>
    <row r="13" spans="1:4">
      <c r="A13" s="488">
        <v>6</v>
      </c>
      <c r="B13" s="681" t="s">
        <v>923</v>
      </c>
      <c r="C13" s="81"/>
      <c r="D13" s="682"/>
    </row>
    <row r="14" spans="1:4">
      <c r="A14" s="561">
        <v>7</v>
      </c>
      <c r="B14" s="683" t="s">
        <v>924</v>
      </c>
      <c r="C14" s="121"/>
      <c r="D14" s="682"/>
    </row>
    <row r="15" spans="1:4">
      <c r="A15" s="561">
        <v>8</v>
      </c>
      <c r="B15" s="683" t="s">
        <v>925</v>
      </c>
      <c r="C15" s="121"/>
      <c r="D15" s="563"/>
    </row>
    <row r="16" spans="1:4">
      <c r="A16" s="561"/>
      <c r="B16" s="683"/>
      <c r="C16" s="81"/>
      <c r="D16" s="563"/>
    </row>
    <row r="17" spans="1:4">
      <c r="A17" s="561"/>
      <c r="B17" s="683"/>
      <c r="C17" s="81"/>
      <c r="D17" s="563"/>
    </row>
    <row r="18" spans="1:4">
      <c r="A18" s="561"/>
      <c r="B18" s="683"/>
      <c r="C18" s="81"/>
      <c r="D18" s="563"/>
    </row>
    <row r="19" spans="1:4">
      <c r="A19" s="561"/>
      <c r="B19" s="683"/>
      <c r="C19" s="81"/>
      <c r="D19" s="563"/>
    </row>
    <row r="20" spans="1:4">
      <c r="A20" s="561"/>
      <c r="B20" s="683"/>
      <c r="C20" s="81"/>
      <c r="D20" s="563"/>
    </row>
    <row r="21" spans="1:4">
      <c r="A21" s="561"/>
      <c r="B21" s="683"/>
      <c r="C21" s="81"/>
      <c r="D21" s="563"/>
    </row>
    <row r="22" spans="1:4">
      <c r="A22" s="561"/>
      <c r="B22" s="683"/>
      <c r="C22" s="81"/>
      <c r="D22" s="563"/>
    </row>
    <row r="23" spans="1:4">
      <c r="A23" s="669"/>
      <c r="C23" s="684"/>
      <c r="D23" s="669"/>
    </row>
    <row r="24" spans="1:4" s="576" customFormat="1" thickBot="1">
      <c r="A24" s="685"/>
      <c r="B24" s="686" t="s">
        <v>1515</v>
      </c>
      <c r="C24" s="673"/>
      <c r="D24" s="674"/>
    </row>
    <row r="25" spans="1:4" ht="24.75" thickTop="1"/>
    <row r="26" spans="1:4">
      <c r="C26" s="78"/>
    </row>
    <row r="28" spans="1:4">
      <c r="C28" s="724"/>
    </row>
    <row r="29" spans="1:4">
      <c r="C29" s="724"/>
    </row>
    <row r="30" spans="1:4">
      <c r="C30" s="724"/>
    </row>
    <row r="31" spans="1:4">
      <c r="C31" s="724"/>
    </row>
    <row r="32" spans="1:4">
      <c r="C32" s="724"/>
    </row>
    <row r="33" spans="3:3">
      <c r="C33" s="724"/>
    </row>
    <row r="34" spans="3:3">
      <c r="C34" s="724"/>
    </row>
    <row r="35" spans="3:3">
      <c r="C35" s="724"/>
    </row>
    <row r="36" spans="3:3">
      <c r="C36" s="724"/>
    </row>
    <row r="37" spans="3:3">
      <c r="C37" s="724"/>
    </row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79998168889431442"/>
    <pageSetUpPr fitToPage="1"/>
  </sheetPr>
  <dimension ref="A2:O794"/>
  <sheetViews>
    <sheetView topLeftCell="A783" zoomScale="90" zoomScaleNormal="90" workbookViewId="0">
      <selection activeCell="E14" sqref="E14:I794"/>
    </sheetView>
  </sheetViews>
  <sheetFormatPr defaultColWidth="9" defaultRowHeight="24" outlineLevelRow="2"/>
  <cols>
    <col min="1" max="1" width="8.5703125" style="515" customWidth="1"/>
    <col min="2" max="2" width="85.5703125" style="516" customWidth="1"/>
    <col min="3" max="3" width="15.5703125" style="99" customWidth="1"/>
    <col min="4" max="4" width="10.5703125" style="445" customWidth="1"/>
    <col min="5" max="5" width="20.5703125" style="200" customWidth="1"/>
    <col min="6" max="6" width="20.5703125" style="362" customWidth="1"/>
    <col min="7" max="7" width="20.5703125" style="198" customWidth="1"/>
    <col min="8" max="8" width="20.5703125" style="160" customWidth="1"/>
    <col min="9" max="9" width="25.5703125" style="362" customWidth="1"/>
    <col min="10" max="10" width="15.5703125" style="100" customWidth="1"/>
    <col min="11" max="11" width="3.5703125" style="445" hidden="1" customWidth="1"/>
    <col min="12" max="13" width="45.5703125" style="97" hidden="1" customWidth="1"/>
    <col min="14" max="14" width="3.5703125" style="445" hidden="1" customWidth="1"/>
    <col min="15" max="15" width="30.5703125" style="237" hidden="1" customWidth="1"/>
    <col min="16" max="21" width="9" style="448"/>
    <col min="22" max="26" width="0" style="448" hidden="1" customWidth="1"/>
    <col min="27" max="16384" width="9" style="448"/>
  </cols>
  <sheetData>
    <row r="2" spans="1:15" s="432" customFormat="1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3"/>
      <c r="M2" s="433"/>
      <c r="O2" s="434"/>
    </row>
    <row r="3" spans="1:15" s="432" customFormat="1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160"/>
      <c r="M3" s="160"/>
      <c r="O3" s="197"/>
    </row>
    <row r="4" spans="1:15" s="432" customFormat="1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160"/>
      <c r="M4" s="160"/>
      <c r="O4" s="197"/>
    </row>
    <row r="5" spans="1:15" s="432" customFormat="1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160"/>
      <c r="M5" s="160"/>
      <c r="O5" s="197"/>
    </row>
    <row r="6" spans="1:15" s="432" customFormat="1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160"/>
      <c r="M6" s="160"/>
      <c r="O6" s="197"/>
    </row>
    <row r="7" spans="1:15" outlineLevel="1">
      <c r="A7" s="435" t="s">
        <v>2055</v>
      </c>
      <c r="B7" s="444"/>
      <c r="C7" s="444"/>
      <c r="D7" s="444"/>
      <c r="E7" s="349"/>
      <c r="F7" s="347"/>
      <c r="G7" s="349"/>
      <c r="H7" s="345"/>
      <c r="I7" s="344"/>
      <c r="J7" s="438"/>
      <c r="L7" s="446"/>
      <c r="M7" s="446"/>
      <c r="O7" s="447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K8" s="347"/>
      <c r="L8" s="1159" t="s">
        <v>1858</v>
      </c>
      <c r="M8" s="1159" t="s">
        <v>1859</v>
      </c>
      <c r="N8" s="347"/>
      <c r="O8" s="1159" t="s">
        <v>2107</v>
      </c>
    </row>
    <row r="9" spans="1:15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K9" s="347"/>
      <c r="L9" s="1160"/>
      <c r="M9" s="1160"/>
      <c r="N9" s="347"/>
      <c r="O9" s="1160"/>
    </row>
    <row r="10" spans="1:15" s="460" customFormat="1">
      <c r="A10" s="451">
        <v>1</v>
      </c>
      <c r="B10" s="452" t="s">
        <v>926</v>
      </c>
      <c r="C10" s="453"/>
      <c r="D10" s="454"/>
      <c r="E10" s="455"/>
      <c r="F10" s="52"/>
      <c r="G10" s="233"/>
      <c r="H10" s="175"/>
      <c r="I10" s="52"/>
      <c r="J10" s="456"/>
      <c r="K10" s="457"/>
      <c r="L10" s="458"/>
      <c r="M10" s="458"/>
      <c r="N10" s="457"/>
      <c r="O10" s="459"/>
    </row>
    <row r="11" spans="1:15" s="460" customFormat="1" ht="24.6" customHeight="1" outlineLevel="1">
      <c r="A11" s="461">
        <v>1.1000000000000001</v>
      </c>
      <c r="B11" s="452" t="s">
        <v>1097</v>
      </c>
      <c r="C11" s="462"/>
      <c r="D11" s="463"/>
      <c r="E11" s="214"/>
      <c r="F11" s="75"/>
      <c r="G11" s="215"/>
      <c r="H11" s="167"/>
      <c r="I11" s="75"/>
      <c r="J11" s="464"/>
      <c r="K11" s="457"/>
      <c r="L11" s="465"/>
      <c r="M11" s="465"/>
      <c r="N11" s="457"/>
      <c r="O11" s="235"/>
    </row>
    <row r="12" spans="1:15" s="460" customFormat="1" ht="24.6" customHeight="1" outlineLevel="2">
      <c r="A12" s="466"/>
      <c r="B12" s="94" t="s">
        <v>900</v>
      </c>
      <c r="C12" s="462"/>
      <c r="D12" s="463"/>
      <c r="E12" s="214"/>
      <c r="F12" s="75"/>
      <c r="G12" s="215"/>
      <c r="H12" s="167"/>
      <c r="I12" s="75"/>
      <c r="J12" s="464"/>
      <c r="K12" s="457"/>
      <c r="L12" s="465"/>
      <c r="M12" s="465"/>
      <c r="N12" s="457"/>
      <c r="O12" s="235"/>
    </row>
    <row r="13" spans="1:15" s="460" customFormat="1" ht="24.6" customHeight="1" outlineLevel="2">
      <c r="A13" s="467"/>
      <c r="B13" s="468" t="s">
        <v>927</v>
      </c>
      <c r="C13" s="462"/>
      <c r="D13" s="463"/>
      <c r="E13" s="86"/>
      <c r="F13" s="75"/>
      <c r="G13" s="121"/>
      <c r="H13" s="167"/>
      <c r="I13" s="75"/>
      <c r="J13" s="464"/>
      <c r="K13" s="457"/>
      <c r="L13" s="465"/>
      <c r="M13" s="465"/>
      <c r="N13" s="457"/>
      <c r="O13" s="235"/>
    </row>
    <row r="14" spans="1:15" s="460" customFormat="1" ht="24.6" customHeight="1" outlineLevel="2">
      <c r="A14" s="467"/>
      <c r="B14" s="469" t="s">
        <v>928</v>
      </c>
      <c r="C14" s="96">
        <v>1</v>
      </c>
      <c r="D14" s="96" t="s">
        <v>3</v>
      </c>
      <c r="E14" s="86"/>
      <c r="F14" s="86"/>
      <c r="G14" s="86"/>
      <c r="H14" s="86"/>
      <c r="I14" s="86"/>
      <c r="J14" s="392"/>
      <c r="K14" s="432"/>
      <c r="L14" s="121" t="e">
        <f>VLOOKUP($O14,#REF!,6,FALSE)</f>
        <v>#REF!</v>
      </c>
      <c r="M14" s="121" t="e">
        <f>VLOOKUP($O14,#REF!,7,FALSE)</f>
        <v>#REF!</v>
      </c>
      <c r="N14" s="457"/>
      <c r="O14" s="470" t="s">
        <v>2717</v>
      </c>
    </row>
    <row r="15" spans="1:15" s="460" customFormat="1" ht="24.6" customHeight="1" outlineLevel="2">
      <c r="A15" s="467"/>
      <c r="B15" s="469" t="s">
        <v>929</v>
      </c>
      <c r="C15" s="96">
        <v>2</v>
      </c>
      <c r="D15" s="96" t="s">
        <v>3</v>
      </c>
      <c r="E15" s="86"/>
      <c r="F15" s="86"/>
      <c r="G15" s="86"/>
      <c r="H15" s="86"/>
      <c r="I15" s="86"/>
      <c r="J15" s="392"/>
      <c r="K15" s="432"/>
      <c r="L15" s="121" t="e">
        <f>VLOOKUP($O15,#REF!,6,FALSE)</f>
        <v>#REF!</v>
      </c>
      <c r="M15" s="121" t="e">
        <f>VLOOKUP($O15,#REF!,7,FALSE)</f>
        <v>#REF!</v>
      </c>
      <c r="N15" s="457"/>
      <c r="O15" s="470" t="s">
        <v>2718</v>
      </c>
    </row>
    <row r="16" spans="1:15" s="460" customFormat="1" ht="24.6" customHeight="1" outlineLevel="2">
      <c r="A16" s="467"/>
      <c r="B16" s="469" t="s">
        <v>930</v>
      </c>
      <c r="C16" s="96">
        <v>9</v>
      </c>
      <c r="D16" s="96" t="s">
        <v>3</v>
      </c>
      <c r="E16" s="86"/>
      <c r="F16" s="86"/>
      <c r="G16" s="86"/>
      <c r="H16" s="86"/>
      <c r="I16" s="86"/>
      <c r="J16" s="392"/>
      <c r="K16" s="432"/>
      <c r="L16" s="121" t="e">
        <f>VLOOKUP($O16,#REF!,6,FALSE)</f>
        <v>#REF!</v>
      </c>
      <c r="M16" s="121" t="e">
        <f>VLOOKUP($O16,#REF!,7,FALSE)</f>
        <v>#REF!</v>
      </c>
      <c r="N16" s="457"/>
      <c r="O16" s="470" t="s">
        <v>2719</v>
      </c>
    </row>
    <row r="17" spans="1:15" s="460" customFormat="1" ht="24.6" customHeight="1" outlineLevel="2">
      <c r="A17" s="471"/>
      <c r="B17" s="469" t="s">
        <v>931</v>
      </c>
      <c r="C17" s="96"/>
      <c r="D17" s="96"/>
      <c r="E17" s="86"/>
      <c r="F17" s="75"/>
      <c r="G17" s="121"/>
      <c r="H17" s="167"/>
      <c r="I17" s="75"/>
      <c r="J17" s="464"/>
      <c r="K17" s="457"/>
      <c r="L17" s="465"/>
      <c r="M17" s="465"/>
      <c r="N17" s="457"/>
      <c r="O17" s="235"/>
    </row>
    <row r="18" spans="1:15" s="460" customFormat="1" ht="24.6" customHeight="1" outlineLevel="2">
      <c r="A18" s="467"/>
      <c r="B18" s="468" t="s">
        <v>932</v>
      </c>
      <c r="C18" s="462"/>
      <c r="D18" s="463"/>
      <c r="E18" s="86"/>
      <c r="F18" s="75"/>
      <c r="G18" s="121"/>
      <c r="H18" s="167"/>
      <c r="I18" s="75"/>
      <c r="J18" s="464"/>
      <c r="K18" s="457"/>
      <c r="L18" s="465"/>
      <c r="M18" s="465"/>
      <c r="N18" s="457"/>
      <c r="O18" s="235"/>
    </row>
    <row r="19" spans="1:15" s="460" customFormat="1" ht="24.6" customHeight="1" outlineLevel="2">
      <c r="A19" s="467"/>
      <c r="B19" s="469" t="s">
        <v>933</v>
      </c>
      <c r="C19" s="96">
        <v>4</v>
      </c>
      <c r="D19" s="96" t="s">
        <v>3</v>
      </c>
      <c r="E19" s="86"/>
      <c r="F19" s="86"/>
      <c r="G19" s="86"/>
      <c r="H19" s="86"/>
      <c r="I19" s="86"/>
      <c r="J19" s="392"/>
      <c r="K19" s="432"/>
      <c r="L19" s="121" t="e">
        <f>VLOOKUP($O19,#REF!,6,FALSE)</f>
        <v>#REF!</v>
      </c>
      <c r="M19" s="121" t="e">
        <f>VLOOKUP($O19,#REF!,7,FALSE)</f>
        <v>#REF!</v>
      </c>
      <c r="N19" s="457"/>
      <c r="O19" s="470" t="s">
        <v>2713</v>
      </c>
    </row>
    <row r="20" spans="1:15" s="460" customFormat="1" ht="24.6" customHeight="1" outlineLevel="2">
      <c r="A20" s="467"/>
      <c r="B20" s="469" t="s">
        <v>934</v>
      </c>
      <c r="C20" s="96">
        <v>6</v>
      </c>
      <c r="D20" s="96" t="s">
        <v>3</v>
      </c>
      <c r="E20" s="86"/>
      <c r="F20" s="86"/>
      <c r="G20" s="86"/>
      <c r="H20" s="86"/>
      <c r="I20" s="86"/>
      <c r="J20" s="392"/>
      <c r="K20" s="432"/>
      <c r="L20" s="121" t="e">
        <f>VLOOKUP($O20,#REF!,6,FALSE)</f>
        <v>#REF!</v>
      </c>
      <c r="M20" s="121" t="e">
        <f>VLOOKUP($O20,#REF!,7,FALSE)</f>
        <v>#REF!</v>
      </c>
      <c r="N20" s="457"/>
      <c r="O20" s="470" t="s">
        <v>2714</v>
      </c>
    </row>
    <row r="21" spans="1:15" s="460" customFormat="1" ht="24.6" customHeight="1" outlineLevel="2">
      <c r="A21" s="467"/>
      <c r="B21" s="469" t="s">
        <v>935</v>
      </c>
      <c r="C21" s="96">
        <v>1</v>
      </c>
      <c r="D21" s="96" t="s">
        <v>3</v>
      </c>
      <c r="E21" s="86"/>
      <c r="F21" s="86"/>
      <c r="G21" s="86"/>
      <c r="H21" s="86"/>
      <c r="I21" s="86"/>
      <c r="J21" s="392"/>
      <c r="K21" s="432"/>
      <c r="L21" s="121" t="s">
        <v>2901</v>
      </c>
      <c r="M21" s="121" t="s">
        <v>2901</v>
      </c>
      <c r="N21" s="457"/>
      <c r="O21" s="470" t="s">
        <v>2723</v>
      </c>
    </row>
    <row r="22" spans="1:15" s="460" customFormat="1" ht="24.6" customHeight="1" outlineLevel="2">
      <c r="A22" s="463"/>
      <c r="B22" s="469" t="s">
        <v>936</v>
      </c>
      <c r="C22" s="96">
        <v>22</v>
      </c>
      <c r="D22" s="96" t="s">
        <v>3</v>
      </c>
      <c r="E22" s="86"/>
      <c r="F22" s="86"/>
      <c r="G22" s="86"/>
      <c r="H22" s="86"/>
      <c r="I22" s="86"/>
      <c r="J22" s="392"/>
      <c r="K22" s="432"/>
      <c r="L22" s="121" t="s">
        <v>2901</v>
      </c>
      <c r="M22" s="121" t="s">
        <v>2901</v>
      </c>
      <c r="N22" s="457"/>
      <c r="O22" s="470" t="s">
        <v>2724</v>
      </c>
    </row>
    <row r="23" spans="1:15" s="460" customFormat="1" ht="24.6" customHeight="1" outlineLevel="2">
      <c r="A23" s="471"/>
      <c r="B23" s="94" t="s">
        <v>937</v>
      </c>
      <c r="C23" s="95"/>
      <c r="D23" s="463"/>
      <c r="E23" s="86"/>
      <c r="F23" s="75"/>
      <c r="G23" s="167"/>
      <c r="H23" s="167"/>
      <c r="I23" s="75"/>
      <c r="J23" s="464"/>
      <c r="K23" s="457"/>
      <c r="L23" s="465"/>
      <c r="M23" s="465"/>
      <c r="N23" s="457"/>
      <c r="O23" s="235"/>
    </row>
    <row r="24" spans="1:15" s="460" customFormat="1" ht="24.6" customHeight="1" outlineLevel="2">
      <c r="A24" s="463"/>
      <c r="B24" s="469" t="s">
        <v>938</v>
      </c>
      <c r="C24" s="96">
        <v>210</v>
      </c>
      <c r="D24" s="96" t="s">
        <v>651</v>
      </c>
      <c r="E24" s="86"/>
      <c r="F24" s="86"/>
      <c r="G24" s="86"/>
      <c r="H24" s="86"/>
      <c r="I24" s="86"/>
      <c r="J24" s="392"/>
      <c r="K24" s="432"/>
      <c r="L24" s="121" t="e">
        <f>VLOOKUP($O24,#REF!,6,FALSE)</f>
        <v>#REF!</v>
      </c>
      <c r="M24" s="121" t="s">
        <v>2901</v>
      </c>
      <c r="N24" s="457"/>
      <c r="O24" s="470" t="s">
        <v>2748</v>
      </c>
    </row>
    <row r="25" spans="1:15" s="460" customFormat="1" ht="24.6" customHeight="1" outlineLevel="2">
      <c r="A25" s="463"/>
      <c r="B25" s="469" t="s">
        <v>939</v>
      </c>
      <c r="C25" s="96">
        <v>122</v>
      </c>
      <c r="D25" s="96" t="s">
        <v>651</v>
      </c>
      <c r="E25" s="86"/>
      <c r="F25" s="86"/>
      <c r="G25" s="86"/>
      <c r="H25" s="86"/>
      <c r="I25" s="86"/>
      <c r="J25" s="392"/>
      <c r="K25" s="432"/>
      <c r="L25" s="121" t="e">
        <f>VLOOKUP($O25,#REF!,6,FALSE)</f>
        <v>#REF!</v>
      </c>
      <c r="M25" s="121" t="s">
        <v>2901</v>
      </c>
      <c r="N25" s="457"/>
      <c r="O25" s="470" t="s">
        <v>2747</v>
      </c>
    </row>
    <row r="26" spans="1:15" s="460" customFormat="1" ht="24.6" customHeight="1" outlineLevel="2">
      <c r="A26" s="463"/>
      <c r="B26" s="469" t="s">
        <v>940</v>
      </c>
      <c r="C26" s="96">
        <v>194</v>
      </c>
      <c r="D26" s="96" t="s">
        <v>651</v>
      </c>
      <c r="E26" s="86"/>
      <c r="F26" s="86"/>
      <c r="G26" s="86"/>
      <c r="H26" s="86"/>
      <c r="I26" s="86"/>
      <c r="J26" s="392"/>
      <c r="K26" s="432"/>
      <c r="L26" s="121" t="e">
        <f>VLOOKUP($O26,#REF!,6,FALSE)</f>
        <v>#REF!</v>
      </c>
      <c r="M26" s="121" t="s">
        <v>2901</v>
      </c>
      <c r="N26" s="457"/>
      <c r="O26" s="470" t="s">
        <v>2749</v>
      </c>
    </row>
    <row r="27" spans="1:15" s="460" customFormat="1" ht="24.6" customHeight="1" outlineLevel="2">
      <c r="A27" s="471"/>
      <c r="B27" s="469" t="s">
        <v>941</v>
      </c>
      <c r="C27" s="96">
        <v>1</v>
      </c>
      <c r="D27" s="472" t="s">
        <v>18</v>
      </c>
      <c r="E27" s="113"/>
      <c r="F27" s="86"/>
      <c r="G27" s="105"/>
      <c r="H27" s="86"/>
      <c r="I27" s="57"/>
      <c r="J27" s="464"/>
      <c r="K27" s="457"/>
      <c r="L27" s="473" t="s">
        <v>2902</v>
      </c>
      <c r="M27" s="473" t="s">
        <v>2902</v>
      </c>
      <c r="N27" s="457"/>
      <c r="O27" s="470"/>
    </row>
    <row r="28" spans="1:15" s="460" customFormat="1" ht="24.6" customHeight="1" outlineLevel="2">
      <c r="A28" s="471"/>
      <c r="B28" s="469" t="s">
        <v>942</v>
      </c>
      <c r="C28" s="96">
        <v>1</v>
      </c>
      <c r="D28" s="472" t="s">
        <v>18</v>
      </c>
      <c r="E28" s="113"/>
      <c r="F28" s="86"/>
      <c r="G28" s="105"/>
      <c r="H28" s="86"/>
      <c r="I28" s="57"/>
      <c r="J28" s="464"/>
      <c r="K28" s="457"/>
      <c r="L28" s="473" t="s">
        <v>2902</v>
      </c>
      <c r="M28" s="473" t="s">
        <v>2902</v>
      </c>
      <c r="N28" s="457"/>
      <c r="O28" s="470"/>
    </row>
    <row r="29" spans="1:15" s="460" customFormat="1" ht="24.6" customHeight="1" outlineLevel="2">
      <c r="A29" s="471"/>
      <c r="B29" s="469" t="s">
        <v>943</v>
      </c>
      <c r="C29" s="96">
        <v>1</v>
      </c>
      <c r="D29" s="472" t="s">
        <v>18</v>
      </c>
      <c r="E29" s="113"/>
      <c r="F29" s="86"/>
      <c r="G29" s="105"/>
      <c r="H29" s="86"/>
      <c r="I29" s="57"/>
      <c r="J29" s="464"/>
      <c r="K29" s="457"/>
      <c r="L29" s="473" t="s">
        <v>2902</v>
      </c>
      <c r="M29" s="473" t="s">
        <v>2902</v>
      </c>
      <c r="N29" s="457"/>
      <c r="O29" s="470"/>
    </row>
    <row r="30" spans="1:15" s="460" customFormat="1" ht="24.6" customHeight="1" outlineLevel="2">
      <c r="A30" s="471"/>
      <c r="B30" s="94" t="s">
        <v>944</v>
      </c>
      <c r="C30" s="95"/>
      <c r="D30" s="463"/>
      <c r="E30" s="86"/>
      <c r="F30" s="75"/>
      <c r="G30" s="167"/>
      <c r="H30" s="167"/>
      <c r="I30" s="75"/>
      <c r="J30" s="464"/>
      <c r="K30" s="457"/>
      <c r="L30" s="465"/>
      <c r="M30" s="465"/>
      <c r="N30" s="457"/>
      <c r="O30" s="235"/>
    </row>
    <row r="31" spans="1:15" s="460" customFormat="1" ht="24.6" customHeight="1" outlineLevel="2">
      <c r="A31" s="463"/>
      <c r="B31" s="469" t="s">
        <v>945</v>
      </c>
      <c r="C31" s="96">
        <v>136</v>
      </c>
      <c r="D31" s="96" t="s">
        <v>651</v>
      </c>
      <c r="E31" s="86"/>
      <c r="F31" s="86"/>
      <c r="G31" s="86"/>
      <c r="H31" s="86"/>
      <c r="I31" s="86"/>
      <c r="J31" s="392"/>
      <c r="K31" s="432"/>
      <c r="L31" s="121" t="e">
        <f>VLOOKUP($O31,#REF!,6,FALSE)</f>
        <v>#REF!</v>
      </c>
      <c r="M31" s="121" t="s">
        <v>2901</v>
      </c>
      <c r="N31" s="457"/>
      <c r="O31" s="470" t="s">
        <v>2746</v>
      </c>
    </row>
    <row r="32" spans="1:15" s="460" customFormat="1" ht="24.6" customHeight="1" outlineLevel="2">
      <c r="A32" s="471"/>
      <c r="B32" s="469" t="s">
        <v>941</v>
      </c>
      <c r="C32" s="96">
        <v>1</v>
      </c>
      <c r="D32" s="472" t="s">
        <v>18</v>
      </c>
      <c r="E32" s="113"/>
      <c r="F32" s="86"/>
      <c r="G32" s="105"/>
      <c r="H32" s="86"/>
      <c r="I32" s="57"/>
      <c r="J32" s="464"/>
      <c r="K32" s="457"/>
      <c r="L32" s="473" t="s">
        <v>2902</v>
      </c>
      <c r="M32" s="473" t="s">
        <v>2902</v>
      </c>
      <c r="N32" s="457"/>
      <c r="O32" s="470"/>
    </row>
    <row r="33" spans="1:15" s="460" customFormat="1" ht="24.6" customHeight="1" outlineLevel="2">
      <c r="A33" s="471"/>
      <c r="B33" s="469" t="s">
        <v>942</v>
      </c>
      <c r="C33" s="96">
        <v>1</v>
      </c>
      <c r="D33" s="472" t="s">
        <v>18</v>
      </c>
      <c r="E33" s="113"/>
      <c r="F33" s="86"/>
      <c r="G33" s="105"/>
      <c r="H33" s="86"/>
      <c r="I33" s="57"/>
      <c r="J33" s="464"/>
      <c r="K33" s="457"/>
      <c r="L33" s="473" t="s">
        <v>2902</v>
      </c>
      <c r="M33" s="473" t="s">
        <v>2902</v>
      </c>
      <c r="N33" s="457"/>
      <c r="O33" s="470"/>
    </row>
    <row r="34" spans="1:15" s="460" customFormat="1" ht="24.6" customHeight="1" outlineLevel="2">
      <c r="A34" s="471"/>
      <c r="B34" s="469" t="s">
        <v>943</v>
      </c>
      <c r="C34" s="96">
        <v>1</v>
      </c>
      <c r="D34" s="472" t="s">
        <v>18</v>
      </c>
      <c r="E34" s="113"/>
      <c r="F34" s="86"/>
      <c r="G34" s="105"/>
      <c r="H34" s="86"/>
      <c r="I34" s="57"/>
      <c r="J34" s="464"/>
      <c r="K34" s="457"/>
      <c r="L34" s="473" t="s">
        <v>2902</v>
      </c>
      <c r="M34" s="473" t="s">
        <v>2902</v>
      </c>
      <c r="N34" s="457"/>
      <c r="O34" s="470"/>
    </row>
    <row r="35" spans="1:15" s="460" customFormat="1" ht="24.6" customHeight="1" outlineLevel="2">
      <c r="A35" s="471"/>
      <c r="B35" s="94" t="s">
        <v>946</v>
      </c>
      <c r="C35" s="95"/>
      <c r="D35" s="463"/>
      <c r="E35" s="89"/>
      <c r="F35" s="75"/>
      <c r="G35" s="167"/>
      <c r="H35" s="167"/>
      <c r="I35" s="75"/>
      <c r="J35" s="464"/>
      <c r="K35" s="457"/>
      <c r="L35" s="465"/>
      <c r="M35" s="465"/>
      <c r="N35" s="457"/>
      <c r="O35" s="235"/>
    </row>
    <row r="36" spans="1:15" s="460" customFormat="1" ht="24.6" customHeight="1" outlineLevel="2">
      <c r="A36" s="463"/>
      <c r="B36" s="469" t="s">
        <v>945</v>
      </c>
      <c r="C36" s="96">
        <v>136</v>
      </c>
      <c r="D36" s="96" t="s">
        <v>651</v>
      </c>
      <c r="E36" s="86"/>
      <c r="F36" s="86"/>
      <c r="G36" s="86"/>
      <c r="H36" s="86"/>
      <c r="I36" s="86"/>
      <c r="J36" s="392"/>
      <c r="K36" s="432"/>
      <c r="L36" s="121" t="e">
        <f>VLOOKUP($O36,#REF!,6,FALSE)</f>
        <v>#REF!</v>
      </c>
      <c r="M36" s="121" t="s">
        <v>2901</v>
      </c>
      <c r="N36" s="457"/>
      <c r="O36" s="470" t="s">
        <v>2750</v>
      </c>
    </row>
    <row r="37" spans="1:15" s="460" customFormat="1" ht="24.6" customHeight="1" outlineLevel="2">
      <c r="A37" s="463"/>
      <c r="B37" s="469" t="s">
        <v>938</v>
      </c>
      <c r="C37" s="96">
        <v>210</v>
      </c>
      <c r="D37" s="96" t="s">
        <v>651</v>
      </c>
      <c r="E37" s="86"/>
      <c r="F37" s="86"/>
      <c r="G37" s="86"/>
      <c r="H37" s="86"/>
      <c r="I37" s="86"/>
      <c r="J37" s="392"/>
      <c r="K37" s="432"/>
      <c r="L37" s="121" t="e">
        <f>VLOOKUP($O37,#REF!,6,FALSE)</f>
        <v>#REF!</v>
      </c>
      <c r="M37" s="121" t="e">
        <f>VLOOKUP($O37,#REF!,7,FALSE)</f>
        <v>#REF!</v>
      </c>
      <c r="N37" s="457"/>
      <c r="O37" s="470" t="s">
        <v>2752</v>
      </c>
    </row>
    <row r="38" spans="1:15" s="460" customFormat="1" ht="24.6" customHeight="1" outlineLevel="2">
      <c r="A38" s="463"/>
      <c r="B38" s="469" t="s">
        <v>939</v>
      </c>
      <c r="C38" s="96">
        <v>122</v>
      </c>
      <c r="D38" s="96" t="s">
        <v>651</v>
      </c>
      <c r="E38" s="86"/>
      <c r="F38" s="86"/>
      <c r="G38" s="86"/>
      <c r="H38" s="86"/>
      <c r="I38" s="86"/>
      <c r="J38" s="392"/>
      <c r="K38" s="432"/>
      <c r="L38" s="121" t="e">
        <f>VLOOKUP($O38,#REF!,6,FALSE)</f>
        <v>#REF!</v>
      </c>
      <c r="M38" s="121" t="e">
        <f>VLOOKUP($O38,#REF!,7,FALSE)</f>
        <v>#REF!</v>
      </c>
      <c r="N38" s="457"/>
      <c r="O38" s="470" t="s">
        <v>2751</v>
      </c>
    </row>
    <row r="39" spans="1:15" s="460" customFormat="1" ht="24.6" customHeight="1" outlineLevel="2">
      <c r="A39" s="463"/>
      <c r="B39" s="469" t="s">
        <v>940</v>
      </c>
      <c r="C39" s="96">
        <v>194</v>
      </c>
      <c r="D39" s="96" t="s">
        <v>651</v>
      </c>
      <c r="E39" s="86"/>
      <c r="F39" s="86"/>
      <c r="G39" s="86"/>
      <c r="H39" s="86"/>
      <c r="I39" s="86"/>
      <c r="J39" s="392"/>
      <c r="K39" s="432"/>
      <c r="L39" s="121" t="e">
        <f>VLOOKUP($O39,#REF!,6,FALSE)</f>
        <v>#REF!</v>
      </c>
      <c r="M39" s="121" t="e">
        <f>VLOOKUP($O39,#REF!,7,FALSE)</f>
        <v>#REF!</v>
      </c>
      <c r="N39" s="457"/>
      <c r="O39" s="470" t="s">
        <v>2753</v>
      </c>
    </row>
    <row r="40" spans="1:15" s="460" customFormat="1" ht="24.6" customHeight="1" outlineLevel="2">
      <c r="A40" s="471"/>
      <c r="B40" s="469" t="s">
        <v>1885</v>
      </c>
      <c r="C40" s="96">
        <v>1</v>
      </c>
      <c r="D40" s="472" t="s">
        <v>18</v>
      </c>
      <c r="E40" s="113"/>
      <c r="F40" s="86"/>
      <c r="G40" s="105"/>
      <c r="H40" s="86"/>
      <c r="I40" s="57"/>
      <c r="J40" s="464"/>
      <c r="K40" s="457"/>
      <c r="L40" s="473" t="s">
        <v>2902</v>
      </c>
      <c r="M40" s="473" t="s">
        <v>2902</v>
      </c>
      <c r="N40" s="457"/>
      <c r="O40" s="470"/>
    </row>
    <row r="41" spans="1:15" s="460" customFormat="1" ht="24.6" customHeight="1" outlineLevel="2">
      <c r="A41" s="471"/>
      <c r="B41" s="94" t="s">
        <v>947</v>
      </c>
      <c r="C41" s="96"/>
      <c r="D41" s="472"/>
      <c r="E41" s="86"/>
      <c r="F41" s="75"/>
      <c r="G41" s="121"/>
      <c r="H41" s="167"/>
      <c r="I41" s="75"/>
      <c r="J41" s="464"/>
      <c r="K41" s="457"/>
      <c r="L41" s="465"/>
      <c r="M41" s="465"/>
      <c r="N41" s="457"/>
      <c r="O41" s="235"/>
    </row>
    <row r="42" spans="1:15" s="460" customFormat="1" ht="24.6" customHeight="1" outlineLevel="2">
      <c r="A42" s="463"/>
      <c r="B42" s="469" t="s">
        <v>948</v>
      </c>
      <c r="C42" s="96">
        <v>74</v>
      </c>
      <c r="D42" s="96" t="s">
        <v>651</v>
      </c>
      <c r="E42" s="86"/>
      <c r="F42" s="86"/>
      <c r="G42" s="86"/>
      <c r="H42" s="86"/>
      <c r="I42" s="86"/>
      <c r="J42" s="392"/>
      <c r="K42" s="432"/>
      <c r="L42" s="121" t="e">
        <f>VLOOKUP($O42,#REF!,6,FALSE)</f>
        <v>#REF!</v>
      </c>
      <c r="M42" s="121" t="e">
        <f>VLOOKUP($O42,#REF!,7,FALSE)</f>
        <v>#REF!</v>
      </c>
      <c r="N42" s="457"/>
      <c r="O42" s="470" t="s">
        <v>2754</v>
      </c>
    </row>
    <row r="43" spans="1:15" s="460" customFormat="1" ht="24.6" customHeight="1" outlineLevel="2">
      <c r="A43" s="463"/>
      <c r="B43" s="469" t="s">
        <v>949</v>
      </c>
      <c r="C43" s="96">
        <v>75</v>
      </c>
      <c r="D43" s="96" t="s">
        <v>651</v>
      </c>
      <c r="E43" s="86"/>
      <c r="F43" s="86"/>
      <c r="G43" s="86"/>
      <c r="H43" s="86"/>
      <c r="I43" s="86"/>
      <c r="J43" s="392"/>
      <c r="K43" s="432"/>
      <c r="L43" s="121" t="e">
        <f>VLOOKUP($O43,#REF!,6,FALSE)</f>
        <v>#REF!</v>
      </c>
      <c r="M43" s="121" t="e">
        <f>VLOOKUP($O43,#REF!,7,FALSE)</f>
        <v>#REF!</v>
      </c>
      <c r="N43" s="457"/>
      <c r="O43" s="470" t="s">
        <v>2755</v>
      </c>
    </row>
    <row r="44" spans="1:15" s="460" customFormat="1" ht="24.6" customHeight="1" outlineLevel="2">
      <c r="A44" s="463"/>
      <c r="B44" s="469" t="s">
        <v>950</v>
      </c>
      <c r="C44" s="86">
        <v>12</v>
      </c>
      <c r="D44" s="96" t="s">
        <v>651</v>
      </c>
      <c r="E44" s="86"/>
      <c r="F44" s="86"/>
      <c r="G44" s="86"/>
      <c r="H44" s="86"/>
      <c r="I44" s="86"/>
      <c r="J44" s="392"/>
      <c r="K44" s="432"/>
      <c r="L44" s="121" t="e">
        <f>VLOOKUP($O44,#REF!,6,FALSE)</f>
        <v>#REF!</v>
      </c>
      <c r="M44" s="121" t="e">
        <f>VLOOKUP($O44,#REF!,7,FALSE)</f>
        <v>#REF!</v>
      </c>
      <c r="N44" s="457"/>
      <c r="O44" s="470" t="s">
        <v>2756</v>
      </c>
    </row>
    <row r="45" spans="1:15" s="460" customFormat="1" ht="24.6" customHeight="1" outlineLevel="2">
      <c r="A45" s="463"/>
      <c r="B45" s="469" t="s">
        <v>951</v>
      </c>
      <c r="C45" s="96">
        <v>312</v>
      </c>
      <c r="D45" s="96" t="s">
        <v>651</v>
      </c>
      <c r="E45" s="86"/>
      <c r="F45" s="86"/>
      <c r="G45" s="86"/>
      <c r="H45" s="86"/>
      <c r="I45" s="86"/>
      <c r="J45" s="392"/>
      <c r="K45" s="432"/>
      <c r="L45" s="121" t="e">
        <f>VLOOKUP($O45,#REF!,6,FALSE)</f>
        <v>#REF!</v>
      </c>
      <c r="M45" s="121" t="e">
        <f>VLOOKUP($O45,#REF!,7,FALSE)</f>
        <v>#REF!</v>
      </c>
      <c r="N45" s="457"/>
      <c r="O45" s="470" t="s">
        <v>2757</v>
      </c>
    </row>
    <row r="46" spans="1:15" s="460" customFormat="1" ht="24.6" customHeight="1" outlineLevel="2">
      <c r="A46" s="471"/>
      <c r="B46" s="469" t="s">
        <v>952</v>
      </c>
      <c r="C46" s="96">
        <v>1</v>
      </c>
      <c r="D46" s="472" t="s">
        <v>18</v>
      </c>
      <c r="E46" s="113"/>
      <c r="F46" s="86"/>
      <c r="G46" s="105"/>
      <c r="H46" s="86"/>
      <c r="I46" s="57"/>
      <c r="J46" s="464"/>
      <c r="K46" s="457"/>
      <c r="L46" s="473" t="s">
        <v>2892</v>
      </c>
      <c r="M46" s="473" t="s">
        <v>2892</v>
      </c>
      <c r="N46" s="457"/>
      <c r="O46" s="470"/>
    </row>
    <row r="47" spans="1:15" s="460" customFormat="1" ht="24.6" customHeight="1" outlineLevel="2">
      <c r="A47" s="471"/>
      <c r="B47" s="469" t="s">
        <v>953</v>
      </c>
      <c r="C47" s="96">
        <v>1</v>
      </c>
      <c r="D47" s="472" t="s">
        <v>18</v>
      </c>
      <c r="E47" s="113"/>
      <c r="F47" s="86"/>
      <c r="G47" s="105"/>
      <c r="H47" s="86"/>
      <c r="I47" s="57"/>
      <c r="J47" s="464"/>
      <c r="K47" s="457"/>
      <c r="L47" s="473" t="s">
        <v>2892</v>
      </c>
      <c r="M47" s="473" t="s">
        <v>2892</v>
      </c>
      <c r="N47" s="457"/>
      <c r="O47" s="470"/>
    </row>
    <row r="48" spans="1:15" s="460" customFormat="1" ht="24.6" customHeight="1" outlineLevel="2">
      <c r="A48" s="471"/>
      <c r="B48" s="469" t="s">
        <v>954</v>
      </c>
      <c r="C48" s="96">
        <v>1</v>
      </c>
      <c r="D48" s="472" t="s">
        <v>18</v>
      </c>
      <c r="E48" s="113"/>
      <c r="F48" s="86"/>
      <c r="G48" s="105"/>
      <c r="H48" s="86"/>
      <c r="I48" s="57"/>
      <c r="J48" s="464"/>
      <c r="K48" s="457"/>
      <c r="L48" s="473" t="s">
        <v>2892</v>
      </c>
      <c r="M48" s="473" t="s">
        <v>2892</v>
      </c>
      <c r="N48" s="457"/>
      <c r="O48" s="470"/>
    </row>
    <row r="49" spans="1:15" s="460" customFormat="1" ht="24.6" customHeight="1" outlineLevel="2">
      <c r="A49" s="471"/>
      <c r="B49" s="94" t="s">
        <v>955</v>
      </c>
      <c r="C49" s="96"/>
      <c r="D49" s="463"/>
      <c r="E49" s="86"/>
      <c r="F49" s="75"/>
      <c r="G49" s="121"/>
      <c r="H49" s="167"/>
      <c r="I49" s="75"/>
      <c r="J49" s="464"/>
      <c r="K49" s="457"/>
      <c r="L49" s="465"/>
      <c r="M49" s="465"/>
      <c r="N49" s="457"/>
      <c r="O49" s="235"/>
    </row>
    <row r="50" spans="1:15" s="460" customFormat="1" ht="24.6" customHeight="1" outlineLevel="2">
      <c r="A50" s="463"/>
      <c r="B50" s="469" t="s">
        <v>948</v>
      </c>
      <c r="C50" s="96">
        <v>74</v>
      </c>
      <c r="D50" s="96" t="s">
        <v>651</v>
      </c>
      <c r="E50" s="86"/>
      <c r="F50" s="86"/>
      <c r="G50" s="86"/>
      <c r="H50" s="86"/>
      <c r="I50" s="86"/>
      <c r="J50" s="392"/>
      <c r="K50" s="432"/>
      <c r="L50" s="121" t="e">
        <f>VLOOKUP($O50,#REF!,6,FALSE)</f>
        <v>#REF!</v>
      </c>
      <c r="M50" s="121" t="e">
        <f>VLOOKUP($O50,#REF!,7,FALSE)</f>
        <v>#REF!</v>
      </c>
      <c r="N50" s="457"/>
      <c r="O50" s="470" t="s">
        <v>2758</v>
      </c>
    </row>
    <row r="51" spans="1:15" s="460" customFormat="1" ht="24.6" customHeight="1" outlineLevel="2">
      <c r="A51" s="463"/>
      <c r="B51" s="469" t="s">
        <v>949</v>
      </c>
      <c r="C51" s="96">
        <v>75</v>
      </c>
      <c r="D51" s="96" t="s">
        <v>651</v>
      </c>
      <c r="E51" s="86"/>
      <c r="F51" s="86"/>
      <c r="G51" s="86"/>
      <c r="H51" s="86"/>
      <c r="I51" s="86"/>
      <c r="J51" s="392"/>
      <c r="K51" s="432"/>
      <c r="L51" s="121" t="e">
        <f>VLOOKUP($O51,#REF!,6,FALSE)</f>
        <v>#REF!</v>
      </c>
      <c r="M51" s="121" t="e">
        <f>VLOOKUP($O51,#REF!,7,FALSE)</f>
        <v>#REF!</v>
      </c>
      <c r="N51" s="457"/>
      <c r="O51" s="470" t="s">
        <v>2759</v>
      </c>
    </row>
    <row r="52" spans="1:15" s="460" customFormat="1" ht="24.6" customHeight="1" outlineLevel="2">
      <c r="A52" s="463"/>
      <c r="B52" s="469" t="s">
        <v>950</v>
      </c>
      <c r="C52" s="86">
        <v>12</v>
      </c>
      <c r="D52" s="96" t="s">
        <v>651</v>
      </c>
      <c r="E52" s="86"/>
      <c r="F52" s="86"/>
      <c r="G52" s="86"/>
      <c r="H52" s="86"/>
      <c r="I52" s="86"/>
      <c r="J52" s="392"/>
      <c r="K52" s="432"/>
      <c r="L52" s="121" t="e">
        <f>VLOOKUP($O52,#REF!,6,FALSE)</f>
        <v>#REF!</v>
      </c>
      <c r="M52" s="121" t="e">
        <f>VLOOKUP($O52,#REF!,7,FALSE)</f>
        <v>#REF!</v>
      </c>
      <c r="N52" s="457"/>
      <c r="O52" s="470" t="s">
        <v>2760</v>
      </c>
    </row>
    <row r="53" spans="1:15" s="460" customFormat="1" ht="24.6" customHeight="1" outlineLevel="2">
      <c r="A53" s="463"/>
      <c r="B53" s="469" t="s">
        <v>951</v>
      </c>
      <c r="C53" s="96">
        <v>312</v>
      </c>
      <c r="D53" s="96" t="s">
        <v>651</v>
      </c>
      <c r="E53" s="86"/>
      <c r="F53" s="86"/>
      <c r="G53" s="86"/>
      <c r="H53" s="86"/>
      <c r="I53" s="86"/>
      <c r="J53" s="392"/>
      <c r="K53" s="432"/>
      <c r="L53" s="121" t="e">
        <f>VLOOKUP($O53,#REF!,6,FALSE)</f>
        <v>#REF!</v>
      </c>
      <c r="M53" s="121" t="s">
        <v>2901</v>
      </c>
      <c r="N53" s="457"/>
      <c r="O53" s="470" t="s">
        <v>2761</v>
      </c>
    </row>
    <row r="54" spans="1:15" s="460" customFormat="1" ht="24.6" customHeight="1" outlineLevel="2">
      <c r="A54" s="471"/>
      <c r="B54" s="469" t="s">
        <v>1886</v>
      </c>
      <c r="C54" s="96">
        <v>1</v>
      </c>
      <c r="D54" s="472" t="s">
        <v>18</v>
      </c>
      <c r="E54" s="113"/>
      <c r="F54" s="86"/>
      <c r="G54" s="105"/>
      <c r="H54" s="86"/>
      <c r="I54" s="57"/>
      <c r="J54" s="464"/>
      <c r="K54" s="457"/>
      <c r="L54" s="473" t="s">
        <v>2902</v>
      </c>
      <c r="M54" s="473" t="s">
        <v>2902</v>
      </c>
      <c r="N54" s="457"/>
      <c r="O54" s="470"/>
    </row>
    <row r="55" spans="1:15" s="460" customFormat="1" ht="24.6" customHeight="1" outlineLevel="2">
      <c r="A55" s="471"/>
      <c r="B55" s="94" t="s">
        <v>956</v>
      </c>
      <c r="C55" s="95"/>
      <c r="D55" s="463"/>
      <c r="E55" s="86"/>
      <c r="F55" s="75"/>
      <c r="G55" s="167"/>
      <c r="H55" s="167"/>
      <c r="I55" s="75"/>
      <c r="J55" s="464"/>
      <c r="K55" s="457"/>
      <c r="L55" s="465"/>
      <c r="M55" s="465"/>
      <c r="N55" s="457"/>
      <c r="O55" s="235"/>
    </row>
    <row r="56" spans="1:15" s="460" customFormat="1" ht="24.6" customHeight="1" outlineLevel="2">
      <c r="A56" s="463"/>
      <c r="B56" s="469" t="s">
        <v>957</v>
      </c>
      <c r="C56" s="96">
        <v>1384</v>
      </c>
      <c r="D56" s="96" t="s">
        <v>651</v>
      </c>
      <c r="E56" s="86"/>
      <c r="F56" s="86"/>
      <c r="G56" s="86"/>
      <c r="H56" s="86"/>
      <c r="I56" s="86"/>
      <c r="J56" s="392"/>
      <c r="K56" s="432"/>
      <c r="L56" s="121" t="e">
        <f>VLOOKUP($O56,#REF!,6,FALSE)</f>
        <v>#REF!</v>
      </c>
      <c r="M56" s="121" t="e">
        <f>VLOOKUP($O56,#REF!,7,FALSE)</f>
        <v>#REF!</v>
      </c>
      <c r="N56" s="457"/>
      <c r="O56" s="470" t="s">
        <v>2814</v>
      </c>
    </row>
    <row r="57" spans="1:15" s="460" customFormat="1" ht="24.6" customHeight="1" outlineLevel="2">
      <c r="A57" s="471"/>
      <c r="B57" s="469" t="s">
        <v>1865</v>
      </c>
      <c r="C57" s="96">
        <v>1</v>
      </c>
      <c r="D57" s="472" t="s">
        <v>18</v>
      </c>
      <c r="E57" s="113"/>
      <c r="F57" s="86"/>
      <c r="G57" s="105"/>
      <c r="H57" s="86"/>
      <c r="I57" s="57"/>
      <c r="J57" s="464"/>
      <c r="K57" s="457"/>
      <c r="L57" s="473" t="s">
        <v>2888</v>
      </c>
      <c r="M57" s="473" t="s">
        <v>2889</v>
      </c>
      <c r="N57" s="457"/>
      <c r="O57" s="470"/>
    </row>
    <row r="58" spans="1:15" s="460" customFormat="1" ht="24.6" customHeight="1" outlineLevel="2">
      <c r="A58" s="471"/>
      <c r="B58" s="94" t="s">
        <v>958</v>
      </c>
      <c r="C58" s="96"/>
      <c r="D58" s="463"/>
      <c r="E58" s="86"/>
      <c r="F58" s="75"/>
      <c r="G58" s="167"/>
      <c r="H58" s="167"/>
      <c r="I58" s="75"/>
      <c r="J58" s="464"/>
      <c r="K58" s="457"/>
      <c r="L58" s="465"/>
      <c r="M58" s="465"/>
      <c r="N58" s="457"/>
      <c r="O58" s="235"/>
    </row>
    <row r="59" spans="1:15" s="460" customFormat="1" ht="24.6" customHeight="1" outlineLevel="2">
      <c r="A59" s="463"/>
      <c r="B59" s="469" t="s">
        <v>959</v>
      </c>
      <c r="C59" s="96">
        <v>136</v>
      </c>
      <c r="D59" s="96" t="s">
        <v>651</v>
      </c>
      <c r="E59" s="86"/>
      <c r="F59" s="86"/>
      <c r="G59" s="86"/>
      <c r="H59" s="86"/>
      <c r="I59" s="86"/>
      <c r="J59" s="392"/>
      <c r="K59" s="432"/>
      <c r="L59" s="121" t="s">
        <v>2901</v>
      </c>
      <c r="M59" s="121" t="e">
        <f>VLOOKUP($O59,#REF!,7,FALSE)</f>
        <v>#REF!</v>
      </c>
      <c r="N59" s="457"/>
      <c r="O59" s="470" t="s">
        <v>2816</v>
      </c>
    </row>
    <row r="60" spans="1:15" s="460" customFormat="1" ht="24.6" customHeight="1" outlineLevel="2">
      <c r="A60" s="463"/>
      <c r="B60" s="469" t="s">
        <v>960</v>
      </c>
      <c r="C60" s="96">
        <v>194</v>
      </c>
      <c r="D60" s="96" t="s">
        <v>651</v>
      </c>
      <c r="E60" s="86"/>
      <c r="F60" s="86"/>
      <c r="G60" s="86"/>
      <c r="H60" s="86"/>
      <c r="I60" s="86"/>
      <c r="J60" s="392"/>
      <c r="K60" s="432"/>
      <c r="L60" s="121" t="s">
        <v>2901</v>
      </c>
      <c r="M60" s="121" t="e">
        <f>VLOOKUP($O60,#REF!,7,FALSE)</f>
        <v>#REF!</v>
      </c>
      <c r="N60" s="457"/>
      <c r="O60" s="470" t="s">
        <v>2817</v>
      </c>
    </row>
    <row r="61" spans="1:15" s="460" customFormat="1" ht="24.6" customHeight="1" outlineLevel="2">
      <c r="A61" s="471"/>
      <c r="B61" s="469" t="s">
        <v>1864</v>
      </c>
      <c r="C61" s="96">
        <v>1</v>
      </c>
      <c r="D61" s="472" t="s">
        <v>18</v>
      </c>
      <c r="E61" s="113"/>
      <c r="F61" s="86"/>
      <c r="G61" s="105"/>
      <c r="H61" s="86"/>
      <c r="I61" s="57"/>
      <c r="J61" s="464"/>
      <c r="K61" s="457"/>
      <c r="L61" s="473" t="s">
        <v>2888</v>
      </c>
      <c r="M61" s="473" t="s">
        <v>2889</v>
      </c>
      <c r="N61" s="457"/>
      <c r="O61" s="470"/>
    </row>
    <row r="62" spans="1:15" s="460" customFormat="1" ht="24.6" customHeight="1" outlineLevel="2">
      <c r="A62" s="471"/>
      <c r="B62" s="469"/>
      <c r="C62" s="96"/>
      <c r="D62" s="472"/>
      <c r="E62" s="57"/>
      <c r="F62" s="113"/>
      <c r="G62" s="57"/>
      <c r="H62" s="86"/>
      <c r="I62" s="57"/>
      <c r="J62" s="464"/>
      <c r="K62" s="457"/>
      <c r="L62" s="473"/>
      <c r="M62" s="473"/>
      <c r="N62" s="457"/>
      <c r="O62" s="470"/>
    </row>
    <row r="63" spans="1:15" ht="24.6" customHeight="1" outlineLevel="1">
      <c r="A63" s="474"/>
      <c r="B63" s="475" t="s">
        <v>112</v>
      </c>
      <c r="C63" s="476"/>
      <c r="D63" s="477"/>
      <c r="E63" s="478"/>
      <c r="F63" s="479"/>
      <c r="G63" s="480"/>
      <c r="H63" s="479"/>
      <c r="I63" s="479"/>
      <c r="J63" s="481"/>
      <c r="L63" s="482"/>
      <c r="M63" s="482"/>
      <c r="O63" s="483"/>
    </row>
    <row r="64" spans="1:15" s="460" customFormat="1" ht="24.6" customHeight="1" outlineLevel="1">
      <c r="A64" s="461">
        <v>1.2</v>
      </c>
      <c r="B64" s="452" t="s">
        <v>1098</v>
      </c>
      <c r="C64" s="462"/>
      <c r="D64" s="463"/>
      <c r="E64" s="86"/>
      <c r="F64" s="75"/>
      <c r="G64" s="215"/>
      <c r="H64" s="167"/>
      <c r="I64" s="75"/>
      <c r="J64" s="464"/>
      <c r="K64" s="457"/>
      <c r="L64" s="465"/>
      <c r="M64" s="465"/>
      <c r="N64" s="457"/>
      <c r="O64" s="235"/>
    </row>
    <row r="65" spans="1:15" s="460" customFormat="1" ht="24.6" customHeight="1" outlineLevel="2">
      <c r="A65" s="461"/>
      <c r="B65" s="94" t="s">
        <v>961</v>
      </c>
      <c r="C65" s="462"/>
      <c r="D65" s="463"/>
      <c r="E65" s="86"/>
      <c r="F65" s="75"/>
      <c r="G65" s="215"/>
      <c r="H65" s="167"/>
      <c r="I65" s="75"/>
      <c r="J65" s="464"/>
      <c r="K65" s="457"/>
      <c r="L65" s="465"/>
      <c r="M65" s="465"/>
      <c r="N65" s="457"/>
      <c r="O65" s="235"/>
    </row>
    <row r="66" spans="1:15" s="460" customFormat="1" ht="24.6" customHeight="1" outlineLevel="2">
      <c r="A66" s="467"/>
      <c r="B66" s="468" t="s">
        <v>962</v>
      </c>
      <c r="C66" s="462"/>
      <c r="D66" s="463"/>
      <c r="E66" s="86"/>
      <c r="F66" s="75"/>
      <c r="G66" s="121"/>
      <c r="H66" s="167"/>
      <c r="I66" s="75"/>
      <c r="J66" s="464"/>
      <c r="K66" s="457"/>
      <c r="L66" s="465"/>
      <c r="M66" s="465"/>
      <c r="N66" s="457"/>
      <c r="O66" s="235"/>
    </row>
    <row r="67" spans="1:15" s="460" customFormat="1" ht="24.6" customHeight="1" outlineLevel="2">
      <c r="A67" s="463"/>
      <c r="B67" s="469" t="s">
        <v>963</v>
      </c>
      <c r="C67" s="96">
        <v>5</v>
      </c>
      <c r="D67" s="96" t="s">
        <v>3</v>
      </c>
      <c r="E67" s="86"/>
      <c r="F67" s="86"/>
      <c r="G67" s="86"/>
      <c r="H67" s="86"/>
      <c r="I67" s="86"/>
      <c r="J67" s="392"/>
      <c r="K67" s="432"/>
      <c r="L67" s="121" t="s">
        <v>2903</v>
      </c>
      <c r="M67" s="121" t="s">
        <v>2901</v>
      </c>
      <c r="N67" s="457"/>
      <c r="O67" s="470" t="s">
        <v>2726</v>
      </c>
    </row>
    <row r="68" spans="1:15" s="460" customFormat="1" ht="24.6" customHeight="1" outlineLevel="2">
      <c r="A68" s="463"/>
      <c r="B68" s="469" t="s">
        <v>964</v>
      </c>
      <c r="C68" s="96">
        <v>1</v>
      </c>
      <c r="D68" s="96" t="s">
        <v>3</v>
      </c>
      <c r="E68" s="86"/>
      <c r="F68" s="86"/>
      <c r="G68" s="86"/>
      <c r="H68" s="86"/>
      <c r="I68" s="86"/>
      <c r="J68" s="392"/>
      <c r="K68" s="432"/>
      <c r="L68" s="121" t="s">
        <v>2903</v>
      </c>
      <c r="M68" s="121" t="s">
        <v>2901</v>
      </c>
      <c r="N68" s="457"/>
      <c r="O68" s="470" t="s">
        <v>2728</v>
      </c>
    </row>
    <row r="69" spans="1:15" s="460" customFormat="1" ht="24.6" customHeight="1" outlineLevel="2">
      <c r="A69" s="463"/>
      <c r="B69" s="469" t="s">
        <v>965</v>
      </c>
      <c r="C69" s="96">
        <v>1</v>
      </c>
      <c r="D69" s="96" t="s">
        <v>3</v>
      </c>
      <c r="E69" s="86"/>
      <c r="F69" s="86"/>
      <c r="G69" s="86"/>
      <c r="H69" s="86"/>
      <c r="I69" s="86"/>
      <c r="J69" s="392"/>
      <c r="K69" s="432"/>
      <c r="L69" s="121" t="s">
        <v>2903</v>
      </c>
      <c r="M69" s="121" t="s">
        <v>2901</v>
      </c>
      <c r="N69" s="457"/>
      <c r="O69" s="470" t="s">
        <v>2729</v>
      </c>
    </row>
    <row r="70" spans="1:15" s="460" customFormat="1" ht="24.6" customHeight="1" outlineLevel="2">
      <c r="A70" s="463"/>
      <c r="B70" s="469" t="s">
        <v>966</v>
      </c>
      <c r="C70" s="96">
        <v>2</v>
      </c>
      <c r="D70" s="96" t="s">
        <v>3</v>
      </c>
      <c r="E70" s="86"/>
      <c r="F70" s="86"/>
      <c r="G70" s="86"/>
      <c r="H70" s="86"/>
      <c r="I70" s="86"/>
      <c r="J70" s="392"/>
      <c r="K70" s="432"/>
      <c r="L70" s="121" t="s">
        <v>2903</v>
      </c>
      <c r="M70" s="121" t="s">
        <v>2901</v>
      </c>
      <c r="N70" s="457"/>
      <c r="O70" s="470" t="s">
        <v>2730</v>
      </c>
    </row>
    <row r="71" spans="1:15" s="460" customFormat="1" ht="24.6" customHeight="1" outlineLevel="2">
      <c r="A71" s="467"/>
      <c r="B71" s="468" t="s">
        <v>967</v>
      </c>
      <c r="C71" s="462"/>
      <c r="D71" s="463"/>
      <c r="E71" s="86"/>
      <c r="F71" s="75"/>
      <c r="G71" s="121"/>
      <c r="H71" s="167"/>
      <c r="I71" s="75"/>
      <c r="J71" s="464"/>
      <c r="K71" s="457"/>
      <c r="L71" s="465"/>
      <c r="M71" s="465"/>
      <c r="N71" s="457"/>
      <c r="O71" s="235"/>
    </row>
    <row r="72" spans="1:15" s="460" customFormat="1" ht="24.6" customHeight="1" outlineLevel="2">
      <c r="A72" s="463"/>
      <c r="B72" s="469" t="s">
        <v>968</v>
      </c>
      <c r="C72" s="96">
        <v>1</v>
      </c>
      <c r="D72" s="96" t="s">
        <v>3</v>
      </c>
      <c r="E72" s="86"/>
      <c r="F72" s="86"/>
      <c r="G72" s="86"/>
      <c r="H72" s="86"/>
      <c r="I72" s="86"/>
      <c r="J72" s="392"/>
      <c r="K72" s="432"/>
      <c r="L72" s="121" t="s">
        <v>2904</v>
      </c>
      <c r="M72" s="121" t="s">
        <v>2901</v>
      </c>
      <c r="N72" s="457"/>
      <c r="O72" s="470" t="s">
        <v>2731</v>
      </c>
    </row>
    <row r="73" spans="1:15" s="460" customFormat="1" ht="24.6" customHeight="1" outlineLevel="2">
      <c r="A73" s="463"/>
      <c r="B73" s="469" t="s">
        <v>969</v>
      </c>
      <c r="C73" s="96">
        <v>2</v>
      </c>
      <c r="D73" s="96" t="s">
        <v>3</v>
      </c>
      <c r="E73" s="86"/>
      <c r="F73" s="86"/>
      <c r="G73" s="86"/>
      <c r="H73" s="86"/>
      <c r="I73" s="86"/>
      <c r="J73" s="392"/>
      <c r="K73" s="432"/>
      <c r="L73" s="121" t="s">
        <v>2904</v>
      </c>
      <c r="M73" s="121" t="s">
        <v>2901</v>
      </c>
      <c r="N73" s="457"/>
      <c r="O73" s="470" t="s">
        <v>2733</v>
      </c>
    </row>
    <row r="74" spans="1:15" s="460" customFormat="1" ht="24.6" customHeight="1" outlineLevel="2">
      <c r="A74" s="467"/>
      <c r="B74" s="468" t="s">
        <v>970</v>
      </c>
      <c r="C74" s="462"/>
      <c r="D74" s="463"/>
      <c r="E74" s="86"/>
      <c r="F74" s="75"/>
      <c r="G74" s="121"/>
      <c r="H74" s="167"/>
      <c r="I74" s="75"/>
      <c r="J74" s="464"/>
      <c r="K74" s="457"/>
      <c r="L74" s="465"/>
      <c r="M74" s="465"/>
      <c r="N74" s="457"/>
      <c r="O74" s="235"/>
    </row>
    <row r="75" spans="1:15" s="460" customFormat="1" ht="24.6" customHeight="1" outlineLevel="2">
      <c r="A75" s="463"/>
      <c r="B75" s="469" t="s">
        <v>971</v>
      </c>
      <c r="C75" s="96">
        <v>1</v>
      </c>
      <c r="D75" s="96" t="s">
        <v>3</v>
      </c>
      <c r="E75" s="86"/>
      <c r="F75" s="86"/>
      <c r="G75" s="86"/>
      <c r="H75" s="86"/>
      <c r="I75" s="86"/>
      <c r="J75" s="392"/>
      <c r="K75" s="432"/>
      <c r="L75" s="121" t="s">
        <v>2903</v>
      </c>
      <c r="M75" s="121" t="s">
        <v>2901</v>
      </c>
      <c r="N75" s="457"/>
      <c r="O75" s="470" t="s">
        <v>2739</v>
      </c>
    </row>
    <row r="76" spans="1:15" s="460" customFormat="1" ht="24.6" customHeight="1" outlineLevel="2">
      <c r="A76" s="467"/>
      <c r="B76" s="468" t="s">
        <v>972</v>
      </c>
      <c r="C76" s="462"/>
      <c r="D76" s="463"/>
      <c r="E76" s="86"/>
      <c r="F76" s="75"/>
      <c r="G76" s="121"/>
      <c r="H76" s="167"/>
      <c r="I76" s="75"/>
      <c r="J76" s="464"/>
      <c r="K76" s="457"/>
      <c r="L76" s="465"/>
      <c r="M76" s="465"/>
      <c r="N76" s="457"/>
      <c r="O76" s="235"/>
    </row>
    <row r="77" spans="1:15" s="460" customFormat="1" ht="24.6" customHeight="1" outlineLevel="2">
      <c r="A77" s="463"/>
      <c r="B77" s="469" t="s">
        <v>973</v>
      </c>
      <c r="C77" s="96">
        <v>10</v>
      </c>
      <c r="D77" s="96" t="s">
        <v>3</v>
      </c>
      <c r="E77" s="86"/>
      <c r="F77" s="86"/>
      <c r="G77" s="86"/>
      <c r="H77" s="86"/>
      <c r="I77" s="86"/>
      <c r="J77" s="392"/>
      <c r="K77" s="432"/>
      <c r="L77" s="121" t="s">
        <v>2903</v>
      </c>
      <c r="M77" s="121" t="s">
        <v>2901</v>
      </c>
      <c r="N77" s="457"/>
      <c r="O77" s="470" t="s">
        <v>2734</v>
      </c>
    </row>
    <row r="78" spans="1:15" s="460" customFormat="1" ht="24.6" customHeight="1" outlineLevel="2">
      <c r="A78" s="463"/>
      <c r="B78" s="469" t="s">
        <v>974</v>
      </c>
      <c r="C78" s="96">
        <v>5</v>
      </c>
      <c r="D78" s="96" t="s">
        <v>3</v>
      </c>
      <c r="E78" s="86"/>
      <c r="F78" s="86"/>
      <c r="G78" s="86"/>
      <c r="H78" s="86"/>
      <c r="I78" s="86"/>
      <c r="J78" s="392"/>
      <c r="K78" s="432"/>
      <c r="L78" s="121" t="s">
        <v>2903</v>
      </c>
      <c r="M78" s="121" t="s">
        <v>2901</v>
      </c>
      <c r="N78" s="457"/>
      <c r="O78" s="470" t="s">
        <v>2736</v>
      </c>
    </row>
    <row r="79" spans="1:15" s="460" customFormat="1" ht="24.6" customHeight="1" outlineLevel="2">
      <c r="A79" s="463"/>
      <c r="B79" s="469" t="s">
        <v>975</v>
      </c>
      <c r="C79" s="96">
        <v>2</v>
      </c>
      <c r="D79" s="96" t="s">
        <v>3</v>
      </c>
      <c r="E79" s="86"/>
      <c r="F79" s="86"/>
      <c r="G79" s="86"/>
      <c r="H79" s="86"/>
      <c r="I79" s="86"/>
      <c r="J79" s="392"/>
      <c r="K79" s="432"/>
      <c r="L79" s="121" t="s">
        <v>2903</v>
      </c>
      <c r="M79" s="121" t="s">
        <v>2901</v>
      </c>
      <c r="N79" s="457"/>
      <c r="O79" s="470" t="s">
        <v>2737</v>
      </c>
    </row>
    <row r="80" spans="1:15" s="460" customFormat="1" ht="24.6" customHeight="1" outlineLevel="2">
      <c r="A80" s="463"/>
      <c r="B80" s="469" t="s">
        <v>976</v>
      </c>
      <c r="C80" s="96">
        <v>1</v>
      </c>
      <c r="D80" s="96" t="s">
        <v>3</v>
      </c>
      <c r="E80" s="86"/>
      <c r="F80" s="86"/>
      <c r="G80" s="86"/>
      <c r="H80" s="86"/>
      <c r="I80" s="86"/>
      <c r="J80" s="392"/>
      <c r="K80" s="432"/>
      <c r="L80" s="121" t="s">
        <v>2903</v>
      </c>
      <c r="M80" s="121" t="s">
        <v>2901</v>
      </c>
      <c r="N80" s="457"/>
      <c r="O80" s="470" t="s">
        <v>2738</v>
      </c>
    </row>
    <row r="81" spans="1:15" s="460" customFormat="1" ht="24.6" customHeight="1" outlineLevel="2">
      <c r="A81" s="467"/>
      <c r="B81" s="468" t="s">
        <v>977</v>
      </c>
      <c r="C81" s="462"/>
      <c r="D81" s="463"/>
      <c r="E81" s="86"/>
      <c r="F81" s="75"/>
      <c r="G81" s="121"/>
      <c r="H81" s="167"/>
      <c r="I81" s="75"/>
      <c r="J81" s="464"/>
      <c r="K81" s="457"/>
      <c r="L81" s="465"/>
      <c r="M81" s="465"/>
      <c r="N81" s="457"/>
      <c r="O81" s="235"/>
    </row>
    <row r="82" spans="1:15" s="460" customFormat="1" ht="24.6" customHeight="1" outlineLevel="2">
      <c r="A82" s="463"/>
      <c r="B82" s="469" t="s">
        <v>978</v>
      </c>
      <c r="C82" s="96">
        <v>1</v>
      </c>
      <c r="D82" s="96" t="s">
        <v>3</v>
      </c>
      <c r="E82" s="86"/>
      <c r="F82" s="86"/>
      <c r="G82" s="86"/>
      <c r="H82" s="86"/>
      <c r="I82" s="86"/>
      <c r="J82" s="392"/>
      <c r="K82" s="432"/>
      <c r="L82" s="121" t="s">
        <v>2905</v>
      </c>
      <c r="M82" s="121" t="s">
        <v>2901</v>
      </c>
      <c r="N82" s="457"/>
      <c r="O82" s="470" t="s">
        <v>2732</v>
      </c>
    </row>
    <row r="83" spans="1:15" s="460" customFormat="1" ht="24.6" customHeight="1" outlineLevel="2">
      <c r="A83" s="467"/>
      <c r="B83" s="468" t="s">
        <v>979</v>
      </c>
      <c r="C83" s="462"/>
      <c r="D83" s="463"/>
      <c r="E83" s="86"/>
      <c r="F83" s="75"/>
      <c r="G83" s="121"/>
      <c r="H83" s="167"/>
      <c r="I83" s="75"/>
      <c r="J83" s="464"/>
      <c r="K83" s="457"/>
      <c r="L83" s="465"/>
      <c r="M83" s="465"/>
      <c r="N83" s="457"/>
      <c r="O83" s="235"/>
    </row>
    <row r="84" spans="1:15" s="460" customFormat="1" ht="24.6" customHeight="1" outlineLevel="2">
      <c r="A84" s="463"/>
      <c r="B84" s="469" t="s">
        <v>980</v>
      </c>
      <c r="C84" s="96">
        <v>18</v>
      </c>
      <c r="D84" s="96" t="s">
        <v>3</v>
      </c>
      <c r="E84" s="86"/>
      <c r="F84" s="86"/>
      <c r="G84" s="86"/>
      <c r="H84" s="86"/>
      <c r="I84" s="86"/>
      <c r="J84" s="392"/>
      <c r="K84" s="432"/>
      <c r="L84" s="121" t="s">
        <v>2906</v>
      </c>
      <c r="M84" s="121" t="e">
        <f>VLOOKUP($O84,#REF!,7,FALSE)</f>
        <v>#REF!</v>
      </c>
      <c r="N84" s="457"/>
      <c r="O84" s="470" t="s">
        <v>2741</v>
      </c>
    </row>
    <row r="85" spans="1:15" s="460" customFormat="1" ht="24.6" customHeight="1" outlineLevel="2">
      <c r="A85" s="463"/>
      <c r="B85" s="469" t="s">
        <v>981</v>
      </c>
      <c r="C85" s="96">
        <v>12</v>
      </c>
      <c r="D85" s="96" t="s">
        <v>3</v>
      </c>
      <c r="E85" s="86"/>
      <c r="F85" s="86"/>
      <c r="G85" s="86"/>
      <c r="H85" s="86"/>
      <c r="I85" s="86"/>
      <c r="J85" s="392"/>
      <c r="K85" s="432"/>
      <c r="L85" s="121" t="s">
        <v>2906</v>
      </c>
      <c r="M85" s="121" t="s">
        <v>2901</v>
      </c>
      <c r="N85" s="457"/>
      <c r="O85" s="470" t="s">
        <v>2742</v>
      </c>
    </row>
    <row r="86" spans="1:15" s="460" customFormat="1" ht="24.6" customHeight="1" outlineLevel="2">
      <c r="A86" s="463"/>
      <c r="B86" s="469" t="s">
        <v>982</v>
      </c>
      <c r="C86" s="96">
        <v>4</v>
      </c>
      <c r="D86" s="96" t="s">
        <v>3</v>
      </c>
      <c r="E86" s="86"/>
      <c r="F86" s="86"/>
      <c r="G86" s="86"/>
      <c r="H86" s="86"/>
      <c r="I86" s="86"/>
      <c r="J86" s="392"/>
      <c r="K86" s="432"/>
      <c r="L86" s="121" t="s">
        <v>2906</v>
      </c>
      <c r="M86" s="121" t="e">
        <f>VLOOKUP($O86,#REF!,7,FALSE)</f>
        <v>#REF!</v>
      </c>
      <c r="N86" s="457"/>
      <c r="O86" s="470" t="s">
        <v>2743</v>
      </c>
    </row>
    <row r="87" spans="1:15" s="460" customFormat="1" ht="24.6" customHeight="1" outlineLevel="2">
      <c r="A87" s="471"/>
      <c r="B87" s="469" t="s">
        <v>1887</v>
      </c>
      <c r="C87" s="96">
        <v>1</v>
      </c>
      <c r="D87" s="472" t="s">
        <v>18</v>
      </c>
      <c r="E87" s="57"/>
      <c r="F87" s="86"/>
      <c r="G87" s="57"/>
      <c r="H87" s="86"/>
      <c r="I87" s="57"/>
      <c r="J87" s="464"/>
      <c r="K87" s="457"/>
      <c r="L87" s="121" t="s">
        <v>2901</v>
      </c>
      <c r="M87" s="121" t="s">
        <v>2901</v>
      </c>
      <c r="N87" s="457"/>
      <c r="O87" s="470"/>
    </row>
    <row r="88" spans="1:15" s="460" customFormat="1" ht="24.6" customHeight="1" outlineLevel="2">
      <c r="A88" s="463"/>
      <c r="B88" s="469" t="s">
        <v>983</v>
      </c>
      <c r="C88" s="96">
        <v>55</v>
      </c>
      <c r="D88" s="96" t="s">
        <v>3</v>
      </c>
      <c r="E88" s="86"/>
      <c r="F88" s="86"/>
      <c r="G88" s="86"/>
      <c r="H88" s="86"/>
      <c r="I88" s="86"/>
      <c r="J88" s="392"/>
      <c r="K88" s="432"/>
      <c r="L88" s="121" t="s">
        <v>2901</v>
      </c>
      <c r="M88" s="121" t="s">
        <v>2901</v>
      </c>
      <c r="N88" s="457"/>
      <c r="O88" s="470" t="s">
        <v>2744</v>
      </c>
    </row>
    <row r="89" spans="1:15" s="460" customFormat="1" ht="24.6" customHeight="1" outlineLevel="2">
      <c r="A89" s="463"/>
      <c r="B89" s="469" t="s">
        <v>984</v>
      </c>
      <c r="C89" s="96">
        <v>6</v>
      </c>
      <c r="D89" s="96" t="s">
        <v>3</v>
      </c>
      <c r="E89" s="86"/>
      <c r="F89" s="86"/>
      <c r="G89" s="86"/>
      <c r="H89" s="86"/>
      <c r="I89" s="86"/>
      <c r="J89" s="392"/>
      <c r="K89" s="432"/>
      <c r="L89" s="121" t="s">
        <v>2907</v>
      </c>
      <c r="M89" s="121" t="s">
        <v>2907</v>
      </c>
      <c r="N89" s="457"/>
      <c r="O89" s="470" t="s">
        <v>2745</v>
      </c>
    </row>
    <row r="90" spans="1:15" s="460" customFormat="1" ht="24.6" customHeight="1" outlineLevel="2">
      <c r="A90" s="471"/>
      <c r="B90" s="94" t="s">
        <v>956</v>
      </c>
      <c r="C90" s="95"/>
      <c r="D90" s="463"/>
      <c r="E90" s="86"/>
      <c r="F90" s="75"/>
      <c r="G90" s="167"/>
      <c r="H90" s="167"/>
      <c r="I90" s="75"/>
      <c r="J90" s="464"/>
      <c r="K90" s="457"/>
      <c r="L90" s="465"/>
      <c r="M90" s="465"/>
      <c r="N90" s="457"/>
      <c r="O90" s="235"/>
    </row>
    <row r="91" spans="1:15" s="460" customFormat="1" ht="24.6" customHeight="1" outlineLevel="2">
      <c r="A91" s="463"/>
      <c r="B91" s="469" t="s">
        <v>957</v>
      </c>
      <c r="C91" s="96">
        <v>940</v>
      </c>
      <c r="D91" s="96" t="s">
        <v>651</v>
      </c>
      <c r="E91" s="86"/>
      <c r="F91" s="86"/>
      <c r="G91" s="86"/>
      <c r="H91" s="86"/>
      <c r="I91" s="86"/>
      <c r="J91" s="392"/>
      <c r="K91" s="432"/>
      <c r="L91" s="121" t="e">
        <f>VLOOKUP($O91,#REF!,6,FALSE)</f>
        <v>#REF!</v>
      </c>
      <c r="M91" s="121" t="e">
        <f>VLOOKUP($O91,#REF!,7,FALSE)</f>
        <v>#REF!</v>
      </c>
      <c r="N91" s="457"/>
      <c r="O91" s="470" t="s">
        <v>2814</v>
      </c>
    </row>
    <row r="92" spans="1:15" s="460" customFormat="1" ht="24.6" customHeight="1" outlineLevel="2">
      <c r="A92" s="471"/>
      <c r="B92" s="469" t="s">
        <v>1865</v>
      </c>
      <c r="C92" s="96">
        <v>1</v>
      </c>
      <c r="D92" s="472" t="s">
        <v>18</v>
      </c>
      <c r="E92" s="113"/>
      <c r="F92" s="86"/>
      <c r="G92" s="105"/>
      <c r="H92" s="86"/>
      <c r="I92" s="57"/>
      <c r="J92" s="464"/>
      <c r="K92" s="457"/>
      <c r="L92" s="473" t="s">
        <v>2888</v>
      </c>
      <c r="M92" s="473" t="s">
        <v>2889</v>
      </c>
      <c r="N92" s="457"/>
      <c r="O92" s="470"/>
    </row>
    <row r="93" spans="1:15" s="460" customFormat="1" ht="24.6" customHeight="1" outlineLevel="2">
      <c r="A93" s="471"/>
      <c r="B93" s="94" t="s">
        <v>958</v>
      </c>
      <c r="C93" s="96"/>
      <c r="D93" s="463"/>
      <c r="E93" s="86"/>
      <c r="F93" s="75"/>
      <c r="G93" s="167"/>
      <c r="H93" s="167"/>
      <c r="I93" s="75"/>
      <c r="J93" s="464"/>
      <c r="K93" s="457"/>
      <c r="L93" s="465"/>
      <c r="M93" s="465"/>
      <c r="N93" s="457"/>
      <c r="O93" s="235"/>
    </row>
    <row r="94" spans="1:15" s="460" customFormat="1" ht="24.6" customHeight="1" outlineLevel="2">
      <c r="A94" s="463"/>
      <c r="B94" s="469" t="s">
        <v>959</v>
      </c>
      <c r="C94" s="96">
        <v>313</v>
      </c>
      <c r="D94" s="96" t="s">
        <v>651</v>
      </c>
      <c r="E94" s="86"/>
      <c r="F94" s="86"/>
      <c r="G94" s="86"/>
      <c r="H94" s="86"/>
      <c r="I94" s="86"/>
      <c r="J94" s="392"/>
      <c r="K94" s="432"/>
      <c r="L94" s="121" t="s">
        <v>2907</v>
      </c>
      <c r="M94" s="121" t="e">
        <f>VLOOKUP($O94,#REF!,7,FALSE)</f>
        <v>#REF!</v>
      </c>
      <c r="N94" s="457"/>
      <c r="O94" s="470" t="s">
        <v>2816</v>
      </c>
    </row>
    <row r="95" spans="1:15" s="460" customFormat="1" ht="24.6" customHeight="1" outlineLevel="2">
      <c r="A95" s="471"/>
      <c r="B95" s="469" t="s">
        <v>1864</v>
      </c>
      <c r="C95" s="96">
        <v>1</v>
      </c>
      <c r="D95" s="472" t="s">
        <v>18</v>
      </c>
      <c r="E95" s="113"/>
      <c r="F95" s="86"/>
      <c r="G95" s="105"/>
      <c r="H95" s="86"/>
      <c r="I95" s="57"/>
      <c r="J95" s="464"/>
      <c r="K95" s="457"/>
      <c r="L95" s="473" t="s">
        <v>2888</v>
      </c>
      <c r="M95" s="473" t="s">
        <v>2889</v>
      </c>
      <c r="N95" s="457"/>
      <c r="O95" s="470"/>
    </row>
    <row r="96" spans="1:15" s="460" customFormat="1" ht="24.6" customHeight="1" outlineLevel="2">
      <c r="A96" s="463"/>
      <c r="B96" s="469"/>
      <c r="C96" s="95"/>
      <c r="D96" s="95"/>
      <c r="E96" s="86"/>
      <c r="F96" s="75"/>
      <c r="G96" s="121"/>
      <c r="H96" s="167"/>
      <c r="I96" s="484"/>
      <c r="J96" s="464"/>
      <c r="K96" s="457"/>
      <c r="L96" s="485"/>
      <c r="M96" s="485"/>
      <c r="N96" s="457"/>
      <c r="O96" s="486"/>
    </row>
    <row r="97" spans="1:15" ht="24.6" customHeight="1" outlineLevel="1">
      <c r="A97" s="474"/>
      <c r="B97" s="475" t="s">
        <v>2</v>
      </c>
      <c r="C97" s="476"/>
      <c r="D97" s="477"/>
      <c r="E97" s="478"/>
      <c r="F97" s="479"/>
      <c r="G97" s="480"/>
      <c r="H97" s="479"/>
      <c r="I97" s="479"/>
      <c r="J97" s="481"/>
      <c r="L97" s="482"/>
      <c r="M97" s="482"/>
      <c r="O97" s="483"/>
    </row>
    <row r="98" spans="1:15" s="460" customFormat="1" ht="24.6" customHeight="1" outlineLevel="1">
      <c r="A98" s="461">
        <v>1.3</v>
      </c>
      <c r="B98" s="94" t="s">
        <v>985</v>
      </c>
      <c r="C98" s="462"/>
      <c r="D98" s="463"/>
      <c r="E98" s="86"/>
      <c r="F98" s="75"/>
      <c r="G98" s="121"/>
      <c r="H98" s="167"/>
      <c r="I98" s="75"/>
      <c r="J98" s="464"/>
      <c r="K98" s="457"/>
      <c r="L98" s="465"/>
      <c r="M98" s="465"/>
      <c r="N98" s="457"/>
      <c r="O98" s="235"/>
    </row>
    <row r="99" spans="1:15" s="460" customFormat="1" ht="24.6" customHeight="1" outlineLevel="2">
      <c r="A99" s="463"/>
      <c r="B99" s="487" t="s">
        <v>986</v>
      </c>
      <c r="C99" s="96"/>
      <c r="D99" s="96"/>
      <c r="E99" s="86"/>
      <c r="F99" s="75"/>
      <c r="G99" s="121"/>
      <c r="H99" s="167"/>
      <c r="I99" s="75"/>
      <c r="J99" s="464"/>
      <c r="K99" s="457"/>
      <c r="L99" s="465"/>
      <c r="M99" s="465"/>
      <c r="N99" s="457"/>
      <c r="O99" s="235"/>
    </row>
    <row r="100" spans="1:15" s="460" customFormat="1" ht="24.6" customHeight="1" outlineLevel="2">
      <c r="A100" s="463"/>
      <c r="B100" s="469" t="s">
        <v>987</v>
      </c>
      <c r="C100" s="86">
        <v>836</v>
      </c>
      <c r="D100" s="96" t="s">
        <v>988</v>
      </c>
      <c r="E100" s="86"/>
      <c r="F100" s="86"/>
      <c r="G100" s="86"/>
      <c r="H100" s="86"/>
      <c r="I100" s="86"/>
      <c r="J100" s="392"/>
      <c r="K100" s="432"/>
      <c r="L100" s="121" t="e">
        <f>VLOOKUP($O100,#REF!,6,FALSE)</f>
        <v>#REF!</v>
      </c>
      <c r="M100" s="121" t="e">
        <f>VLOOKUP($O100,#REF!,7,FALSE)</f>
        <v>#REF!</v>
      </c>
      <c r="N100" s="457"/>
      <c r="O100" s="470" t="s">
        <v>2763</v>
      </c>
    </row>
    <row r="101" spans="1:15" s="460" customFormat="1" ht="24.6" customHeight="1" outlineLevel="2">
      <c r="A101" s="463"/>
      <c r="B101" s="469" t="s">
        <v>989</v>
      </c>
      <c r="C101" s="96">
        <v>2213</v>
      </c>
      <c r="D101" s="96" t="s">
        <v>988</v>
      </c>
      <c r="E101" s="86"/>
      <c r="F101" s="86"/>
      <c r="G101" s="86"/>
      <c r="H101" s="86"/>
      <c r="I101" s="86"/>
      <c r="J101" s="392"/>
      <c r="K101" s="432"/>
      <c r="L101" s="121" t="e">
        <f>VLOOKUP($O101,#REF!,6,FALSE)</f>
        <v>#REF!</v>
      </c>
      <c r="M101" s="121" t="e">
        <f>VLOOKUP($O101,#REF!,7,FALSE)</f>
        <v>#REF!</v>
      </c>
      <c r="N101" s="457"/>
      <c r="O101" s="470" t="s">
        <v>2764</v>
      </c>
    </row>
    <row r="102" spans="1:15" s="460" customFormat="1" ht="24.6" customHeight="1" outlineLevel="2">
      <c r="A102" s="471"/>
      <c r="B102" s="469" t="s">
        <v>990</v>
      </c>
      <c r="C102" s="96">
        <v>1</v>
      </c>
      <c r="D102" s="472" t="s">
        <v>18</v>
      </c>
      <c r="E102" s="113"/>
      <c r="F102" s="86"/>
      <c r="G102" s="105"/>
      <c r="H102" s="86"/>
      <c r="I102" s="57"/>
      <c r="J102" s="464"/>
      <c r="K102" s="457"/>
      <c r="L102" s="473" t="s">
        <v>2902</v>
      </c>
      <c r="M102" s="473" t="s">
        <v>2902</v>
      </c>
      <c r="N102" s="457"/>
      <c r="O102" s="470"/>
    </row>
    <row r="103" spans="1:15" s="460" customFormat="1" ht="24.6" customHeight="1" outlineLevel="2">
      <c r="A103" s="471"/>
      <c r="B103" s="469" t="s">
        <v>991</v>
      </c>
      <c r="C103" s="96">
        <v>1</v>
      </c>
      <c r="D103" s="472" t="s">
        <v>18</v>
      </c>
      <c r="E103" s="113"/>
      <c r="F103" s="86"/>
      <c r="G103" s="105"/>
      <c r="H103" s="86"/>
      <c r="I103" s="57"/>
      <c r="J103" s="464"/>
      <c r="K103" s="457"/>
      <c r="L103" s="473" t="s">
        <v>2902</v>
      </c>
      <c r="M103" s="473" t="s">
        <v>2902</v>
      </c>
      <c r="N103" s="457"/>
      <c r="O103" s="470"/>
    </row>
    <row r="104" spans="1:15" s="460" customFormat="1" ht="24.6" customHeight="1" outlineLevel="2">
      <c r="A104" s="471"/>
      <c r="B104" s="469" t="s">
        <v>992</v>
      </c>
      <c r="C104" s="96">
        <v>1</v>
      </c>
      <c r="D104" s="472" t="s">
        <v>18</v>
      </c>
      <c r="E104" s="113"/>
      <c r="F104" s="86"/>
      <c r="G104" s="105"/>
      <c r="H104" s="86"/>
      <c r="I104" s="57"/>
      <c r="J104" s="464"/>
      <c r="K104" s="457"/>
      <c r="L104" s="473" t="s">
        <v>2902</v>
      </c>
      <c r="M104" s="473" t="s">
        <v>2902</v>
      </c>
      <c r="N104" s="457"/>
      <c r="O104" s="470"/>
    </row>
    <row r="105" spans="1:15" s="460" customFormat="1" ht="24.6" customHeight="1" outlineLevel="2">
      <c r="A105" s="463"/>
      <c r="B105" s="487" t="s">
        <v>993</v>
      </c>
      <c r="C105" s="96"/>
      <c r="D105" s="96"/>
      <c r="E105" s="86"/>
      <c r="F105" s="75"/>
      <c r="G105" s="121"/>
      <c r="H105" s="167"/>
      <c r="I105" s="75"/>
      <c r="J105" s="464"/>
      <c r="K105" s="457"/>
      <c r="L105" s="465"/>
      <c r="M105" s="465"/>
      <c r="N105" s="457"/>
      <c r="O105" s="235"/>
    </row>
    <row r="106" spans="1:15" s="460" customFormat="1" ht="24.6" customHeight="1" outlineLevel="2">
      <c r="A106" s="463"/>
      <c r="B106" s="469"/>
      <c r="C106" s="86"/>
      <c r="D106" s="488"/>
      <c r="E106" s="86"/>
      <c r="F106" s="86"/>
      <c r="G106" s="86"/>
      <c r="H106" s="86"/>
      <c r="I106" s="86"/>
      <c r="J106" s="392"/>
      <c r="K106" s="432"/>
      <c r="L106" s="121" t="e">
        <f>VLOOKUP($O106,#REF!,6,FALSE)</f>
        <v>#REF!</v>
      </c>
      <c r="M106" s="121" t="e">
        <f>VLOOKUP($O106,#REF!,7,FALSE)</f>
        <v>#REF!</v>
      </c>
      <c r="N106" s="457"/>
      <c r="O106" s="235" t="s">
        <v>2765</v>
      </c>
    </row>
    <row r="107" spans="1:15" s="460" customFormat="1" ht="24.6" customHeight="1" outlineLevel="2">
      <c r="A107" s="463"/>
      <c r="B107" s="469" t="s">
        <v>994</v>
      </c>
      <c r="C107" s="96">
        <v>17</v>
      </c>
      <c r="D107" s="96" t="s">
        <v>651</v>
      </c>
      <c r="E107" s="86"/>
      <c r="F107" s="86"/>
      <c r="G107" s="86"/>
      <c r="H107" s="86"/>
      <c r="I107" s="86"/>
      <c r="J107" s="392"/>
      <c r="K107" s="432"/>
      <c r="L107" s="121" t="e">
        <f>VLOOKUP($O107,#REF!,6,FALSE)</f>
        <v>#REF!</v>
      </c>
      <c r="M107" s="121" t="e">
        <f>VLOOKUP($O107,#REF!,7,FALSE)</f>
        <v>#REF!</v>
      </c>
      <c r="N107" s="457"/>
      <c r="O107" s="470" t="s">
        <v>2766</v>
      </c>
    </row>
    <row r="108" spans="1:15" s="460" customFormat="1" ht="24.6" customHeight="1" outlineLevel="2">
      <c r="A108" s="463"/>
      <c r="B108" s="469"/>
      <c r="C108" s="86"/>
      <c r="D108" s="488"/>
      <c r="E108" s="86"/>
      <c r="F108" s="86"/>
      <c r="G108" s="86"/>
      <c r="H108" s="86"/>
      <c r="I108" s="86"/>
      <c r="J108" s="392"/>
      <c r="K108" s="432"/>
      <c r="L108" s="121" t="e">
        <f>VLOOKUP($O108,#REF!,6,FALSE)</f>
        <v>#REF!</v>
      </c>
      <c r="M108" s="121" t="e">
        <f>VLOOKUP($O108,#REF!,7,FALSE)</f>
        <v>#REF!</v>
      </c>
      <c r="N108" s="457"/>
      <c r="O108" s="489" t="s">
        <v>2767</v>
      </c>
    </row>
    <row r="109" spans="1:15" s="460" customFormat="1" ht="24.6" customHeight="1" outlineLevel="2">
      <c r="A109" s="490"/>
      <c r="B109" s="469"/>
      <c r="C109" s="96"/>
      <c r="D109" s="472"/>
      <c r="E109" s="86"/>
      <c r="F109" s="57"/>
      <c r="G109" s="121"/>
      <c r="H109" s="121"/>
      <c r="I109" s="59"/>
      <c r="J109" s="491"/>
      <c r="K109" s="457"/>
      <c r="L109" s="492"/>
      <c r="M109" s="492"/>
      <c r="N109" s="457"/>
      <c r="O109" s="493"/>
    </row>
    <row r="110" spans="1:15" ht="24.6" customHeight="1" outlineLevel="1">
      <c r="A110" s="474"/>
      <c r="B110" s="475" t="s">
        <v>2</v>
      </c>
      <c r="C110" s="476"/>
      <c r="D110" s="477"/>
      <c r="E110" s="478"/>
      <c r="F110" s="479"/>
      <c r="G110" s="480"/>
      <c r="H110" s="479"/>
      <c r="I110" s="479"/>
      <c r="J110" s="481"/>
      <c r="L110" s="482"/>
      <c r="M110" s="482"/>
      <c r="O110" s="483"/>
    </row>
    <row r="111" spans="1:15" s="460" customFormat="1" ht="24.6" customHeight="1" outlineLevel="1">
      <c r="A111" s="461">
        <v>1.4</v>
      </c>
      <c r="B111" s="94" t="s">
        <v>995</v>
      </c>
      <c r="C111" s="96"/>
      <c r="D111" s="472"/>
      <c r="E111" s="86"/>
      <c r="F111" s="57"/>
      <c r="G111" s="121"/>
      <c r="H111" s="121"/>
      <c r="I111" s="57"/>
      <c r="J111" s="491"/>
      <c r="K111" s="457"/>
      <c r="L111" s="494"/>
      <c r="M111" s="494"/>
      <c r="N111" s="457"/>
      <c r="O111" s="495"/>
    </row>
    <row r="112" spans="1:15" s="460" customFormat="1" ht="24.6" customHeight="1" outlineLevel="2">
      <c r="A112" s="463"/>
      <c r="B112" s="487" t="s">
        <v>996</v>
      </c>
      <c r="C112" s="96"/>
      <c r="D112" s="96"/>
      <c r="E112" s="86"/>
      <c r="F112" s="75"/>
      <c r="G112" s="121"/>
      <c r="H112" s="167"/>
      <c r="I112" s="75"/>
      <c r="J112" s="464"/>
      <c r="K112" s="457"/>
      <c r="L112" s="465"/>
      <c r="M112" s="465"/>
      <c r="N112" s="457"/>
      <c r="O112" s="235"/>
    </row>
    <row r="113" spans="1:15" s="460" customFormat="1" ht="24.6" customHeight="1" outlineLevel="2">
      <c r="A113" s="463"/>
      <c r="B113" s="469" t="s">
        <v>997</v>
      </c>
      <c r="C113" s="96">
        <v>2</v>
      </c>
      <c r="D113" s="96" t="s">
        <v>3</v>
      </c>
      <c r="E113" s="86"/>
      <c r="F113" s="86"/>
      <c r="G113" s="86"/>
      <c r="H113" s="86"/>
      <c r="I113" s="86"/>
      <c r="J113" s="392"/>
      <c r="K113" s="432"/>
      <c r="L113" s="121" t="e">
        <f>VLOOKUP($O113,#REF!,6,FALSE)</f>
        <v>#REF!</v>
      </c>
      <c r="M113" s="121" t="e">
        <f>VLOOKUP($O113,#REF!,7,FALSE)</f>
        <v>#REF!</v>
      </c>
      <c r="N113" s="457"/>
      <c r="O113" s="470" t="s">
        <v>2768</v>
      </c>
    </row>
    <row r="114" spans="1:15" s="460" customFormat="1" ht="24.6" customHeight="1" outlineLevel="2">
      <c r="A114" s="463"/>
      <c r="B114" s="469" t="s">
        <v>998</v>
      </c>
      <c r="C114" s="96">
        <v>1</v>
      </c>
      <c r="D114" s="96" t="s">
        <v>3</v>
      </c>
      <c r="E114" s="86"/>
      <c r="F114" s="86"/>
      <c r="G114" s="86"/>
      <c r="H114" s="86"/>
      <c r="I114" s="86"/>
      <c r="J114" s="392"/>
      <c r="K114" s="432"/>
      <c r="L114" s="121" t="e">
        <f>VLOOKUP($O114,#REF!,6,FALSE)</f>
        <v>#REF!</v>
      </c>
      <c r="M114" s="121" t="e">
        <f>VLOOKUP($O114,#REF!,7,FALSE)</f>
        <v>#REF!</v>
      </c>
      <c r="N114" s="457"/>
      <c r="O114" s="470" t="s">
        <v>2770</v>
      </c>
    </row>
    <row r="115" spans="1:15" s="460" customFormat="1" ht="24.6" customHeight="1" outlineLevel="2">
      <c r="A115" s="463"/>
      <c r="B115" s="469" t="s">
        <v>999</v>
      </c>
      <c r="C115" s="96">
        <v>1</v>
      </c>
      <c r="D115" s="96" t="s">
        <v>3</v>
      </c>
      <c r="E115" s="86"/>
      <c r="F115" s="86"/>
      <c r="G115" s="86"/>
      <c r="H115" s="86"/>
      <c r="I115" s="86"/>
      <c r="J115" s="392"/>
      <c r="K115" s="432"/>
      <c r="L115" s="121" t="e">
        <f>VLOOKUP($O115,#REF!,6,FALSE)</f>
        <v>#REF!</v>
      </c>
      <c r="M115" s="121" t="e">
        <f>VLOOKUP($O115,#REF!,7,FALSE)</f>
        <v>#REF!</v>
      </c>
      <c r="N115" s="457"/>
      <c r="O115" s="470" t="s">
        <v>2771</v>
      </c>
    </row>
    <row r="116" spans="1:15" s="460" customFormat="1" ht="24.6" customHeight="1" outlineLevel="2">
      <c r="A116" s="463"/>
      <c r="B116" s="487" t="s">
        <v>1000</v>
      </c>
      <c r="C116" s="96"/>
      <c r="D116" s="96"/>
      <c r="E116" s="86"/>
      <c r="F116" s="75"/>
      <c r="G116" s="121"/>
      <c r="H116" s="167"/>
      <c r="I116" s="75"/>
      <c r="J116" s="464"/>
      <c r="K116" s="457"/>
      <c r="L116" s="465"/>
      <c r="M116" s="465"/>
      <c r="N116" s="457"/>
      <c r="O116" s="235"/>
    </row>
    <row r="117" spans="1:15" s="460" customFormat="1" ht="24.6" customHeight="1" outlineLevel="2">
      <c r="A117" s="463"/>
      <c r="B117" s="469" t="s">
        <v>1001</v>
      </c>
      <c r="C117" s="96">
        <v>23</v>
      </c>
      <c r="D117" s="96" t="s">
        <v>3</v>
      </c>
      <c r="E117" s="86"/>
      <c r="F117" s="86"/>
      <c r="G117" s="86"/>
      <c r="H117" s="86"/>
      <c r="I117" s="86"/>
      <c r="J117" s="392"/>
      <c r="K117" s="432"/>
      <c r="L117" s="121" t="e">
        <f>VLOOKUP($O117,#REF!,6,FALSE)</f>
        <v>#REF!</v>
      </c>
      <c r="M117" s="121" t="s">
        <v>2907</v>
      </c>
      <c r="N117" s="457"/>
      <c r="O117" s="470" t="s">
        <v>2786</v>
      </c>
    </row>
    <row r="118" spans="1:15" s="460" customFormat="1" ht="24.6" customHeight="1" outlineLevel="2">
      <c r="A118" s="463"/>
      <c r="B118" s="469" t="s">
        <v>1002</v>
      </c>
      <c r="C118" s="96">
        <v>4</v>
      </c>
      <c r="D118" s="96" t="s">
        <v>3</v>
      </c>
      <c r="E118" s="86"/>
      <c r="F118" s="86"/>
      <c r="G118" s="86"/>
      <c r="H118" s="86"/>
      <c r="I118" s="86"/>
      <c r="J118" s="392"/>
      <c r="K118" s="432"/>
      <c r="L118" s="121" t="e">
        <f>VLOOKUP($O118,#REF!,6,FALSE)</f>
        <v>#REF!</v>
      </c>
      <c r="M118" s="121" t="s">
        <v>2907</v>
      </c>
      <c r="N118" s="457"/>
      <c r="O118" s="470" t="s">
        <v>2788</v>
      </c>
    </row>
    <row r="119" spans="1:15" s="460" customFormat="1" ht="24.6" customHeight="1" outlineLevel="2">
      <c r="A119" s="463"/>
      <c r="B119" s="469" t="s">
        <v>1003</v>
      </c>
      <c r="C119" s="96">
        <v>1</v>
      </c>
      <c r="D119" s="96" t="s">
        <v>3</v>
      </c>
      <c r="E119" s="86"/>
      <c r="F119" s="86"/>
      <c r="G119" s="86"/>
      <c r="H119" s="86"/>
      <c r="I119" s="86"/>
      <c r="J119" s="392"/>
      <c r="K119" s="432"/>
      <c r="L119" s="121" t="e">
        <f>VLOOKUP($O119,#REF!,6,FALSE)</f>
        <v>#REF!</v>
      </c>
      <c r="M119" s="121" t="s">
        <v>2907</v>
      </c>
      <c r="N119" s="457"/>
      <c r="O119" s="470" t="s">
        <v>2789</v>
      </c>
    </row>
    <row r="120" spans="1:15" s="460" customFormat="1" ht="24.6" customHeight="1" outlineLevel="2">
      <c r="A120" s="463"/>
      <c r="B120" s="469" t="s">
        <v>1004</v>
      </c>
      <c r="C120" s="96">
        <v>7</v>
      </c>
      <c r="D120" s="96" t="s">
        <v>3</v>
      </c>
      <c r="E120" s="86"/>
      <c r="F120" s="86"/>
      <c r="G120" s="86"/>
      <c r="H120" s="86"/>
      <c r="I120" s="86"/>
      <c r="J120" s="392"/>
      <c r="K120" s="432"/>
      <c r="L120" s="121" t="e">
        <f>VLOOKUP($O120,#REF!,6,FALSE)</f>
        <v>#REF!</v>
      </c>
      <c r="M120" s="121" t="s">
        <v>2907</v>
      </c>
      <c r="N120" s="457"/>
      <c r="O120" s="470" t="s">
        <v>2790</v>
      </c>
    </row>
    <row r="121" spans="1:15" s="460" customFormat="1" ht="24.6" customHeight="1" outlineLevel="2">
      <c r="A121" s="463"/>
      <c r="B121" s="469" t="s">
        <v>1005</v>
      </c>
      <c r="C121" s="96">
        <v>7</v>
      </c>
      <c r="D121" s="96" t="s">
        <v>3</v>
      </c>
      <c r="E121" s="86"/>
      <c r="F121" s="86"/>
      <c r="G121" s="86"/>
      <c r="H121" s="86"/>
      <c r="I121" s="86"/>
      <c r="J121" s="392"/>
      <c r="K121" s="432"/>
      <c r="L121" s="121" t="e">
        <f>VLOOKUP($O121,#REF!,6,FALSE)</f>
        <v>#REF!</v>
      </c>
      <c r="M121" s="121" t="s">
        <v>2907</v>
      </c>
      <c r="N121" s="457"/>
      <c r="O121" s="470" t="s">
        <v>2791</v>
      </c>
    </row>
    <row r="122" spans="1:15" s="460" customFormat="1" ht="24.6" customHeight="1" outlineLevel="2">
      <c r="A122" s="463"/>
      <c r="B122" s="487" t="s">
        <v>1006</v>
      </c>
      <c r="C122" s="96"/>
      <c r="D122" s="96"/>
      <c r="E122" s="86"/>
      <c r="F122" s="75"/>
      <c r="G122" s="121"/>
      <c r="H122" s="167"/>
      <c r="I122" s="75"/>
      <c r="J122" s="464"/>
      <c r="K122" s="457"/>
      <c r="L122" s="465"/>
      <c r="M122" s="465"/>
      <c r="N122" s="457"/>
      <c r="O122" s="235"/>
    </row>
    <row r="123" spans="1:15" s="460" customFormat="1" ht="24.6" customHeight="1" outlineLevel="2">
      <c r="A123" s="463"/>
      <c r="B123" s="469" t="s">
        <v>1007</v>
      </c>
      <c r="C123" s="96">
        <v>5</v>
      </c>
      <c r="D123" s="96" t="s">
        <v>3</v>
      </c>
      <c r="E123" s="86"/>
      <c r="F123" s="86"/>
      <c r="G123" s="86"/>
      <c r="H123" s="86"/>
      <c r="I123" s="86"/>
      <c r="J123" s="392"/>
      <c r="K123" s="432"/>
      <c r="L123" s="121" t="e">
        <f>VLOOKUP($O123,#REF!,6,FALSE)</f>
        <v>#REF!</v>
      </c>
      <c r="M123" s="121" t="s">
        <v>2907</v>
      </c>
      <c r="N123" s="457"/>
      <c r="O123" s="470" t="s">
        <v>2772</v>
      </c>
    </row>
    <row r="124" spans="1:15" s="460" customFormat="1" ht="24.6" customHeight="1" outlineLevel="2">
      <c r="A124" s="463"/>
      <c r="B124" s="469" t="s">
        <v>1008</v>
      </c>
      <c r="C124" s="96">
        <v>1</v>
      </c>
      <c r="D124" s="96" t="s">
        <v>3</v>
      </c>
      <c r="E124" s="86"/>
      <c r="F124" s="86"/>
      <c r="G124" s="86"/>
      <c r="H124" s="86"/>
      <c r="I124" s="86"/>
      <c r="J124" s="392"/>
      <c r="K124" s="432"/>
      <c r="L124" s="121" t="e">
        <f>VLOOKUP($O124,#REF!,6,FALSE)</f>
        <v>#REF!</v>
      </c>
      <c r="M124" s="121" t="s">
        <v>2907</v>
      </c>
      <c r="N124" s="457"/>
      <c r="O124" s="470" t="s">
        <v>2777</v>
      </c>
    </row>
    <row r="125" spans="1:15" s="460" customFormat="1" ht="24.6" customHeight="1" outlineLevel="2">
      <c r="A125" s="463"/>
      <c r="B125" s="469" t="s">
        <v>1009</v>
      </c>
      <c r="C125" s="96">
        <v>1</v>
      </c>
      <c r="D125" s="96" t="s">
        <v>3</v>
      </c>
      <c r="E125" s="86"/>
      <c r="F125" s="86"/>
      <c r="G125" s="86"/>
      <c r="H125" s="86"/>
      <c r="I125" s="86"/>
      <c r="J125" s="392"/>
      <c r="K125" s="432"/>
      <c r="L125" s="121" t="e">
        <f>VLOOKUP($O125,#REF!,6,FALSE)</f>
        <v>#REF!</v>
      </c>
      <c r="M125" s="121" t="s">
        <v>2907</v>
      </c>
      <c r="N125" s="457"/>
      <c r="O125" s="470" t="s">
        <v>2774</v>
      </c>
    </row>
    <row r="126" spans="1:15" s="460" customFormat="1" ht="24.6" customHeight="1" outlineLevel="2">
      <c r="A126" s="463"/>
      <c r="B126" s="469" t="s">
        <v>1010</v>
      </c>
      <c r="C126" s="96">
        <v>1</v>
      </c>
      <c r="D126" s="96" t="s">
        <v>3</v>
      </c>
      <c r="E126" s="86"/>
      <c r="F126" s="86"/>
      <c r="G126" s="86"/>
      <c r="H126" s="86"/>
      <c r="I126" s="86"/>
      <c r="J126" s="392"/>
      <c r="K126" s="432"/>
      <c r="L126" s="121" t="e">
        <f>VLOOKUP($O126,#REF!,6,FALSE)</f>
        <v>#REF!</v>
      </c>
      <c r="M126" s="121" t="s">
        <v>2907</v>
      </c>
      <c r="N126" s="457"/>
      <c r="O126" s="470" t="s">
        <v>2775</v>
      </c>
    </row>
    <row r="127" spans="1:15" s="460" customFormat="1" ht="24.6" customHeight="1" outlineLevel="2">
      <c r="A127" s="463"/>
      <c r="B127" s="469" t="s">
        <v>1011</v>
      </c>
      <c r="C127" s="96">
        <v>1</v>
      </c>
      <c r="D127" s="96" t="s">
        <v>3</v>
      </c>
      <c r="E127" s="86"/>
      <c r="F127" s="86"/>
      <c r="G127" s="86"/>
      <c r="H127" s="86"/>
      <c r="I127" s="86"/>
      <c r="J127" s="392"/>
      <c r="K127" s="432"/>
      <c r="L127" s="121" t="e">
        <f>VLOOKUP($O127,#REF!,6,FALSE)</f>
        <v>#REF!</v>
      </c>
      <c r="M127" s="121" t="s">
        <v>2907</v>
      </c>
      <c r="N127" s="457"/>
      <c r="O127" s="470" t="s">
        <v>2776</v>
      </c>
    </row>
    <row r="128" spans="1:15" s="460" customFormat="1" ht="24.6" customHeight="1" outlineLevel="2">
      <c r="A128" s="463"/>
      <c r="B128" s="469" t="s">
        <v>1012</v>
      </c>
      <c r="C128" s="96">
        <v>2</v>
      </c>
      <c r="D128" s="96" t="s">
        <v>3</v>
      </c>
      <c r="E128" s="86"/>
      <c r="F128" s="86"/>
      <c r="G128" s="86"/>
      <c r="H128" s="86"/>
      <c r="I128" s="86"/>
      <c r="J128" s="392"/>
      <c r="K128" s="432"/>
      <c r="L128" s="121" t="e">
        <f>VLOOKUP($O128,#REF!,6,FALSE)</f>
        <v>#REF!</v>
      </c>
      <c r="M128" s="121" t="s">
        <v>2907</v>
      </c>
      <c r="N128" s="457"/>
      <c r="O128" s="470" t="s">
        <v>2778</v>
      </c>
    </row>
    <row r="129" spans="1:15" s="460" customFormat="1" ht="24.6" customHeight="1" outlineLevel="2">
      <c r="A129" s="463"/>
      <c r="B129" s="469" t="s">
        <v>1013</v>
      </c>
      <c r="C129" s="96">
        <v>4</v>
      </c>
      <c r="D129" s="96" t="s">
        <v>3</v>
      </c>
      <c r="E129" s="86"/>
      <c r="F129" s="86"/>
      <c r="G129" s="86"/>
      <c r="H129" s="86"/>
      <c r="I129" s="86"/>
      <c r="J129" s="392"/>
      <c r="K129" s="432"/>
      <c r="L129" s="121" t="e">
        <f>VLOOKUP($O129,#REF!,6,FALSE)</f>
        <v>#REF!</v>
      </c>
      <c r="M129" s="121" t="s">
        <v>2907</v>
      </c>
      <c r="N129" s="457"/>
      <c r="O129" s="470" t="s">
        <v>2780</v>
      </c>
    </row>
    <row r="130" spans="1:15" s="460" customFormat="1" ht="24.6" customHeight="1" outlineLevel="2">
      <c r="A130" s="463"/>
      <c r="B130" s="469" t="s">
        <v>1014</v>
      </c>
      <c r="C130" s="96">
        <v>1</v>
      </c>
      <c r="D130" s="96" t="s">
        <v>3</v>
      </c>
      <c r="E130" s="86"/>
      <c r="F130" s="86"/>
      <c r="G130" s="86"/>
      <c r="H130" s="86"/>
      <c r="I130" s="86"/>
      <c r="J130" s="392"/>
      <c r="K130" s="432"/>
      <c r="L130" s="121" t="e">
        <f>VLOOKUP($O130,#REF!,6,FALSE)</f>
        <v>#REF!</v>
      </c>
      <c r="M130" s="121" t="s">
        <v>2907</v>
      </c>
      <c r="N130" s="457"/>
      <c r="O130" s="470" t="s">
        <v>2781</v>
      </c>
    </row>
    <row r="131" spans="1:15" s="460" customFormat="1" ht="24.6" customHeight="1" outlineLevel="2">
      <c r="A131" s="463"/>
      <c r="B131" s="469" t="s">
        <v>1015</v>
      </c>
      <c r="C131" s="96">
        <v>1</v>
      </c>
      <c r="D131" s="96" t="s">
        <v>3</v>
      </c>
      <c r="E131" s="86"/>
      <c r="F131" s="86"/>
      <c r="G131" s="86"/>
      <c r="H131" s="86"/>
      <c r="I131" s="86"/>
      <c r="J131" s="392"/>
      <c r="K131" s="432"/>
      <c r="L131" s="121" t="e">
        <f>VLOOKUP($O131,#REF!,6,FALSE)</f>
        <v>#REF!</v>
      </c>
      <c r="M131" s="121" t="s">
        <v>2907</v>
      </c>
      <c r="N131" s="457"/>
      <c r="O131" s="470" t="s">
        <v>2782</v>
      </c>
    </row>
    <row r="132" spans="1:15" s="460" customFormat="1" ht="24.6" customHeight="1" outlineLevel="2">
      <c r="A132" s="463"/>
      <c r="B132" s="469" t="s">
        <v>1016</v>
      </c>
      <c r="C132" s="96">
        <v>3</v>
      </c>
      <c r="D132" s="96" t="s">
        <v>3</v>
      </c>
      <c r="E132" s="86"/>
      <c r="F132" s="86"/>
      <c r="G132" s="86"/>
      <c r="H132" s="86"/>
      <c r="I132" s="86"/>
      <c r="J132" s="392"/>
      <c r="K132" s="432"/>
      <c r="L132" s="121" t="e">
        <f>VLOOKUP($O132,#REF!,6,FALSE)</f>
        <v>#REF!</v>
      </c>
      <c r="M132" s="121" t="s">
        <v>2907</v>
      </c>
      <c r="N132" s="457"/>
      <c r="O132" s="470" t="s">
        <v>2783</v>
      </c>
    </row>
    <row r="133" spans="1:15" s="460" customFormat="1" ht="24.6" customHeight="1" outlineLevel="2">
      <c r="A133" s="463"/>
      <c r="B133" s="469" t="s">
        <v>1017</v>
      </c>
      <c r="C133" s="96">
        <v>2</v>
      </c>
      <c r="D133" s="96" t="s">
        <v>3</v>
      </c>
      <c r="E133" s="86"/>
      <c r="F133" s="86"/>
      <c r="G133" s="86"/>
      <c r="H133" s="86"/>
      <c r="I133" s="86"/>
      <c r="J133" s="392"/>
      <c r="K133" s="432"/>
      <c r="L133" s="121" t="e">
        <f>VLOOKUP($O133,#REF!,6,FALSE)</f>
        <v>#REF!</v>
      </c>
      <c r="M133" s="121" t="s">
        <v>2907</v>
      </c>
      <c r="N133" s="457"/>
      <c r="O133" s="470" t="s">
        <v>2785</v>
      </c>
    </row>
    <row r="134" spans="1:15" s="460" customFormat="1" ht="24.6" customHeight="1" outlineLevel="2">
      <c r="A134" s="463"/>
      <c r="B134" s="487" t="s">
        <v>1018</v>
      </c>
      <c r="C134" s="96"/>
      <c r="D134" s="96"/>
      <c r="E134" s="86"/>
      <c r="F134" s="75"/>
      <c r="G134" s="121"/>
      <c r="H134" s="167"/>
      <c r="I134" s="75"/>
      <c r="J134" s="464"/>
      <c r="K134" s="457"/>
      <c r="L134" s="465"/>
      <c r="M134" s="465"/>
      <c r="N134" s="457"/>
      <c r="O134" s="235"/>
    </row>
    <row r="135" spans="1:15" s="460" customFormat="1" ht="24.6" customHeight="1" outlineLevel="2">
      <c r="A135" s="463"/>
      <c r="B135" s="469" t="s">
        <v>1005</v>
      </c>
      <c r="C135" s="96">
        <v>3</v>
      </c>
      <c r="D135" s="96" t="s">
        <v>3</v>
      </c>
      <c r="E135" s="86"/>
      <c r="F135" s="86"/>
      <c r="G135" s="86"/>
      <c r="H135" s="86"/>
      <c r="I135" s="86"/>
      <c r="J135" s="392"/>
      <c r="K135" s="432"/>
      <c r="L135" s="121" t="e">
        <f>VLOOKUP($O135,#REF!,6,FALSE)</f>
        <v>#REF!</v>
      </c>
      <c r="M135" s="121" t="s">
        <v>2907</v>
      </c>
      <c r="N135" s="457"/>
      <c r="O135" s="470" t="s">
        <v>2793</v>
      </c>
    </row>
    <row r="136" spans="1:15" s="460" customFormat="1" ht="24.6" customHeight="1" outlineLevel="2">
      <c r="A136" s="463"/>
      <c r="B136" s="487" t="s">
        <v>1019</v>
      </c>
      <c r="C136" s="96"/>
      <c r="D136" s="96"/>
      <c r="E136" s="86"/>
      <c r="F136" s="75"/>
      <c r="G136" s="121"/>
      <c r="H136" s="167"/>
      <c r="I136" s="75"/>
      <c r="J136" s="464"/>
      <c r="K136" s="457"/>
      <c r="L136" s="465"/>
      <c r="M136" s="465"/>
      <c r="N136" s="457"/>
      <c r="O136" s="235"/>
    </row>
    <row r="137" spans="1:15" s="460" customFormat="1" ht="24.6" customHeight="1" outlineLevel="2">
      <c r="A137" s="463"/>
      <c r="B137" s="469" t="s">
        <v>1020</v>
      </c>
      <c r="C137" s="96">
        <v>1</v>
      </c>
      <c r="D137" s="96" t="s">
        <v>3</v>
      </c>
      <c r="E137" s="86"/>
      <c r="F137" s="86"/>
      <c r="G137" s="86"/>
      <c r="H137" s="86"/>
      <c r="I137" s="86"/>
      <c r="J137" s="392"/>
      <c r="K137" s="432"/>
      <c r="L137" s="121" t="e">
        <f>VLOOKUP($O137,#REF!,6,FALSE)</f>
        <v>#REF!</v>
      </c>
      <c r="M137" s="121" t="s">
        <v>2907</v>
      </c>
      <c r="N137" s="457"/>
      <c r="O137" s="470" t="s">
        <v>2792</v>
      </c>
    </row>
    <row r="138" spans="1:15" s="460" customFormat="1" ht="24.6" customHeight="1" outlineLevel="2">
      <c r="A138" s="463"/>
      <c r="B138" s="469" t="s">
        <v>1021</v>
      </c>
      <c r="C138" s="96">
        <v>30</v>
      </c>
      <c r="D138" s="96" t="s">
        <v>3</v>
      </c>
      <c r="E138" s="86"/>
      <c r="F138" s="86"/>
      <c r="G138" s="86"/>
      <c r="H138" s="86"/>
      <c r="I138" s="86"/>
      <c r="J138" s="392"/>
      <c r="K138" s="432"/>
      <c r="L138" s="121" t="s">
        <v>2907</v>
      </c>
      <c r="M138" s="121" t="s">
        <v>2907</v>
      </c>
      <c r="N138" s="457"/>
      <c r="O138" s="470" t="s">
        <v>2794</v>
      </c>
    </row>
    <row r="139" spans="1:15" s="460" customFormat="1" ht="24.6" customHeight="1" outlineLevel="2">
      <c r="A139" s="463"/>
      <c r="B139" s="469" t="s">
        <v>1022</v>
      </c>
      <c r="C139" s="96">
        <v>1</v>
      </c>
      <c r="D139" s="96" t="s">
        <v>3</v>
      </c>
      <c r="E139" s="86"/>
      <c r="F139" s="86"/>
      <c r="G139" s="86"/>
      <c r="H139" s="86"/>
      <c r="I139" s="86"/>
      <c r="J139" s="392"/>
      <c r="K139" s="432"/>
      <c r="L139" s="121" t="s">
        <v>2907</v>
      </c>
      <c r="M139" s="121" t="s">
        <v>2907</v>
      </c>
      <c r="N139" s="457"/>
      <c r="O139" s="470" t="s">
        <v>2803</v>
      </c>
    </row>
    <row r="140" spans="1:15" s="460" customFormat="1" ht="24.6" customHeight="1" outlineLevel="2">
      <c r="A140" s="463"/>
      <c r="B140" s="469" t="s">
        <v>1023</v>
      </c>
      <c r="C140" s="96">
        <v>4</v>
      </c>
      <c r="D140" s="96" t="s">
        <v>3</v>
      </c>
      <c r="E140" s="86"/>
      <c r="F140" s="86"/>
      <c r="G140" s="86"/>
      <c r="H140" s="86"/>
      <c r="I140" s="86"/>
      <c r="J140" s="392"/>
      <c r="K140" s="432"/>
      <c r="L140" s="121" t="s">
        <v>2907</v>
      </c>
      <c r="M140" s="121" t="s">
        <v>2907</v>
      </c>
      <c r="N140" s="457"/>
      <c r="O140" s="470" t="s">
        <v>2796</v>
      </c>
    </row>
    <row r="141" spans="1:15" s="460" customFormat="1" ht="24.6" customHeight="1" outlineLevel="2">
      <c r="A141" s="463"/>
      <c r="B141" s="469" t="s">
        <v>1024</v>
      </c>
      <c r="C141" s="96">
        <v>2</v>
      </c>
      <c r="D141" s="96" t="s">
        <v>3</v>
      </c>
      <c r="E141" s="86"/>
      <c r="F141" s="86"/>
      <c r="G141" s="86"/>
      <c r="H141" s="86"/>
      <c r="I141" s="86"/>
      <c r="J141" s="392"/>
      <c r="K141" s="432"/>
      <c r="L141" s="121" t="s">
        <v>2907</v>
      </c>
      <c r="M141" s="121" t="s">
        <v>2907</v>
      </c>
      <c r="N141" s="457"/>
      <c r="O141" s="470" t="s">
        <v>2798</v>
      </c>
    </row>
    <row r="142" spans="1:15" s="460" customFormat="1" ht="24.6" customHeight="1" outlineLevel="2">
      <c r="A142" s="463"/>
      <c r="B142" s="469" t="s">
        <v>1025</v>
      </c>
      <c r="C142" s="96">
        <v>1</v>
      </c>
      <c r="D142" s="96" t="s">
        <v>3</v>
      </c>
      <c r="E142" s="86"/>
      <c r="F142" s="86"/>
      <c r="G142" s="86"/>
      <c r="H142" s="86"/>
      <c r="I142" s="86"/>
      <c r="J142" s="392"/>
      <c r="K142" s="432"/>
      <c r="L142" s="121" t="s">
        <v>2907</v>
      </c>
      <c r="M142" s="121" t="s">
        <v>2907</v>
      </c>
      <c r="N142" s="457"/>
      <c r="O142" s="470" t="s">
        <v>2800</v>
      </c>
    </row>
    <row r="143" spans="1:15" s="460" customFormat="1" ht="24.6" customHeight="1" outlineLevel="2">
      <c r="A143" s="463"/>
      <c r="B143" s="469" t="s">
        <v>1026</v>
      </c>
      <c r="C143" s="96">
        <v>1</v>
      </c>
      <c r="D143" s="96" t="s">
        <v>3</v>
      </c>
      <c r="E143" s="86"/>
      <c r="F143" s="86"/>
      <c r="G143" s="86"/>
      <c r="H143" s="86"/>
      <c r="I143" s="86"/>
      <c r="J143" s="392"/>
      <c r="K143" s="432"/>
      <c r="L143" s="121" t="s">
        <v>2907</v>
      </c>
      <c r="M143" s="121" t="s">
        <v>2907</v>
      </c>
      <c r="N143" s="457"/>
      <c r="O143" s="470" t="s">
        <v>2802</v>
      </c>
    </row>
    <row r="144" spans="1:15" s="460" customFormat="1" ht="24.6" customHeight="1" outlineLevel="2">
      <c r="A144" s="463"/>
      <c r="B144" s="469" t="s">
        <v>1027</v>
      </c>
      <c r="C144" s="96">
        <v>2</v>
      </c>
      <c r="D144" s="96" t="s">
        <v>3</v>
      </c>
      <c r="E144" s="86"/>
      <c r="F144" s="86"/>
      <c r="G144" s="86"/>
      <c r="H144" s="86"/>
      <c r="I144" s="86"/>
      <c r="J144" s="392"/>
      <c r="K144" s="432"/>
      <c r="L144" s="121" t="s">
        <v>2907</v>
      </c>
      <c r="M144" s="121" t="s">
        <v>2907</v>
      </c>
      <c r="N144" s="457"/>
      <c r="O144" s="470" t="s">
        <v>2804</v>
      </c>
    </row>
    <row r="145" spans="1:15" s="460" customFormat="1" ht="24.6" customHeight="1" outlineLevel="2">
      <c r="A145" s="463"/>
      <c r="B145" s="469" t="s">
        <v>1028</v>
      </c>
      <c r="C145" s="96">
        <v>4</v>
      </c>
      <c r="D145" s="96" t="s">
        <v>3</v>
      </c>
      <c r="E145" s="86"/>
      <c r="F145" s="86"/>
      <c r="G145" s="86"/>
      <c r="H145" s="86"/>
      <c r="I145" s="86"/>
      <c r="J145" s="392"/>
      <c r="K145" s="432"/>
      <c r="L145" s="121" t="s">
        <v>2907</v>
      </c>
      <c r="M145" s="121" t="s">
        <v>2907</v>
      </c>
      <c r="N145" s="457"/>
      <c r="O145" s="470" t="s">
        <v>2807</v>
      </c>
    </row>
    <row r="146" spans="1:15" s="460" customFormat="1" ht="24.6" customHeight="1" outlineLevel="2">
      <c r="A146" s="463"/>
      <c r="B146" s="469" t="s">
        <v>1029</v>
      </c>
      <c r="C146" s="96">
        <v>1</v>
      </c>
      <c r="D146" s="96" t="s">
        <v>3</v>
      </c>
      <c r="E146" s="86"/>
      <c r="F146" s="86"/>
      <c r="G146" s="86"/>
      <c r="H146" s="86"/>
      <c r="I146" s="86"/>
      <c r="J146" s="392"/>
      <c r="K146" s="432"/>
      <c r="L146" s="121" t="s">
        <v>2907</v>
      </c>
      <c r="M146" s="121" t="s">
        <v>2907</v>
      </c>
      <c r="N146" s="457"/>
      <c r="O146" s="470" t="s">
        <v>2809</v>
      </c>
    </row>
    <row r="147" spans="1:15" s="460" customFormat="1" ht="24.6" customHeight="1" outlineLevel="2">
      <c r="A147" s="463"/>
      <c r="B147" s="469" t="s">
        <v>1030</v>
      </c>
      <c r="C147" s="96">
        <v>8</v>
      </c>
      <c r="D147" s="96" t="s">
        <v>3</v>
      </c>
      <c r="E147" s="86"/>
      <c r="F147" s="86"/>
      <c r="G147" s="86"/>
      <c r="H147" s="86"/>
      <c r="I147" s="86"/>
      <c r="J147" s="392"/>
      <c r="K147" s="432"/>
      <c r="L147" s="121" t="s">
        <v>2907</v>
      </c>
      <c r="M147" s="121" t="s">
        <v>2907</v>
      </c>
      <c r="N147" s="457"/>
      <c r="O147" s="470" t="s">
        <v>2799</v>
      </c>
    </row>
    <row r="148" spans="1:15" s="460" customFormat="1" ht="24.6" customHeight="1" outlineLevel="2">
      <c r="A148" s="463"/>
      <c r="B148" s="469" t="s">
        <v>1031</v>
      </c>
      <c r="C148" s="96">
        <v>10</v>
      </c>
      <c r="D148" s="96" t="s">
        <v>3</v>
      </c>
      <c r="E148" s="86"/>
      <c r="F148" s="86"/>
      <c r="G148" s="86"/>
      <c r="H148" s="86"/>
      <c r="I148" s="86"/>
      <c r="J148" s="392"/>
      <c r="K148" s="432"/>
      <c r="L148" s="121" t="s">
        <v>2907</v>
      </c>
      <c r="M148" s="121" t="s">
        <v>2907</v>
      </c>
      <c r="N148" s="457"/>
      <c r="O148" s="470" t="s">
        <v>2805</v>
      </c>
    </row>
    <row r="149" spans="1:15" s="460" customFormat="1" ht="24.6" customHeight="1" outlineLevel="2">
      <c r="A149" s="463"/>
      <c r="B149" s="469" t="s">
        <v>1032</v>
      </c>
      <c r="C149" s="96">
        <v>1</v>
      </c>
      <c r="D149" s="96" t="s">
        <v>3</v>
      </c>
      <c r="E149" s="86"/>
      <c r="F149" s="86"/>
      <c r="G149" s="86"/>
      <c r="H149" s="86"/>
      <c r="I149" s="86"/>
      <c r="J149" s="392"/>
      <c r="K149" s="432"/>
      <c r="L149" s="121" t="s">
        <v>2907</v>
      </c>
      <c r="M149" s="121" t="s">
        <v>2907</v>
      </c>
      <c r="N149" s="457"/>
      <c r="O149" s="470" t="s">
        <v>2801</v>
      </c>
    </row>
    <row r="150" spans="1:15" s="460" customFormat="1" ht="24.6" customHeight="1" outlineLevel="2">
      <c r="A150" s="463"/>
      <c r="B150" s="469" t="s">
        <v>1033</v>
      </c>
      <c r="C150" s="96">
        <v>1</v>
      </c>
      <c r="D150" s="96" t="s">
        <v>3</v>
      </c>
      <c r="E150" s="86"/>
      <c r="F150" s="86"/>
      <c r="G150" s="86"/>
      <c r="H150" s="86"/>
      <c r="I150" s="86"/>
      <c r="J150" s="392"/>
      <c r="K150" s="432"/>
      <c r="L150" s="121" t="s">
        <v>2907</v>
      </c>
      <c r="M150" s="121" t="s">
        <v>2907</v>
      </c>
      <c r="N150" s="457"/>
      <c r="O150" s="470" t="s">
        <v>2810</v>
      </c>
    </row>
    <row r="151" spans="1:15" s="460" customFormat="1" ht="24.6" customHeight="1" outlineLevel="2">
      <c r="A151" s="463"/>
      <c r="B151" s="469" t="s">
        <v>1034</v>
      </c>
      <c r="C151" s="96">
        <v>3</v>
      </c>
      <c r="D151" s="96" t="s">
        <v>3</v>
      </c>
      <c r="E151" s="86"/>
      <c r="F151" s="86"/>
      <c r="G151" s="86"/>
      <c r="H151" s="86"/>
      <c r="I151" s="86"/>
      <c r="J151" s="392"/>
      <c r="K151" s="432"/>
      <c r="L151" s="121" t="s">
        <v>2907</v>
      </c>
      <c r="M151" s="121" t="s">
        <v>2907</v>
      </c>
      <c r="N151" s="457"/>
      <c r="O151" s="470" t="s">
        <v>2811</v>
      </c>
    </row>
    <row r="152" spans="1:15" s="460" customFormat="1" ht="24.6" customHeight="1" outlineLevel="2">
      <c r="A152" s="463"/>
      <c r="B152" s="469" t="s">
        <v>1035</v>
      </c>
      <c r="C152" s="96">
        <v>2</v>
      </c>
      <c r="D152" s="96" t="s">
        <v>3</v>
      </c>
      <c r="E152" s="86"/>
      <c r="F152" s="86"/>
      <c r="G152" s="86"/>
      <c r="H152" s="86"/>
      <c r="I152" s="86"/>
      <c r="J152" s="392"/>
      <c r="K152" s="432"/>
      <c r="L152" s="121" t="s">
        <v>2907</v>
      </c>
      <c r="M152" s="121" t="s">
        <v>2907</v>
      </c>
      <c r="N152" s="457"/>
      <c r="O152" s="470" t="s">
        <v>2813</v>
      </c>
    </row>
    <row r="153" spans="1:15" s="460" customFormat="1" ht="24.6" customHeight="1" outlineLevel="2">
      <c r="A153" s="463"/>
      <c r="B153" s="469" t="s">
        <v>1036</v>
      </c>
      <c r="C153" s="96">
        <v>1</v>
      </c>
      <c r="D153" s="96" t="s">
        <v>3</v>
      </c>
      <c r="E153" s="86"/>
      <c r="F153" s="86"/>
      <c r="G153" s="86"/>
      <c r="H153" s="86"/>
      <c r="I153" s="86"/>
      <c r="J153" s="392"/>
      <c r="K153" s="432"/>
      <c r="L153" s="121" t="s">
        <v>2907</v>
      </c>
      <c r="M153" s="121" t="s">
        <v>2907</v>
      </c>
      <c r="N153" s="457"/>
      <c r="O153" s="470" t="s">
        <v>2808</v>
      </c>
    </row>
    <row r="154" spans="1:15" s="460" customFormat="1" ht="24.6" customHeight="1" outlineLevel="2">
      <c r="A154" s="490"/>
      <c r="B154" s="469"/>
      <c r="C154" s="96"/>
      <c r="D154" s="472"/>
      <c r="E154" s="86"/>
      <c r="F154" s="57"/>
      <c r="G154" s="121"/>
      <c r="H154" s="121"/>
      <c r="I154" s="59"/>
      <c r="J154" s="491"/>
      <c r="K154" s="457"/>
      <c r="L154" s="492"/>
      <c r="M154" s="492"/>
      <c r="N154" s="457"/>
      <c r="O154" s="493"/>
    </row>
    <row r="155" spans="1:15" ht="24.6" customHeight="1" outlineLevel="1">
      <c r="A155" s="474"/>
      <c r="B155" s="475" t="s">
        <v>2</v>
      </c>
      <c r="C155" s="476"/>
      <c r="D155" s="477"/>
      <c r="E155" s="478"/>
      <c r="F155" s="479"/>
      <c r="G155" s="480"/>
      <c r="H155" s="479"/>
      <c r="I155" s="479"/>
      <c r="J155" s="481"/>
      <c r="L155" s="482"/>
      <c r="M155" s="482"/>
      <c r="O155" s="483"/>
    </row>
    <row r="156" spans="1:15" s="502" customFormat="1">
      <c r="A156" s="496"/>
      <c r="B156" s="497" t="s">
        <v>1533</v>
      </c>
      <c r="C156" s="498"/>
      <c r="D156" s="499"/>
      <c r="E156" s="478"/>
      <c r="F156" s="479"/>
      <c r="G156" s="480"/>
      <c r="H156" s="479"/>
      <c r="I156" s="479"/>
      <c r="J156" s="500"/>
      <c r="K156" s="501"/>
      <c r="L156" s="482"/>
      <c r="M156" s="482"/>
      <c r="N156" s="501"/>
      <c r="O156" s="483"/>
    </row>
    <row r="157" spans="1:15">
      <c r="A157" s="451">
        <v>2</v>
      </c>
      <c r="B157" s="503" t="s">
        <v>1037</v>
      </c>
      <c r="C157" s="453"/>
      <c r="D157" s="454"/>
      <c r="E157" s="455"/>
      <c r="F157" s="52"/>
      <c r="G157" s="233"/>
      <c r="H157" s="175"/>
      <c r="I157" s="52"/>
      <c r="J157" s="456"/>
      <c r="K157" s="457"/>
      <c r="L157" s="458"/>
      <c r="M157" s="458"/>
      <c r="N157" s="457"/>
      <c r="O157" s="459"/>
    </row>
    <row r="158" spans="1:15" ht="24.6" customHeight="1" outlineLevel="1">
      <c r="A158" s="461">
        <v>2.1</v>
      </c>
      <c r="B158" s="452" t="s">
        <v>1099</v>
      </c>
      <c r="C158" s="462"/>
      <c r="D158" s="463"/>
      <c r="E158" s="214"/>
      <c r="F158" s="75"/>
      <c r="G158" s="215"/>
      <c r="H158" s="167"/>
      <c r="I158" s="75"/>
      <c r="J158" s="464"/>
      <c r="K158" s="457"/>
      <c r="L158" s="465"/>
      <c r="M158" s="465"/>
      <c r="N158" s="457"/>
      <c r="O158" s="235"/>
    </row>
    <row r="159" spans="1:15" ht="24.6" customHeight="1" outlineLevel="2">
      <c r="A159" s="466"/>
      <c r="B159" s="94" t="s">
        <v>900</v>
      </c>
      <c r="C159" s="462"/>
      <c r="D159" s="463"/>
      <c r="E159" s="214"/>
      <c r="F159" s="75"/>
      <c r="G159" s="215"/>
      <c r="H159" s="167"/>
      <c r="I159" s="75"/>
      <c r="J159" s="464"/>
      <c r="K159" s="457"/>
      <c r="L159" s="465"/>
      <c r="M159" s="465"/>
      <c r="N159" s="457"/>
      <c r="O159" s="235"/>
    </row>
    <row r="160" spans="1:15" ht="24.6" customHeight="1" outlineLevel="2">
      <c r="A160" s="467"/>
      <c r="B160" s="468" t="s">
        <v>927</v>
      </c>
      <c r="C160" s="462"/>
      <c r="D160" s="463"/>
      <c r="E160" s="86"/>
      <c r="F160" s="75"/>
      <c r="G160" s="121"/>
      <c r="H160" s="167"/>
      <c r="I160" s="75"/>
      <c r="J160" s="464"/>
      <c r="K160" s="457"/>
      <c r="L160" s="465"/>
      <c r="M160" s="465"/>
      <c r="N160" s="457"/>
      <c r="O160" s="235"/>
    </row>
    <row r="161" spans="1:15" ht="24.6" customHeight="1" outlineLevel="2">
      <c r="A161" s="467"/>
      <c r="B161" s="469" t="s">
        <v>1038</v>
      </c>
      <c r="C161" s="96">
        <v>1</v>
      </c>
      <c r="D161" s="96" t="s">
        <v>3</v>
      </c>
      <c r="E161" s="86"/>
      <c r="F161" s="86"/>
      <c r="G161" s="86"/>
      <c r="H161" s="86"/>
      <c r="I161" s="86"/>
      <c r="J161" s="392"/>
      <c r="K161" s="432"/>
      <c r="L161" s="121" t="e">
        <f>VLOOKUP($O161,#REF!,6,FALSE)</f>
        <v>#REF!</v>
      </c>
      <c r="M161" s="121" t="e">
        <f>VLOOKUP($O161,#REF!,7,FALSE)</f>
        <v>#REF!</v>
      </c>
      <c r="N161" s="457"/>
      <c r="O161" s="470" t="s">
        <v>2718</v>
      </c>
    </row>
    <row r="162" spans="1:15" ht="24.6" customHeight="1" outlineLevel="2">
      <c r="A162" s="467"/>
      <c r="B162" s="469" t="s">
        <v>1039</v>
      </c>
      <c r="C162" s="96">
        <v>2</v>
      </c>
      <c r="D162" s="96" t="s">
        <v>3</v>
      </c>
      <c r="E162" s="86"/>
      <c r="F162" s="86"/>
      <c r="G162" s="86"/>
      <c r="H162" s="86"/>
      <c r="I162" s="86"/>
      <c r="J162" s="392"/>
      <c r="K162" s="432"/>
      <c r="L162" s="121" t="e">
        <f>VLOOKUP($O162,#REF!,6,FALSE)</f>
        <v>#REF!</v>
      </c>
      <c r="M162" s="121" t="e">
        <f>VLOOKUP($O162,#REF!,7,FALSE)</f>
        <v>#REF!</v>
      </c>
      <c r="N162" s="457"/>
      <c r="O162" s="470" t="s">
        <v>2719</v>
      </c>
    </row>
    <row r="163" spans="1:15" ht="24.6" customHeight="1" outlineLevel="2">
      <c r="A163" s="467"/>
      <c r="B163" s="468" t="s">
        <v>1040</v>
      </c>
      <c r="C163" s="462"/>
      <c r="D163" s="463"/>
      <c r="E163" s="86"/>
      <c r="F163" s="75"/>
      <c r="G163" s="121"/>
      <c r="H163" s="167"/>
      <c r="I163" s="75"/>
      <c r="J163" s="464"/>
      <c r="K163" s="457"/>
      <c r="L163" s="465"/>
      <c r="M163" s="465"/>
      <c r="N163" s="457"/>
      <c r="O163" s="235"/>
    </row>
    <row r="164" spans="1:15" ht="24.6" customHeight="1" outlineLevel="2">
      <c r="A164" s="467"/>
      <c r="B164" s="469" t="s">
        <v>1041</v>
      </c>
      <c r="C164" s="96">
        <v>18</v>
      </c>
      <c r="D164" s="96" t="s">
        <v>3</v>
      </c>
      <c r="E164" s="86"/>
      <c r="F164" s="86"/>
      <c r="G164" s="86"/>
      <c r="H164" s="86"/>
      <c r="I164" s="86"/>
      <c r="J164" s="392"/>
      <c r="K164" s="432"/>
      <c r="L164" s="121" t="e">
        <f>VLOOKUP($O164,#REF!,6,FALSE)</f>
        <v>#REF!</v>
      </c>
      <c r="M164" s="121" t="e">
        <f>VLOOKUP($O164,#REF!,7,FALSE)</f>
        <v>#REF!</v>
      </c>
      <c r="N164" s="457"/>
      <c r="O164" s="470" t="s">
        <v>2715</v>
      </c>
    </row>
    <row r="165" spans="1:15" ht="24.6" customHeight="1" outlineLevel="2">
      <c r="A165" s="467"/>
      <c r="B165" s="469" t="s">
        <v>1042</v>
      </c>
      <c r="C165" s="462"/>
      <c r="D165" s="463"/>
      <c r="E165" s="86"/>
      <c r="F165" s="75"/>
      <c r="G165" s="121"/>
      <c r="H165" s="167"/>
      <c r="I165" s="75"/>
      <c r="J165" s="464"/>
      <c r="K165" s="457"/>
      <c r="L165" s="465"/>
      <c r="M165" s="465"/>
      <c r="N165" s="457"/>
      <c r="O165" s="235"/>
    </row>
    <row r="166" spans="1:15" ht="24.6" customHeight="1" outlineLevel="2">
      <c r="A166" s="467"/>
      <c r="B166" s="469" t="s">
        <v>1043</v>
      </c>
      <c r="C166" s="96">
        <v>2</v>
      </c>
      <c r="D166" s="96" t="s">
        <v>3</v>
      </c>
      <c r="E166" s="86"/>
      <c r="F166" s="86"/>
      <c r="G166" s="86"/>
      <c r="H166" s="86"/>
      <c r="I166" s="86"/>
      <c r="J166" s="392"/>
      <c r="K166" s="432"/>
      <c r="L166" s="121" t="e">
        <f>VLOOKUP($O166,#REF!,6,FALSE)</f>
        <v>#REF!</v>
      </c>
      <c r="M166" s="121" t="e">
        <f>VLOOKUP($O166,#REF!,7,FALSE)</f>
        <v>#REF!</v>
      </c>
      <c r="N166" s="457"/>
      <c r="O166" s="470" t="s">
        <v>2716</v>
      </c>
    </row>
    <row r="167" spans="1:15" ht="24.6" customHeight="1" outlineLevel="2">
      <c r="A167" s="463"/>
      <c r="B167" s="469" t="s">
        <v>936</v>
      </c>
      <c r="C167" s="96">
        <v>23</v>
      </c>
      <c r="D167" s="96" t="s">
        <v>3</v>
      </c>
      <c r="E167" s="86"/>
      <c r="F167" s="86"/>
      <c r="G167" s="86"/>
      <c r="H167" s="86"/>
      <c r="I167" s="86"/>
      <c r="J167" s="392"/>
      <c r="K167" s="432"/>
      <c r="L167" s="121" t="s">
        <v>2907</v>
      </c>
      <c r="M167" s="121" t="s">
        <v>2907</v>
      </c>
      <c r="N167" s="457"/>
      <c r="O167" s="470" t="s">
        <v>2724</v>
      </c>
    </row>
    <row r="168" spans="1:15" ht="24.6" customHeight="1" outlineLevel="2">
      <c r="A168" s="471"/>
      <c r="B168" s="94" t="s">
        <v>937</v>
      </c>
      <c r="C168" s="95"/>
      <c r="D168" s="463"/>
      <c r="E168" s="86"/>
      <c r="F168" s="75"/>
      <c r="G168" s="167"/>
      <c r="H168" s="167"/>
      <c r="I168" s="75"/>
      <c r="J168" s="464"/>
      <c r="K168" s="457"/>
      <c r="L168" s="465"/>
      <c r="M168" s="465"/>
      <c r="N168" s="457"/>
      <c r="O168" s="235"/>
    </row>
    <row r="169" spans="1:15" ht="24.6" customHeight="1" outlineLevel="2">
      <c r="A169" s="463"/>
      <c r="B169" s="469" t="s">
        <v>938</v>
      </c>
      <c r="C169" s="96">
        <v>349</v>
      </c>
      <c r="D169" s="96" t="s">
        <v>651</v>
      </c>
      <c r="E169" s="86"/>
      <c r="F169" s="86"/>
      <c r="G169" s="86"/>
      <c r="H169" s="86"/>
      <c r="I169" s="86"/>
      <c r="J169" s="392"/>
      <c r="K169" s="432"/>
      <c r="L169" s="121" t="e">
        <f>VLOOKUP($O169,#REF!,6,FALSE)</f>
        <v>#REF!</v>
      </c>
      <c r="M169" s="121" t="s">
        <v>2908</v>
      </c>
      <c r="N169" s="457"/>
      <c r="O169" s="470" t="s">
        <v>2748</v>
      </c>
    </row>
    <row r="170" spans="1:15" ht="24.6" customHeight="1" outlineLevel="2">
      <c r="A170" s="463"/>
      <c r="B170" s="469" t="s">
        <v>939</v>
      </c>
      <c r="C170" s="86">
        <v>14</v>
      </c>
      <c r="D170" s="96" t="s">
        <v>651</v>
      </c>
      <c r="E170" s="86"/>
      <c r="F170" s="86"/>
      <c r="G170" s="86"/>
      <c r="H170" s="86"/>
      <c r="I170" s="86"/>
      <c r="J170" s="392"/>
      <c r="K170" s="432"/>
      <c r="L170" s="121" t="e">
        <f>VLOOKUP($O170,#REF!,6,FALSE)</f>
        <v>#REF!</v>
      </c>
      <c r="M170" s="121" t="s">
        <v>2908</v>
      </c>
      <c r="N170" s="457"/>
      <c r="O170" s="470" t="s">
        <v>2747</v>
      </c>
    </row>
    <row r="171" spans="1:15" ht="24.6" customHeight="1" outlineLevel="2">
      <c r="A171" s="463"/>
      <c r="B171" s="469" t="s">
        <v>940</v>
      </c>
      <c r="C171" s="96">
        <v>349</v>
      </c>
      <c r="D171" s="96" t="s">
        <v>651</v>
      </c>
      <c r="E171" s="86"/>
      <c r="F171" s="86"/>
      <c r="G171" s="86"/>
      <c r="H171" s="86"/>
      <c r="I171" s="86"/>
      <c r="J171" s="392"/>
      <c r="K171" s="432"/>
      <c r="L171" s="121" t="e">
        <f>VLOOKUP($O171,#REF!,6,FALSE)</f>
        <v>#REF!</v>
      </c>
      <c r="M171" s="121" t="s">
        <v>2908</v>
      </c>
      <c r="N171" s="457"/>
      <c r="O171" s="470" t="s">
        <v>2749</v>
      </c>
    </row>
    <row r="172" spans="1:15" ht="24.6" customHeight="1" outlineLevel="2">
      <c r="A172" s="471"/>
      <c r="B172" s="469" t="s">
        <v>941</v>
      </c>
      <c r="C172" s="96">
        <v>1</v>
      </c>
      <c r="D172" s="472" t="s">
        <v>18</v>
      </c>
      <c r="E172" s="113"/>
      <c r="F172" s="86"/>
      <c r="G172" s="105"/>
      <c r="H172" s="86"/>
      <c r="I172" s="57"/>
      <c r="J172" s="464"/>
      <c r="K172" s="457"/>
      <c r="L172" s="473" t="s">
        <v>2902</v>
      </c>
      <c r="M172" s="473" t="s">
        <v>2902</v>
      </c>
      <c r="N172" s="457"/>
      <c r="O172" s="470"/>
    </row>
    <row r="173" spans="1:15" ht="24.6" customHeight="1" outlineLevel="2">
      <c r="A173" s="471"/>
      <c r="B173" s="469" t="s">
        <v>942</v>
      </c>
      <c r="C173" s="96">
        <v>1</v>
      </c>
      <c r="D173" s="472" t="s">
        <v>18</v>
      </c>
      <c r="E173" s="113"/>
      <c r="F173" s="86"/>
      <c r="G173" s="105"/>
      <c r="H173" s="86"/>
      <c r="I173" s="57"/>
      <c r="J173" s="464"/>
      <c r="K173" s="457"/>
      <c r="L173" s="473" t="s">
        <v>2902</v>
      </c>
      <c r="M173" s="473" t="s">
        <v>2902</v>
      </c>
      <c r="N173" s="457"/>
      <c r="O173" s="470"/>
    </row>
    <row r="174" spans="1:15" ht="24.6" customHeight="1" outlineLevel="2">
      <c r="A174" s="471"/>
      <c r="B174" s="469" t="s">
        <v>943</v>
      </c>
      <c r="C174" s="96">
        <v>1</v>
      </c>
      <c r="D174" s="472" t="s">
        <v>18</v>
      </c>
      <c r="E174" s="113"/>
      <c r="F174" s="86"/>
      <c r="G174" s="105"/>
      <c r="H174" s="86"/>
      <c r="I174" s="57"/>
      <c r="J174" s="464"/>
      <c r="K174" s="457"/>
      <c r="L174" s="473" t="s">
        <v>2902</v>
      </c>
      <c r="M174" s="473" t="s">
        <v>2902</v>
      </c>
      <c r="N174" s="457"/>
      <c r="O174" s="470"/>
    </row>
    <row r="175" spans="1:15" ht="24.6" customHeight="1" outlineLevel="2">
      <c r="A175" s="471"/>
      <c r="B175" s="94" t="s">
        <v>944</v>
      </c>
      <c r="C175" s="95"/>
      <c r="D175" s="463"/>
      <c r="E175" s="86"/>
      <c r="F175" s="75"/>
      <c r="G175" s="167"/>
      <c r="H175" s="167"/>
      <c r="I175" s="75"/>
      <c r="J175" s="464"/>
      <c r="K175" s="457"/>
      <c r="L175" s="465"/>
      <c r="M175" s="465"/>
      <c r="N175" s="457"/>
      <c r="O175" s="235"/>
    </row>
    <row r="176" spans="1:15" ht="24.6" customHeight="1" outlineLevel="2">
      <c r="A176" s="463"/>
      <c r="B176" s="469" t="s">
        <v>945</v>
      </c>
      <c r="C176" s="86">
        <v>14</v>
      </c>
      <c r="D176" s="96" t="s">
        <v>651</v>
      </c>
      <c r="E176" s="86"/>
      <c r="F176" s="86"/>
      <c r="G176" s="86"/>
      <c r="H176" s="86"/>
      <c r="I176" s="86"/>
      <c r="J176" s="392"/>
      <c r="K176" s="432"/>
      <c r="L176" s="121" t="e">
        <f>VLOOKUP($O176,#REF!,6,FALSE)</f>
        <v>#REF!</v>
      </c>
      <c r="M176" s="121" t="s">
        <v>2908</v>
      </c>
      <c r="N176" s="457"/>
      <c r="O176" s="470" t="s">
        <v>2746</v>
      </c>
    </row>
    <row r="177" spans="1:15" ht="24.6" customHeight="1" outlineLevel="2">
      <c r="A177" s="471"/>
      <c r="B177" s="469" t="s">
        <v>941</v>
      </c>
      <c r="C177" s="96">
        <v>1</v>
      </c>
      <c r="D177" s="472" t="s">
        <v>18</v>
      </c>
      <c r="E177" s="113"/>
      <c r="F177" s="86"/>
      <c r="G177" s="105"/>
      <c r="H177" s="86"/>
      <c r="I177" s="57"/>
      <c r="J177" s="464"/>
      <c r="K177" s="457"/>
      <c r="L177" s="473" t="s">
        <v>2902</v>
      </c>
      <c r="M177" s="473" t="s">
        <v>2902</v>
      </c>
      <c r="N177" s="457"/>
      <c r="O177" s="470"/>
    </row>
    <row r="178" spans="1:15" ht="24.6" customHeight="1" outlineLevel="2">
      <c r="A178" s="471"/>
      <c r="B178" s="469" t="s">
        <v>942</v>
      </c>
      <c r="C178" s="96">
        <v>1</v>
      </c>
      <c r="D178" s="472" t="s">
        <v>18</v>
      </c>
      <c r="E178" s="113"/>
      <c r="F178" s="86"/>
      <c r="G178" s="105"/>
      <c r="H178" s="86"/>
      <c r="I178" s="57"/>
      <c r="J178" s="464"/>
      <c r="K178" s="457"/>
      <c r="L178" s="473" t="s">
        <v>2902</v>
      </c>
      <c r="M178" s="473" t="s">
        <v>2902</v>
      </c>
      <c r="N178" s="457"/>
      <c r="O178" s="470"/>
    </row>
    <row r="179" spans="1:15" ht="24.6" customHeight="1" outlineLevel="2">
      <c r="A179" s="471"/>
      <c r="B179" s="469" t="s">
        <v>943</v>
      </c>
      <c r="C179" s="96">
        <v>1</v>
      </c>
      <c r="D179" s="472" t="s">
        <v>18</v>
      </c>
      <c r="E179" s="113"/>
      <c r="F179" s="86"/>
      <c r="G179" s="105"/>
      <c r="H179" s="86"/>
      <c r="I179" s="57"/>
      <c r="J179" s="464"/>
      <c r="K179" s="457"/>
      <c r="L179" s="473" t="s">
        <v>2902</v>
      </c>
      <c r="M179" s="473" t="s">
        <v>2902</v>
      </c>
      <c r="N179" s="457"/>
      <c r="O179" s="470"/>
    </row>
    <row r="180" spans="1:15" ht="24.6" customHeight="1" outlineLevel="2">
      <c r="A180" s="471"/>
      <c r="B180" s="94" t="s">
        <v>946</v>
      </c>
      <c r="C180" s="95"/>
      <c r="D180" s="463"/>
      <c r="E180" s="89"/>
      <c r="F180" s="75"/>
      <c r="G180" s="167"/>
      <c r="H180" s="167"/>
      <c r="I180" s="75"/>
      <c r="J180" s="464"/>
      <c r="K180" s="457"/>
      <c r="L180" s="465"/>
      <c r="M180" s="465"/>
      <c r="N180" s="457"/>
      <c r="O180" s="235"/>
    </row>
    <row r="181" spans="1:15" ht="24.6" customHeight="1" outlineLevel="2">
      <c r="A181" s="463"/>
      <c r="B181" s="469" t="s">
        <v>945</v>
      </c>
      <c r="C181" s="86">
        <v>14</v>
      </c>
      <c r="D181" s="96" t="s">
        <v>651</v>
      </c>
      <c r="E181" s="86"/>
      <c r="F181" s="86"/>
      <c r="G181" s="86"/>
      <c r="H181" s="86"/>
      <c r="I181" s="86"/>
      <c r="J181" s="392"/>
      <c r="K181" s="432"/>
      <c r="L181" s="121" t="e">
        <f>VLOOKUP($O181,#REF!,6,FALSE)</f>
        <v>#REF!</v>
      </c>
      <c r="M181" s="121" t="s">
        <v>2908</v>
      </c>
      <c r="N181" s="457"/>
      <c r="O181" s="470" t="s">
        <v>2750</v>
      </c>
    </row>
    <row r="182" spans="1:15" ht="24.6" customHeight="1" outlineLevel="2">
      <c r="A182" s="463"/>
      <c r="B182" s="469" t="s">
        <v>938</v>
      </c>
      <c r="C182" s="96">
        <v>349</v>
      </c>
      <c r="D182" s="96" t="s">
        <v>651</v>
      </c>
      <c r="E182" s="86"/>
      <c r="F182" s="86"/>
      <c r="G182" s="86"/>
      <c r="H182" s="86"/>
      <c r="I182" s="86"/>
      <c r="J182" s="392"/>
      <c r="K182" s="432"/>
      <c r="L182" s="121" t="e">
        <f>VLOOKUP($O182,#REF!,6,FALSE)</f>
        <v>#REF!</v>
      </c>
      <c r="M182" s="121" t="e">
        <f>VLOOKUP($O182,#REF!,7,FALSE)</f>
        <v>#REF!</v>
      </c>
      <c r="N182" s="457"/>
      <c r="O182" s="470" t="s">
        <v>2752</v>
      </c>
    </row>
    <row r="183" spans="1:15" ht="24.6" customHeight="1" outlineLevel="2">
      <c r="A183" s="463"/>
      <c r="B183" s="469" t="s">
        <v>939</v>
      </c>
      <c r="C183" s="86">
        <v>14</v>
      </c>
      <c r="D183" s="96" t="s">
        <v>651</v>
      </c>
      <c r="E183" s="86"/>
      <c r="F183" s="86"/>
      <c r="G183" s="86"/>
      <c r="H183" s="86"/>
      <c r="I183" s="86"/>
      <c r="J183" s="392"/>
      <c r="K183" s="432"/>
      <c r="L183" s="121" t="e">
        <f>VLOOKUP($O183,#REF!,6,FALSE)</f>
        <v>#REF!</v>
      </c>
      <c r="M183" s="121" t="e">
        <f>VLOOKUP($O183,#REF!,7,FALSE)</f>
        <v>#REF!</v>
      </c>
      <c r="N183" s="457"/>
      <c r="O183" s="470" t="s">
        <v>2751</v>
      </c>
    </row>
    <row r="184" spans="1:15" ht="24.6" customHeight="1" outlineLevel="2">
      <c r="A184" s="463"/>
      <c r="B184" s="469" t="s">
        <v>940</v>
      </c>
      <c r="C184" s="96">
        <v>349</v>
      </c>
      <c r="D184" s="96" t="s">
        <v>651</v>
      </c>
      <c r="E184" s="86"/>
      <c r="F184" s="86"/>
      <c r="G184" s="86"/>
      <c r="H184" s="86"/>
      <c r="I184" s="86"/>
      <c r="J184" s="392"/>
      <c r="K184" s="432"/>
      <c r="L184" s="121" t="e">
        <f>VLOOKUP($O184,#REF!,6,FALSE)</f>
        <v>#REF!</v>
      </c>
      <c r="M184" s="121" t="e">
        <f>VLOOKUP($O184,#REF!,7,FALSE)</f>
        <v>#REF!</v>
      </c>
      <c r="N184" s="457"/>
      <c r="O184" s="470" t="s">
        <v>2753</v>
      </c>
    </row>
    <row r="185" spans="1:15" ht="24.6" customHeight="1" outlineLevel="2">
      <c r="A185" s="471"/>
      <c r="B185" s="469" t="s">
        <v>1885</v>
      </c>
      <c r="C185" s="96">
        <v>1</v>
      </c>
      <c r="D185" s="472" t="s">
        <v>18</v>
      </c>
      <c r="E185" s="113"/>
      <c r="F185" s="86"/>
      <c r="G185" s="105"/>
      <c r="H185" s="86"/>
      <c r="I185" s="57"/>
      <c r="J185" s="464"/>
      <c r="K185" s="457"/>
      <c r="L185" s="473" t="s">
        <v>2902</v>
      </c>
      <c r="M185" s="473" t="s">
        <v>2902</v>
      </c>
      <c r="N185" s="457"/>
      <c r="O185" s="470"/>
    </row>
    <row r="186" spans="1:15" ht="24.6" customHeight="1" outlineLevel="2">
      <c r="A186" s="471"/>
      <c r="B186" s="94" t="s">
        <v>947</v>
      </c>
      <c r="C186" s="96"/>
      <c r="D186" s="472"/>
      <c r="E186" s="86"/>
      <c r="F186" s="75"/>
      <c r="G186" s="121"/>
      <c r="H186" s="167"/>
      <c r="I186" s="75"/>
      <c r="J186" s="464"/>
      <c r="K186" s="457"/>
      <c r="L186" s="465"/>
      <c r="M186" s="465"/>
      <c r="N186" s="457"/>
      <c r="O186" s="235"/>
    </row>
    <row r="187" spans="1:15" ht="24.6" customHeight="1" outlineLevel="2">
      <c r="A187" s="463"/>
      <c r="B187" s="469" t="s">
        <v>948</v>
      </c>
      <c r="C187" s="96">
        <v>25</v>
      </c>
      <c r="D187" s="96" t="s">
        <v>651</v>
      </c>
      <c r="E187" s="86"/>
      <c r="F187" s="86"/>
      <c r="G187" s="86"/>
      <c r="H187" s="86"/>
      <c r="I187" s="86"/>
      <c r="J187" s="392"/>
      <c r="K187" s="432"/>
      <c r="L187" s="121" t="e">
        <f>VLOOKUP($O187,#REF!,6,FALSE)</f>
        <v>#REF!</v>
      </c>
      <c r="M187" s="121" t="e">
        <f>VLOOKUP($O187,#REF!,7,FALSE)</f>
        <v>#REF!</v>
      </c>
      <c r="N187" s="457"/>
      <c r="O187" s="470" t="s">
        <v>2754</v>
      </c>
    </row>
    <row r="188" spans="1:15" ht="24.6" customHeight="1" outlineLevel="2">
      <c r="A188" s="463"/>
      <c r="B188" s="469" t="s">
        <v>949</v>
      </c>
      <c r="C188" s="96">
        <v>118</v>
      </c>
      <c r="D188" s="96" t="s">
        <v>651</v>
      </c>
      <c r="E188" s="86"/>
      <c r="F188" s="86"/>
      <c r="G188" s="86"/>
      <c r="H188" s="86"/>
      <c r="I188" s="86"/>
      <c r="J188" s="392"/>
      <c r="K188" s="432"/>
      <c r="L188" s="121" t="e">
        <f>VLOOKUP($O188,#REF!,6,FALSE)</f>
        <v>#REF!</v>
      </c>
      <c r="M188" s="121" t="e">
        <f>VLOOKUP($O188,#REF!,7,FALSE)</f>
        <v>#REF!</v>
      </c>
      <c r="N188" s="457"/>
      <c r="O188" s="470" t="s">
        <v>2755</v>
      </c>
    </row>
    <row r="189" spans="1:15" ht="24.6" customHeight="1" outlineLevel="2">
      <c r="A189" s="463"/>
      <c r="B189" s="469" t="s">
        <v>950</v>
      </c>
      <c r="C189" s="86">
        <v>3</v>
      </c>
      <c r="D189" s="96" t="s">
        <v>651</v>
      </c>
      <c r="E189" s="86"/>
      <c r="F189" s="86"/>
      <c r="G189" s="86"/>
      <c r="H189" s="86"/>
      <c r="I189" s="86"/>
      <c r="J189" s="392"/>
      <c r="K189" s="432"/>
      <c r="L189" s="121" t="e">
        <f>VLOOKUP($O189,#REF!,6,FALSE)</f>
        <v>#REF!</v>
      </c>
      <c r="M189" s="121" t="e">
        <f>VLOOKUP($O189,#REF!,7,FALSE)</f>
        <v>#REF!</v>
      </c>
      <c r="N189" s="457"/>
      <c r="O189" s="470" t="s">
        <v>2756</v>
      </c>
    </row>
    <row r="190" spans="1:15" ht="24.6" customHeight="1" outlineLevel="2">
      <c r="A190" s="463"/>
      <c r="B190" s="469" t="s">
        <v>951</v>
      </c>
      <c r="C190" s="96">
        <v>64</v>
      </c>
      <c r="D190" s="96" t="s">
        <v>651</v>
      </c>
      <c r="E190" s="86"/>
      <c r="F190" s="86"/>
      <c r="G190" s="86"/>
      <c r="H190" s="86"/>
      <c r="I190" s="86"/>
      <c r="J190" s="392"/>
      <c r="K190" s="432"/>
      <c r="L190" s="121" t="e">
        <f>VLOOKUP($O190,#REF!,6,FALSE)</f>
        <v>#REF!</v>
      </c>
      <c r="M190" s="121" t="e">
        <f>VLOOKUP($O190,#REF!,7,FALSE)</f>
        <v>#REF!</v>
      </c>
      <c r="N190" s="457"/>
      <c r="O190" s="470" t="s">
        <v>2757</v>
      </c>
    </row>
    <row r="191" spans="1:15" ht="24.6" customHeight="1" outlineLevel="2">
      <c r="A191" s="471"/>
      <c r="B191" s="469" t="s">
        <v>952</v>
      </c>
      <c r="C191" s="96">
        <v>1</v>
      </c>
      <c r="D191" s="472" t="s">
        <v>18</v>
      </c>
      <c r="E191" s="113"/>
      <c r="F191" s="86"/>
      <c r="G191" s="105"/>
      <c r="H191" s="86"/>
      <c r="I191" s="57"/>
      <c r="J191" s="464"/>
      <c r="K191" s="457"/>
      <c r="L191" s="473" t="s">
        <v>2892</v>
      </c>
      <c r="M191" s="473" t="s">
        <v>2892</v>
      </c>
      <c r="N191" s="457"/>
      <c r="O191" s="470"/>
    </row>
    <row r="192" spans="1:15" ht="24.6" customHeight="1" outlineLevel="2">
      <c r="A192" s="471"/>
      <c r="B192" s="469" t="s">
        <v>953</v>
      </c>
      <c r="C192" s="96">
        <v>1</v>
      </c>
      <c r="D192" s="472" t="s">
        <v>18</v>
      </c>
      <c r="E192" s="113"/>
      <c r="F192" s="86"/>
      <c r="G192" s="105"/>
      <c r="H192" s="86"/>
      <c r="I192" s="57"/>
      <c r="J192" s="464"/>
      <c r="K192" s="457"/>
      <c r="L192" s="473" t="s">
        <v>2892</v>
      </c>
      <c r="M192" s="473" t="s">
        <v>2892</v>
      </c>
      <c r="N192" s="457"/>
      <c r="O192" s="470"/>
    </row>
    <row r="193" spans="1:15" ht="24.6" customHeight="1" outlineLevel="2">
      <c r="A193" s="471"/>
      <c r="B193" s="469" t="s">
        <v>954</v>
      </c>
      <c r="C193" s="96">
        <v>1</v>
      </c>
      <c r="D193" s="472" t="s">
        <v>18</v>
      </c>
      <c r="E193" s="113"/>
      <c r="F193" s="86"/>
      <c r="G193" s="105"/>
      <c r="H193" s="86"/>
      <c r="I193" s="57"/>
      <c r="J193" s="464"/>
      <c r="K193" s="457"/>
      <c r="L193" s="473" t="s">
        <v>2892</v>
      </c>
      <c r="M193" s="473" t="s">
        <v>2892</v>
      </c>
      <c r="N193" s="457"/>
      <c r="O193" s="470"/>
    </row>
    <row r="194" spans="1:15" ht="24.6" customHeight="1" outlineLevel="2">
      <c r="A194" s="471"/>
      <c r="B194" s="94" t="s">
        <v>955</v>
      </c>
      <c r="C194" s="96"/>
      <c r="D194" s="463"/>
      <c r="E194" s="86"/>
      <c r="F194" s="75"/>
      <c r="G194" s="121"/>
      <c r="H194" s="167"/>
      <c r="I194" s="75"/>
      <c r="J194" s="464"/>
      <c r="K194" s="457"/>
      <c r="L194" s="465"/>
      <c r="M194" s="465"/>
      <c r="N194" s="457"/>
      <c r="O194" s="235"/>
    </row>
    <row r="195" spans="1:15" ht="24.6" customHeight="1" outlineLevel="2">
      <c r="A195" s="463"/>
      <c r="B195" s="469" t="s">
        <v>948</v>
      </c>
      <c r="C195" s="96">
        <v>25</v>
      </c>
      <c r="D195" s="96" t="s">
        <v>651</v>
      </c>
      <c r="E195" s="86"/>
      <c r="F195" s="86"/>
      <c r="G195" s="86"/>
      <c r="H195" s="86"/>
      <c r="I195" s="86"/>
      <c r="J195" s="392"/>
      <c r="K195" s="432"/>
      <c r="L195" s="121" t="e">
        <f>VLOOKUP($O195,#REF!,6,FALSE)</f>
        <v>#REF!</v>
      </c>
      <c r="M195" s="121" t="e">
        <f>VLOOKUP($O195,#REF!,7,FALSE)</f>
        <v>#REF!</v>
      </c>
      <c r="N195" s="457"/>
      <c r="O195" s="470" t="s">
        <v>2758</v>
      </c>
    </row>
    <row r="196" spans="1:15" ht="24.6" customHeight="1" outlineLevel="2">
      <c r="A196" s="463"/>
      <c r="B196" s="469" t="s">
        <v>949</v>
      </c>
      <c r="C196" s="96">
        <v>118</v>
      </c>
      <c r="D196" s="96" t="s">
        <v>651</v>
      </c>
      <c r="E196" s="86"/>
      <c r="F196" s="86"/>
      <c r="G196" s="86"/>
      <c r="H196" s="86"/>
      <c r="I196" s="86"/>
      <c r="J196" s="392"/>
      <c r="K196" s="432"/>
      <c r="L196" s="121" t="e">
        <f>VLOOKUP($O196,#REF!,6,FALSE)</f>
        <v>#REF!</v>
      </c>
      <c r="M196" s="121" t="e">
        <f>VLOOKUP($O196,#REF!,7,FALSE)</f>
        <v>#REF!</v>
      </c>
      <c r="N196" s="457"/>
      <c r="O196" s="470" t="s">
        <v>2759</v>
      </c>
    </row>
    <row r="197" spans="1:15" ht="24.6" customHeight="1" outlineLevel="2">
      <c r="A197" s="463"/>
      <c r="B197" s="469" t="s">
        <v>950</v>
      </c>
      <c r="C197" s="86">
        <v>3</v>
      </c>
      <c r="D197" s="96" t="s">
        <v>651</v>
      </c>
      <c r="E197" s="86"/>
      <c r="F197" s="86"/>
      <c r="G197" s="86"/>
      <c r="H197" s="86"/>
      <c r="I197" s="86"/>
      <c r="J197" s="392"/>
      <c r="K197" s="432"/>
      <c r="L197" s="121" t="e">
        <f>VLOOKUP($O197,#REF!,6,FALSE)</f>
        <v>#REF!</v>
      </c>
      <c r="M197" s="121" t="e">
        <f>VLOOKUP($O197,#REF!,7,FALSE)</f>
        <v>#REF!</v>
      </c>
      <c r="N197" s="457"/>
      <c r="O197" s="470" t="s">
        <v>2760</v>
      </c>
    </row>
    <row r="198" spans="1:15" ht="24.6" customHeight="1" outlineLevel="2">
      <c r="A198" s="463"/>
      <c r="B198" s="469" t="s">
        <v>951</v>
      </c>
      <c r="C198" s="96">
        <v>64</v>
      </c>
      <c r="D198" s="96" t="s">
        <v>651</v>
      </c>
      <c r="E198" s="86"/>
      <c r="F198" s="86"/>
      <c r="G198" s="86"/>
      <c r="H198" s="86"/>
      <c r="I198" s="86"/>
      <c r="J198" s="392"/>
      <c r="K198" s="432"/>
      <c r="L198" s="121" t="e">
        <f>VLOOKUP($O198,#REF!,6,FALSE)</f>
        <v>#REF!</v>
      </c>
      <c r="M198" s="121" t="s">
        <v>2908</v>
      </c>
      <c r="N198" s="457"/>
      <c r="O198" s="470" t="s">
        <v>2761</v>
      </c>
    </row>
    <row r="199" spans="1:15" ht="24.6" customHeight="1" outlineLevel="2">
      <c r="A199" s="471"/>
      <c r="B199" s="469" t="s">
        <v>1886</v>
      </c>
      <c r="C199" s="96">
        <v>1</v>
      </c>
      <c r="D199" s="472" t="s">
        <v>18</v>
      </c>
      <c r="E199" s="113"/>
      <c r="F199" s="86"/>
      <c r="G199" s="105"/>
      <c r="H199" s="86"/>
      <c r="I199" s="57"/>
      <c r="J199" s="464"/>
      <c r="K199" s="457"/>
      <c r="L199" s="473" t="s">
        <v>2902</v>
      </c>
      <c r="M199" s="473" t="s">
        <v>2902</v>
      </c>
      <c r="N199" s="457"/>
      <c r="O199" s="470"/>
    </row>
    <row r="200" spans="1:15" ht="24.6" customHeight="1" outlineLevel="2">
      <c r="A200" s="471"/>
      <c r="B200" s="94" t="s">
        <v>956</v>
      </c>
      <c r="C200" s="95"/>
      <c r="D200" s="463"/>
      <c r="E200" s="86"/>
      <c r="F200" s="75"/>
      <c r="G200" s="167"/>
      <c r="H200" s="167"/>
      <c r="I200" s="75"/>
      <c r="J200" s="464"/>
      <c r="K200" s="457"/>
      <c r="L200" s="465"/>
      <c r="M200" s="465"/>
      <c r="N200" s="457"/>
      <c r="O200" s="235"/>
    </row>
    <row r="201" spans="1:15" ht="24.6" customHeight="1" outlineLevel="2">
      <c r="A201" s="463"/>
      <c r="B201" s="469" t="s">
        <v>957</v>
      </c>
      <c r="C201" s="86">
        <v>42</v>
      </c>
      <c r="D201" s="96" t="s">
        <v>651</v>
      </c>
      <c r="E201" s="86"/>
      <c r="F201" s="86"/>
      <c r="G201" s="86"/>
      <c r="H201" s="86"/>
      <c r="I201" s="86"/>
      <c r="J201" s="392"/>
      <c r="K201" s="432"/>
      <c r="L201" s="121" t="e">
        <f>VLOOKUP($O201,#REF!,6,FALSE)</f>
        <v>#REF!</v>
      </c>
      <c r="M201" s="121" t="e">
        <f>VLOOKUP($O201,#REF!,7,FALSE)</f>
        <v>#REF!</v>
      </c>
      <c r="N201" s="457"/>
      <c r="O201" s="470" t="s">
        <v>2814</v>
      </c>
    </row>
    <row r="202" spans="1:15" ht="24.6" customHeight="1" outlineLevel="2">
      <c r="A202" s="463"/>
      <c r="B202" s="469" t="s">
        <v>1044</v>
      </c>
      <c r="C202" s="96">
        <v>1048</v>
      </c>
      <c r="D202" s="96" t="s">
        <v>651</v>
      </c>
      <c r="E202" s="86"/>
      <c r="F202" s="86"/>
      <c r="G202" s="86"/>
      <c r="H202" s="86"/>
      <c r="I202" s="86"/>
      <c r="J202" s="392"/>
      <c r="K202" s="432"/>
      <c r="L202" s="121" t="e">
        <f>VLOOKUP($O202,#REF!,6,FALSE)</f>
        <v>#REF!</v>
      </c>
      <c r="M202" s="121" t="e">
        <f>VLOOKUP($O202,#REF!,7,FALSE)</f>
        <v>#REF!</v>
      </c>
      <c r="N202" s="457"/>
      <c r="O202" s="470" t="s">
        <v>2815</v>
      </c>
    </row>
    <row r="203" spans="1:15" ht="24.6" customHeight="1" outlineLevel="2">
      <c r="A203" s="471"/>
      <c r="B203" s="469" t="s">
        <v>1865</v>
      </c>
      <c r="C203" s="96">
        <v>1</v>
      </c>
      <c r="D203" s="472" t="s">
        <v>18</v>
      </c>
      <c r="E203" s="113"/>
      <c r="F203" s="86"/>
      <c r="G203" s="105"/>
      <c r="H203" s="86"/>
      <c r="I203" s="57"/>
      <c r="J203" s="464"/>
      <c r="K203" s="457"/>
      <c r="L203" s="473" t="s">
        <v>2888</v>
      </c>
      <c r="M203" s="473" t="s">
        <v>2889</v>
      </c>
      <c r="N203" s="457"/>
      <c r="O203" s="470"/>
    </row>
    <row r="204" spans="1:15" ht="24.6" customHeight="1" outlineLevel="2">
      <c r="A204" s="471"/>
      <c r="B204" s="94" t="s">
        <v>958</v>
      </c>
      <c r="C204" s="96"/>
      <c r="D204" s="463"/>
      <c r="E204" s="86"/>
      <c r="F204" s="75"/>
      <c r="G204" s="167"/>
      <c r="H204" s="167"/>
      <c r="I204" s="75"/>
      <c r="J204" s="464"/>
      <c r="K204" s="457"/>
      <c r="L204" s="465"/>
      <c r="M204" s="465"/>
      <c r="N204" s="457"/>
      <c r="O204" s="235"/>
    </row>
    <row r="205" spans="1:15" ht="24.6" customHeight="1" outlineLevel="2">
      <c r="A205" s="463"/>
      <c r="B205" s="469" t="s">
        <v>959</v>
      </c>
      <c r="C205" s="96">
        <v>363</v>
      </c>
      <c r="D205" s="96" t="s">
        <v>651</v>
      </c>
      <c r="E205" s="86"/>
      <c r="F205" s="86"/>
      <c r="G205" s="86"/>
      <c r="H205" s="86"/>
      <c r="I205" s="86"/>
      <c r="J205" s="392"/>
      <c r="K205" s="432"/>
      <c r="L205" s="121" t="s">
        <v>2908</v>
      </c>
      <c r="M205" s="121" t="e">
        <f>VLOOKUP($O205,#REF!,7,FALSE)</f>
        <v>#REF!</v>
      </c>
      <c r="N205" s="457"/>
      <c r="O205" s="470" t="s">
        <v>2816</v>
      </c>
    </row>
    <row r="206" spans="1:15" ht="24.6" customHeight="1" outlineLevel="2">
      <c r="A206" s="471"/>
      <c r="B206" s="469" t="s">
        <v>1864</v>
      </c>
      <c r="C206" s="96">
        <v>1</v>
      </c>
      <c r="D206" s="472" t="s">
        <v>18</v>
      </c>
      <c r="E206" s="113"/>
      <c r="F206" s="86"/>
      <c r="G206" s="105"/>
      <c r="H206" s="86"/>
      <c r="I206" s="57"/>
      <c r="J206" s="464"/>
      <c r="K206" s="457"/>
      <c r="L206" s="473" t="s">
        <v>2888</v>
      </c>
      <c r="M206" s="473" t="s">
        <v>2889</v>
      </c>
      <c r="N206" s="457"/>
      <c r="O206" s="470"/>
    </row>
    <row r="207" spans="1:15" ht="24.6" customHeight="1" outlineLevel="2">
      <c r="A207" s="504"/>
      <c r="B207" s="505"/>
      <c r="C207" s="506"/>
      <c r="D207" s="507"/>
      <c r="E207" s="76"/>
      <c r="F207" s="484"/>
      <c r="G207" s="376"/>
      <c r="H207" s="376"/>
      <c r="I207" s="484"/>
      <c r="J207" s="508"/>
      <c r="K207" s="457"/>
      <c r="L207" s="485"/>
      <c r="M207" s="485"/>
      <c r="N207" s="457"/>
      <c r="O207" s="486"/>
    </row>
    <row r="208" spans="1:15" ht="24.6" customHeight="1" outlineLevel="1">
      <c r="A208" s="474"/>
      <c r="B208" s="475" t="s">
        <v>112</v>
      </c>
      <c r="C208" s="476"/>
      <c r="D208" s="477"/>
      <c r="E208" s="478"/>
      <c r="F208" s="479"/>
      <c r="G208" s="480"/>
      <c r="H208" s="479"/>
      <c r="I208" s="479"/>
      <c r="J208" s="481"/>
      <c r="L208" s="482"/>
      <c r="M208" s="482"/>
      <c r="O208" s="483"/>
    </row>
    <row r="209" spans="1:15" ht="24.6" customHeight="1" outlineLevel="1">
      <c r="A209" s="461">
        <v>2.2000000000000002</v>
      </c>
      <c r="B209" s="452" t="s">
        <v>1098</v>
      </c>
      <c r="C209" s="462"/>
      <c r="D209" s="463"/>
      <c r="E209" s="86"/>
      <c r="F209" s="75"/>
      <c r="G209" s="215"/>
      <c r="H209" s="167"/>
      <c r="I209" s="75"/>
      <c r="J209" s="464"/>
      <c r="K209" s="457"/>
      <c r="L209" s="465"/>
      <c r="M209" s="465"/>
      <c r="N209" s="457"/>
      <c r="O209" s="235"/>
    </row>
    <row r="210" spans="1:15" ht="24.6" customHeight="1" outlineLevel="2">
      <c r="A210" s="461"/>
      <c r="B210" s="94" t="s">
        <v>961</v>
      </c>
      <c r="C210" s="462"/>
      <c r="D210" s="463"/>
      <c r="E210" s="86"/>
      <c r="F210" s="75"/>
      <c r="G210" s="215"/>
      <c r="H210" s="167"/>
      <c r="I210" s="75"/>
      <c r="J210" s="464"/>
      <c r="K210" s="457"/>
      <c r="L210" s="465"/>
      <c r="M210" s="465"/>
      <c r="N210" s="457"/>
      <c r="O210" s="235"/>
    </row>
    <row r="211" spans="1:15" ht="24.6" customHeight="1" outlineLevel="2">
      <c r="A211" s="467"/>
      <c r="B211" s="468" t="s">
        <v>962</v>
      </c>
      <c r="C211" s="462"/>
      <c r="D211" s="463"/>
      <c r="E211" s="86"/>
      <c r="F211" s="75"/>
      <c r="G211" s="121"/>
      <c r="H211" s="167"/>
      <c r="I211" s="75"/>
      <c r="J211" s="464"/>
      <c r="K211" s="457"/>
      <c r="L211" s="465"/>
      <c r="M211" s="465"/>
      <c r="N211" s="457"/>
      <c r="O211" s="235"/>
    </row>
    <row r="212" spans="1:15" ht="24.6" customHeight="1" outlineLevel="2">
      <c r="A212" s="463"/>
      <c r="B212" s="469" t="s">
        <v>1045</v>
      </c>
      <c r="C212" s="96">
        <v>3</v>
      </c>
      <c r="D212" s="96" t="s">
        <v>3</v>
      </c>
      <c r="E212" s="86"/>
      <c r="F212" s="86"/>
      <c r="G212" s="86"/>
      <c r="H212" s="86"/>
      <c r="I212" s="86"/>
      <c r="J212" s="392"/>
      <c r="K212" s="432"/>
      <c r="L212" s="121" t="s">
        <v>2909</v>
      </c>
      <c r="M212" s="121" t="s">
        <v>2908</v>
      </c>
      <c r="N212" s="457"/>
      <c r="O212" s="470" t="s">
        <v>2725</v>
      </c>
    </row>
    <row r="213" spans="1:15" ht="24.6" customHeight="1" outlineLevel="2">
      <c r="A213" s="463"/>
      <c r="B213" s="469" t="s">
        <v>1046</v>
      </c>
      <c r="C213" s="96">
        <v>8</v>
      </c>
      <c r="D213" s="96" t="s">
        <v>3</v>
      </c>
      <c r="E213" s="86"/>
      <c r="F213" s="86"/>
      <c r="G213" s="86"/>
      <c r="H213" s="86"/>
      <c r="I213" s="86"/>
      <c r="J213" s="392"/>
      <c r="K213" s="432"/>
      <c r="L213" s="121" t="s">
        <v>2909</v>
      </c>
      <c r="M213" s="121" t="s">
        <v>2908</v>
      </c>
      <c r="N213" s="457"/>
      <c r="O213" s="470" t="s">
        <v>2727</v>
      </c>
    </row>
    <row r="214" spans="1:15" ht="24.6" customHeight="1" outlineLevel="2">
      <c r="A214" s="463"/>
      <c r="B214" s="469" t="s">
        <v>1047</v>
      </c>
      <c r="C214" s="96">
        <v>1</v>
      </c>
      <c r="D214" s="96" t="s">
        <v>3</v>
      </c>
      <c r="E214" s="86"/>
      <c r="F214" s="86"/>
      <c r="G214" s="86"/>
      <c r="H214" s="86"/>
      <c r="I214" s="86"/>
      <c r="J214" s="392"/>
      <c r="K214" s="432"/>
      <c r="L214" s="121" t="s">
        <v>2909</v>
      </c>
      <c r="M214" s="121" t="s">
        <v>2908</v>
      </c>
      <c r="N214" s="457"/>
      <c r="O214" s="470" t="s">
        <v>2728</v>
      </c>
    </row>
    <row r="215" spans="1:15" ht="24.6" customHeight="1" outlineLevel="2">
      <c r="A215" s="467"/>
      <c r="B215" s="468" t="s">
        <v>972</v>
      </c>
      <c r="C215" s="462"/>
      <c r="D215" s="463"/>
      <c r="E215" s="86"/>
      <c r="F215" s="75"/>
      <c r="G215" s="121"/>
      <c r="H215" s="167"/>
      <c r="I215" s="75"/>
      <c r="J215" s="464"/>
      <c r="K215" s="457"/>
      <c r="L215" s="465"/>
      <c r="M215" s="465"/>
      <c r="N215" s="457"/>
      <c r="O215" s="235"/>
    </row>
    <row r="216" spans="1:15" ht="24.6" customHeight="1" outlineLevel="2">
      <c r="A216" s="463"/>
      <c r="B216" s="469" t="s">
        <v>1048</v>
      </c>
      <c r="C216" s="96">
        <v>4</v>
      </c>
      <c r="D216" s="96" t="s">
        <v>3</v>
      </c>
      <c r="E216" s="86"/>
      <c r="F216" s="86"/>
      <c r="G216" s="86"/>
      <c r="H216" s="86"/>
      <c r="I216" s="86"/>
      <c r="J216" s="392"/>
      <c r="K216" s="432"/>
      <c r="L216" s="121" t="s">
        <v>2909</v>
      </c>
      <c r="M216" s="121" t="s">
        <v>2908</v>
      </c>
      <c r="N216" s="457"/>
      <c r="O216" s="470" t="s">
        <v>2734</v>
      </c>
    </row>
    <row r="217" spans="1:15" ht="24.6" customHeight="1" outlineLevel="2">
      <c r="A217" s="463"/>
      <c r="B217" s="469" t="s">
        <v>1049</v>
      </c>
      <c r="C217" s="96">
        <v>2</v>
      </c>
      <c r="D217" s="96" t="s">
        <v>3</v>
      </c>
      <c r="E217" s="86"/>
      <c r="F217" s="86"/>
      <c r="G217" s="86"/>
      <c r="H217" s="86"/>
      <c r="I217" s="86"/>
      <c r="J217" s="392"/>
      <c r="K217" s="432"/>
      <c r="L217" s="121" t="s">
        <v>2909</v>
      </c>
      <c r="M217" s="121" t="s">
        <v>2908</v>
      </c>
      <c r="N217" s="457"/>
      <c r="O217" s="470" t="s">
        <v>2737</v>
      </c>
    </row>
    <row r="218" spans="1:15" ht="24.6" customHeight="1" outlineLevel="2">
      <c r="A218" s="463"/>
      <c r="B218" s="469" t="s">
        <v>1050</v>
      </c>
      <c r="C218" s="96">
        <v>1</v>
      </c>
      <c r="D218" s="96" t="s">
        <v>3</v>
      </c>
      <c r="E218" s="86"/>
      <c r="F218" s="86"/>
      <c r="G218" s="86"/>
      <c r="H218" s="86"/>
      <c r="I218" s="86"/>
      <c r="J218" s="392"/>
      <c r="K218" s="432"/>
      <c r="L218" s="121" t="s">
        <v>2909</v>
      </c>
      <c r="M218" s="121" t="s">
        <v>2908</v>
      </c>
      <c r="N218" s="457"/>
      <c r="O218" s="470" t="s">
        <v>2738</v>
      </c>
    </row>
    <row r="219" spans="1:15" ht="24.6" customHeight="1" outlineLevel="2">
      <c r="A219" s="467"/>
      <c r="B219" s="468" t="s">
        <v>979</v>
      </c>
      <c r="C219" s="462"/>
      <c r="D219" s="463"/>
      <c r="E219" s="86"/>
      <c r="F219" s="75"/>
      <c r="G219" s="121"/>
      <c r="H219" s="167"/>
      <c r="I219" s="75"/>
      <c r="J219" s="464"/>
      <c r="K219" s="457"/>
      <c r="L219" s="465"/>
      <c r="M219" s="465"/>
      <c r="N219" s="457"/>
      <c r="O219" s="235"/>
    </row>
    <row r="220" spans="1:15" ht="24.6" customHeight="1" outlineLevel="2">
      <c r="A220" s="463"/>
      <c r="B220" s="469" t="s">
        <v>1051</v>
      </c>
      <c r="C220" s="96">
        <v>19</v>
      </c>
      <c r="D220" s="96" t="s">
        <v>3</v>
      </c>
      <c r="E220" s="86"/>
      <c r="F220" s="86"/>
      <c r="G220" s="86"/>
      <c r="H220" s="86"/>
      <c r="I220" s="86"/>
      <c r="J220" s="392"/>
      <c r="K220" s="432"/>
      <c r="L220" s="121" t="s">
        <v>2906</v>
      </c>
      <c r="M220" s="121" t="s">
        <v>2908</v>
      </c>
      <c r="N220" s="457"/>
      <c r="O220" s="470" t="s">
        <v>2742</v>
      </c>
    </row>
    <row r="221" spans="1:15" ht="24.6" customHeight="1" outlineLevel="2">
      <c r="A221" s="471"/>
      <c r="B221" s="469" t="s">
        <v>1887</v>
      </c>
      <c r="C221" s="96">
        <v>1</v>
      </c>
      <c r="D221" s="472" t="s">
        <v>18</v>
      </c>
      <c r="E221" s="57"/>
      <c r="F221" s="86"/>
      <c r="G221" s="57"/>
      <c r="H221" s="86"/>
      <c r="I221" s="57"/>
      <c r="J221" s="464"/>
      <c r="K221" s="457"/>
      <c r="L221" s="121" t="s">
        <v>2908</v>
      </c>
      <c r="M221" s="121" t="s">
        <v>2908</v>
      </c>
      <c r="N221" s="457"/>
      <c r="O221" s="470"/>
    </row>
    <row r="222" spans="1:15" ht="24.6" customHeight="1" outlineLevel="2">
      <c r="A222" s="463"/>
      <c r="B222" s="469" t="s">
        <v>983</v>
      </c>
      <c r="C222" s="96">
        <v>33</v>
      </c>
      <c r="D222" s="96" t="s">
        <v>3</v>
      </c>
      <c r="E222" s="86"/>
      <c r="F222" s="86"/>
      <c r="G222" s="86"/>
      <c r="H222" s="86"/>
      <c r="I222" s="86"/>
      <c r="J222" s="392"/>
      <c r="K222" s="432"/>
      <c r="L222" s="121" t="s">
        <v>2908</v>
      </c>
      <c r="M222" s="121" t="s">
        <v>2908</v>
      </c>
      <c r="N222" s="457"/>
      <c r="O222" s="470" t="s">
        <v>2744</v>
      </c>
    </row>
    <row r="223" spans="1:15" ht="24.6" customHeight="1" outlineLevel="2">
      <c r="A223" s="463"/>
      <c r="B223" s="469" t="s">
        <v>984</v>
      </c>
      <c r="C223" s="96">
        <v>2</v>
      </c>
      <c r="D223" s="96" t="s">
        <v>3</v>
      </c>
      <c r="E223" s="86"/>
      <c r="F223" s="86"/>
      <c r="G223" s="86"/>
      <c r="H223" s="86"/>
      <c r="I223" s="86"/>
      <c r="J223" s="392"/>
      <c r="K223" s="432"/>
      <c r="L223" s="121" t="s">
        <v>2908</v>
      </c>
      <c r="M223" s="121" t="s">
        <v>2908</v>
      </c>
      <c r="N223" s="457"/>
      <c r="O223" s="470" t="s">
        <v>2745</v>
      </c>
    </row>
    <row r="224" spans="1:15" ht="24.6" customHeight="1" outlineLevel="2">
      <c r="A224" s="471"/>
      <c r="B224" s="94" t="s">
        <v>956</v>
      </c>
      <c r="C224" s="95"/>
      <c r="D224" s="463"/>
      <c r="E224" s="86"/>
      <c r="F224" s="75"/>
      <c r="G224" s="167"/>
      <c r="H224" s="167"/>
      <c r="I224" s="75"/>
      <c r="J224" s="464"/>
      <c r="K224" s="457"/>
      <c r="L224" s="465"/>
      <c r="M224" s="465"/>
      <c r="N224" s="457"/>
      <c r="O224" s="235"/>
    </row>
    <row r="225" spans="1:15" ht="24.6" customHeight="1" outlineLevel="2">
      <c r="A225" s="463"/>
      <c r="B225" s="469" t="s">
        <v>957</v>
      </c>
      <c r="C225" s="96">
        <v>541</v>
      </c>
      <c r="D225" s="96" t="s">
        <v>651</v>
      </c>
      <c r="E225" s="86"/>
      <c r="F225" s="86"/>
      <c r="G225" s="86"/>
      <c r="H225" s="86"/>
      <c r="I225" s="86"/>
      <c r="J225" s="392"/>
      <c r="K225" s="432"/>
      <c r="L225" s="121" t="e">
        <f>VLOOKUP($O225,#REF!,6,FALSE)</f>
        <v>#REF!</v>
      </c>
      <c r="M225" s="121" t="e">
        <f>VLOOKUP($O225,#REF!,7,FALSE)</f>
        <v>#REF!</v>
      </c>
      <c r="N225" s="457"/>
      <c r="O225" s="470" t="s">
        <v>2814</v>
      </c>
    </row>
    <row r="226" spans="1:15" ht="24.6" customHeight="1" outlineLevel="2">
      <c r="A226" s="471"/>
      <c r="B226" s="469" t="s">
        <v>1865</v>
      </c>
      <c r="C226" s="96">
        <v>1</v>
      </c>
      <c r="D226" s="472" t="s">
        <v>18</v>
      </c>
      <c r="E226" s="113"/>
      <c r="F226" s="86"/>
      <c r="G226" s="105"/>
      <c r="H226" s="86"/>
      <c r="I226" s="57"/>
      <c r="J226" s="464"/>
      <c r="K226" s="457"/>
      <c r="L226" s="473" t="s">
        <v>2888</v>
      </c>
      <c r="M226" s="473" t="s">
        <v>2889</v>
      </c>
      <c r="N226" s="457"/>
      <c r="O226" s="470"/>
    </row>
    <row r="227" spans="1:15" ht="24.6" customHeight="1" outlineLevel="2">
      <c r="A227" s="471"/>
      <c r="B227" s="94" t="s">
        <v>958</v>
      </c>
      <c r="C227" s="96"/>
      <c r="D227" s="463"/>
      <c r="E227" s="57"/>
      <c r="F227" s="113"/>
      <c r="G227" s="57"/>
      <c r="H227" s="167"/>
      <c r="I227" s="75"/>
      <c r="J227" s="464"/>
      <c r="K227" s="457"/>
      <c r="L227" s="465"/>
      <c r="M227" s="465"/>
      <c r="N227" s="457"/>
      <c r="O227" s="235"/>
    </row>
    <row r="228" spans="1:15" ht="24.6" customHeight="1" outlineLevel="2">
      <c r="A228" s="463"/>
      <c r="B228" s="469" t="s">
        <v>959</v>
      </c>
      <c r="C228" s="96">
        <v>180</v>
      </c>
      <c r="D228" s="96" t="s">
        <v>651</v>
      </c>
      <c r="E228" s="86"/>
      <c r="F228" s="86"/>
      <c r="G228" s="86"/>
      <c r="H228" s="86"/>
      <c r="I228" s="86"/>
      <c r="J228" s="392"/>
      <c r="K228" s="432"/>
      <c r="L228" s="121" t="s">
        <v>2908</v>
      </c>
      <c r="M228" s="121" t="e">
        <f>VLOOKUP($O228,#REF!,7,FALSE)</f>
        <v>#REF!</v>
      </c>
      <c r="N228" s="457"/>
      <c r="O228" s="470" t="s">
        <v>2816</v>
      </c>
    </row>
    <row r="229" spans="1:15" ht="24.6" customHeight="1" outlineLevel="2">
      <c r="A229" s="471"/>
      <c r="B229" s="469" t="s">
        <v>1864</v>
      </c>
      <c r="C229" s="96">
        <v>1</v>
      </c>
      <c r="D229" s="472" t="s">
        <v>18</v>
      </c>
      <c r="E229" s="113"/>
      <c r="F229" s="86"/>
      <c r="G229" s="105"/>
      <c r="H229" s="86"/>
      <c r="I229" s="57"/>
      <c r="J229" s="464"/>
      <c r="K229" s="457"/>
      <c r="L229" s="473" t="s">
        <v>2888</v>
      </c>
      <c r="M229" s="473" t="s">
        <v>2889</v>
      </c>
      <c r="N229" s="457"/>
      <c r="O229" s="470"/>
    </row>
    <row r="230" spans="1:15" ht="24.6" customHeight="1" outlineLevel="2">
      <c r="A230" s="463"/>
      <c r="B230" s="469"/>
      <c r="C230" s="95"/>
      <c r="D230" s="95"/>
      <c r="E230" s="86"/>
      <c r="F230" s="75"/>
      <c r="G230" s="121"/>
      <c r="H230" s="167"/>
      <c r="I230" s="484"/>
      <c r="J230" s="464"/>
      <c r="K230" s="457"/>
      <c r="L230" s="485"/>
      <c r="M230" s="485"/>
      <c r="N230" s="457"/>
      <c r="O230" s="486"/>
    </row>
    <row r="231" spans="1:15" ht="24.6" customHeight="1" outlineLevel="1">
      <c r="A231" s="474"/>
      <c r="B231" s="475" t="s">
        <v>2</v>
      </c>
      <c r="C231" s="476"/>
      <c r="D231" s="477"/>
      <c r="E231" s="478"/>
      <c r="F231" s="479"/>
      <c r="G231" s="480"/>
      <c r="H231" s="479"/>
      <c r="I231" s="479"/>
      <c r="J231" s="481"/>
      <c r="L231" s="482"/>
      <c r="M231" s="482"/>
      <c r="O231" s="483"/>
    </row>
    <row r="232" spans="1:15" ht="24.6" customHeight="1" outlineLevel="1">
      <c r="A232" s="461">
        <v>2.2999999999999998</v>
      </c>
      <c r="B232" s="94" t="s">
        <v>985</v>
      </c>
      <c r="C232" s="462"/>
      <c r="D232" s="463"/>
      <c r="E232" s="86"/>
      <c r="F232" s="75"/>
      <c r="G232" s="121"/>
      <c r="H232" s="167"/>
      <c r="I232" s="75"/>
      <c r="J232" s="464"/>
      <c r="K232" s="457"/>
      <c r="L232" s="465"/>
      <c r="M232" s="465"/>
      <c r="N232" s="457"/>
      <c r="O232" s="235"/>
    </row>
    <row r="233" spans="1:15" ht="24.6" customHeight="1" outlineLevel="2">
      <c r="A233" s="463"/>
      <c r="B233" s="487" t="s">
        <v>986</v>
      </c>
      <c r="C233" s="96"/>
      <c r="D233" s="96"/>
      <c r="E233" s="86"/>
      <c r="F233" s="75"/>
      <c r="G233" s="121"/>
      <c r="H233" s="167"/>
      <c r="I233" s="75"/>
      <c r="J233" s="464"/>
      <c r="K233" s="457"/>
      <c r="L233" s="465"/>
      <c r="M233" s="465"/>
      <c r="N233" s="457"/>
      <c r="O233" s="235"/>
    </row>
    <row r="234" spans="1:15" ht="24.6" customHeight="1" outlineLevel="2">
      <c r="A234" s="463"/>
      <c r="B234" s="469"/>
      <c r="C234" s="86"/>
      <c r="D234" s="488"/>
      <c r="E234" s="86"/>
      <c r="F234" s="86"/>
      <c r="G234" s="86"/>
      <c r="H234" s="86"/>
      <c r="I234" s="86"/>
      <c r="J234" s="392"/>
      <c r="K234" s="432"/>
      <c r="L234" s="121" t="e">
        <f>VLOOKUP($O234,#REF!,6,FALSE)</f>
        <v>#REF!</v>
      </c>
      <c r="M234" s="121" t="e">
        <f>VLOOKUP($O234,#REF!,7,FALSE)</f>
        <v>#REF!</v>
      </c>
      <c r="N234" s="457"/>
      <c r="O234" s="470" t="s">
        <v>2763</v>
      </c>
    </row>
    <row r="235" spans="1:15" ht="24.6" customHeight="1" outlineLevel="2">
      <c r="A235" s="463"/>
      <c r="B235" s="469" t="s">
        <v>989</v>
      </c>
      <c r="C235" s="96">
        <v>2167</v>
      </c>
      <c r="D235" s="96" t="s">
        <v>988</v>
      </c>
      <c r="E235" s="86"/>
      <c r="F235" s="86"/>
      <c r="G235" s="86"/>
      <c r="H235" s="86"/>
      <c r="I235" s="86"/>
      <c r="J235" s="392"/>
      <c r="K235" s="432"/>
      <c r="L235" s="121" t="e">
        <f>VLOOKUP($O235,#REF!,6,FALSE)</f>
        <v>#REF!</v>
      </c>
      <c r="M235" s="121" t="e">
        <f>VLOOKUP($O235,#REF!,7,FALSE)</f>
        <v>#REF!</v>
      </c>
      <c r="N235" s="457"/>
      <c r="O235" s="470" t="s">
        <v>2764</v>
      </c>
    </row>
    <row r="236" spans="1:15" ht="24.6" customHeight="1" outlineLevel="2">
      <c r="A236" s="471"/>
      <c r="B236" s="469" t="s">
        <v>990</v>
      </c>
      <c r="C236" s="96">
        <v>1</v>
      </c>
      <c r="D236" s="472" t="s">
        <v>18</v>
      </c>
      <c r="E236" s="113"/>
      <c r="F236" s="86"/>
      <c r="G236" s="105"/>
      <c r="H236" s="86"/>
      <c r="I236" s="57"/>
      <c r="J236" s="464"/>
      <c r="K236" s="457"/>
      <c r="L236" s="473" t="s">
        <v>2902</v>
      </c>
      <c r="M236" s="473" t="s">
        <v>2902</v>
      </c>
      <c r="N236" s="457"/>
      <c r="O236" s="470"/>
    </row>
    <row r="237" spans="1:15" ht="24.6" customHeight="1" outlineLevel="2">
      <c r="A237" s="471"/>
      <c r="B237" s="469" t="s">
        <v>991</v>
      </c>
      <c r="C237" s="96">
        <v>1</v>
      </c>
      <c r="D237" s="472" t="s">
        <v>18</v>
      </c>
      <c r="E237" s="113"/>
      <c r="F237" s="86"/>
      <c r="G237" s="105"/>
      <c r="H237" s="86"/>
      <c r="I237" s="57"/>
      <c r="J237" s="464"/>
      <c r="K237" s="457"/>
      <c r="L237" s="473" t="s">
        <v>2902</v>
      </c>
      <c r="M237" s="473" t="s">
        <v>2902</v>
      </c>
      <c r="N237" s="457"/>
      <c r="O237" s="470"/>
    </row>
    <row r="238" spans="1:15" ht="24.6" customHeight="1" outlineLevel="2">
      <c r="A238" s="471"/>
      <c r="B238" s="469" t="s">
        <v>992</v>
      </c>
      <c r="C238" s="96">
        <v>1</v>
      </c>
      <c r="D238" s="472" t="s">
        <v>18</v>
      </c>
      <c r="E238" s="113"/>
      <c r="F238" s="86"/>
      <c r="G238" s="105"/>
      <c r="H238" s="86"/>
      <c r="I238" s="57"/>
      <c r="J238" s="464"/>
      <c r="K238" s="457"/>
      <c r="L238" s="473" t="s">
        <v>2902</v>
      </c>
      <c r="M238" s="473" t="s">
        <v>2902</v>
      </c>
      <c r="N238" s="457"/>
      <c r="O238" s="470"/>
    </row>
    <row r="239" spans="1:15" ht="24.6" customHeight="1" outlineLevel="2">
      <c r="A239" s="463"/>
      <c r="B239" s="487" t="s">
        <v>993</v>
      </c>
      <c r="C239" s="96"/>
      <c r="D239" s="96"/>
      <c r="E239" s="86"/>
      <c r="F239" s="75"/>
      <c r="G239" s="121"/>
      <c r="H239" s="167"/>
      <c r="I239" s="75"/>
      <c r="J239" s="464"/>
      <c r="K239" s="457"/>
      <c r="L239" s="465"/>
      <c r="M239" s="465"/>
      <c r="N239" s="457"/>
      <c r="O239" s="235"/>
    </row>
    <row r="240" spans="1:15" ht="24.6" customHeight="1" outlineLevel="2">
      <c r="A240" s="463"/>
      <c r="B240" s="469"/>
      <c r="C240" s="86"/>
      <c r="D240" s="488"/>
      <c r="E240" s="86"/>
      <c r="F240" s="86"/>
      <c r="G240" s="86"/>
      <c r="H240" s="86"/>
      <c r="I240" s="86"/>
      <c r="J240" s="392"/>
      <c r="K240" s="432"/>
      <c r="L240" s="121" t="e">
        <f>VLOOKUP($O240,#REF!,6,FALSE)</f>
        <v>#REF!</v>
      </c>
      <c r="M240" s="121" t="e">
        <f>VLOOKUP($O240,#REF!,7,FALSE)</f>
        <v>#REF!</v>
      </c>
      <c r="N240" s="457"/>
      <c r="O240" s="235" t="s">
        <v>2765</v>
      </c>
    </row>
    <row r="241" spans="1:15" ht="24.6" customHeight="1" outlineLevel="2">
      <c r="A241" s="463"/>
      <c r="B241" s="469" t="s">
        <v>994</v>
      </c>
      <c r="C241" s="86">
        <v>7</v>
      </c>
      <c r="D241" s="96" t="s">
        <v>651</v>
      </c>
      <c r="E241" s="86"/>
      <c r="F241" s="86"/>
      <c r="G241" s="86"/>
      <c r="H241" s="86"/>
      <c r="I241" s="86"/>
      <c r="J241" s="392"/>
      <c r="K241" s="432"/>
      <c r="L241" s="121" t="e">
        <f>VLOOKUP($O241,#REF!,6,FALSE)</f>
        <v>#REF!</v>
      </c>
      <c r="M241" s="121" t="e">
        <f>VLOOKUP($O241,#REF!,7,FALSE)</f>
        <v>#REF!</v>
      </c>
      <c r="N241" s="457"/>
      <c r="O241" s="470" t="s">
        <v>2766</v>
      </c>
    </row>
    <row r="242" spans="1:15" ht="24.6" customHeight="1" outlineLevel="2">
      <c r="A242" s="490"/>
      <c r="B242" s="469"/>
      <c r="C242" s="96"/>
      <c r="D242" s="472"/>
      <c r="E242" s="86"/>
      <c r="F242" s="57"/>
      <c r="G242" s="121"/>
      <c r="H242" s="121"/>
      <c r="I242" s="59"/>
      <c r="J242" s="491"/>
      <c r="K242" s="457"/>
      <c r="L242" s="492"/>
      <c r="M242" s="492"/>
      <c r="N242" s="457"/>
      <c r="O242" s="493"/>
    </row>
    <row r="243" spans="1:15" ht="24.6" customHeight="1" outlineLevel="1">
      <c r="A243" s="474"/>
      <c r="B243" s="475" t="s">
        <v>2</v>
      </c>
      <c r="C243" s="476"/>
      <c r="D243" s="477"/>
      <c r="E243" s="478"/>
      <c r="F243" s="479"/>
      <c r="G243" s="480"/>
      <c r="H243" s="479"/>
      <c r="I243" s="479"/>
      <c r="J243" s="481"/>
      <c r="L243" s="482"/>
      <c r="M243" s="482"/>
      <c r="O243" s="483"/>
    </row>
    <row r="244" spans="1:15" ht="24.6" customHeight="1" outlineLevel="1">
      <c r="A244" s="461">
        <v>2.4</v>
      </c>
      <c r="B244" s="94" t="s">
        <v>995</v>
      </c>
      <c r="C244" s="96"/>
      <c r="D244" s="472"/>
      <c r="E244" s="86"/>
      <c r="F244" s="57"/>
      <c r="G244" s="121"/>
      <c r="H244" s="121"/>
      <c r="I244" s="75"/>
      <c r="J244" s="491"/>
      <c r="K244" s="457"/>
      <c r="L244" s="465"/>
      <c r="M244" s="465"/>
      <c r="N244" s="457"/>
      <c r="O244" s="235"/>
    </row>
    <row r="245" spans="1:15" ht="24.6" customHeight="1" outlineLevel="2">
      <c r="A245" s="463"/>
      <c r="B245" s="487" t="s">
        <v>996</v>
      </c>
      <c r="C245" s="96"/>
      <c r="D245" s="96"/>
      <c r="E245" s="86"/>
      <c r="F245" s="75"/>
      <c r="G245" s="121"/>
      <c r="H245" s="167"/>
      <c r="I245" s="75"/>
      <c r="J245" s="464"/>
      <c r="K245" s="457"/>
      <c r="L245" s="465"/>
      <c r="M245" s="465"/>
      <c r="N245" s="457"/>
      <c r="O245" s="235"/>
    </row>
    <row r="246" spans="1:15" ht="24.6" customHeight="1" outlineLevel="2">
      <c r="A246" s="463"/>
      <c r="B246" s="469" t="s">
        <v>997</v>
      </c>
      <c r="C246" s="96">
        <v>3</v>
      </c>
      <c r="D246" s="96" t="s">
        <v>3</v>
      </c>
      <c r="E246" s="86"/>
      <c r="F246" s="86"/>
      <c r="G246" s="86"/>
      <c r="H246" s="86"/>
      <c r="I246" s="86"/>
      <c r="J246" s="392"/>
      <c r="K246" s="432"/>
      <c r="L246" s="121" t="e">
        <f>VLOOKUP($O246,#REF!,6,FALSE)</f>
        <v>#REF!</v>
      </c>
      <c r="M246" s="121" t="e">
        <f>VLOOKUP($O246,#REF!,7,FALSE)</f>
        <v>#REF!</v>
      </c>
      <c r="N246" s="457"/>
      <c r="O246" s="470" t="s">
        <v>2768</v>
      </c>
    </row>
    <row r="247" spans="1:15" ht="24.6" customHeight="1" outlineLevel="2">
      <c r="A247" s="463"/>
      <c r="B247" s="487" t="s">
        <v>1000</v>
      </c>
      <c r="C247" s="96"/>
      <c r="D247" s="96"/>
      <c r="E247" s="86"/>
      <c r="F247" s="75"/>
      <c r="G247" s="121"/>
      <c r="H247" s="167"/>
      <c r="I247" s="75"/>
      <c r="J247" s="464"/>
      <c r="K247" s="457"/>
      <c r="L247" s="465"/>
      <c r="M247" s="465"/>
      <c r="N247" s="457"/>
      <c r="O247" s="235"/>
    </row>
    <row r="248" spans="1:15" ht="24.6" customHeight="1" outlineLevel="2">
      <c r="A248" s="463"/>
      <c r="B248" s="469" t="s">
        <v>1001</v>
      </c>
      <c r="C248" s="96">
        <v>45</v>
      </c>
      <c r="D248" s="96" t="s">
        <v>3</v>
      </c>
      <c r="E248" s="86"/>
      <c r="F248" s="86"/>
      <c r="G248" s="86"/>
      <c r="H248" s="86"/>
      <c r="I248" s="86"/>
      <c r="J248" s="392"/>
      <c r="K248" s="432"/>
      <c r="L248" s="121" t="e">
        <f>VLOOKUP($O248,#REF!,6,FALSE)</f>
        <v>#REF!</v>
      </c>
      <c r="M248" s="121" t="s">
        <v>2908</v>
      </c>
      <c r="N248" s="457"/>
      <c r="O248" s="470" t="s">
        <v>2786</v>
      </c>
    </row>
    <row r="249" spans="1:15" ht="24.6" customHeight="1" outlineLevel="2">
      <c r="A249" s="463"/>
      <c r="B249" s="487" t="s">
        <v>1006</v>
      </c>
      <c r="C249" s="96"/>
      <c r="D249" s="96"/>
      <c r="E249" s="86"/>
      <c r="F249" s="75"/>
      <c r="G249" s="121"/>
      <c r="H249" s="167"/>
      <c r="I249" s="75"/>
      <c r="J249" s="464"/>
      <c r="K249" s="457"/>
      <c r="L249" s="465"/>
      <c r="M249" s="465"/>
      <c r="N249" s="457"/>
      <c r="O249" s="235"/>
    </row>
    <row r="250" spans="1:15" ht="24.6" customHeight="1" outlineLevel="2">
      <c r="A250" s="463"/>
      <c r="B250" s="469" t="s">
        <v>1007</v>
      </c>
      <c r="C250" s="96">
        <v>5</v>
      </c>
      <c r="D250" s="96" t="s">
        <v>3</v>
      </c>
      <c r="E250" s="86"/>
      <c r="F250" s="86"/>
      <c r="G250" s="86"/>
      <c r="H250" s="86"/>
      <c r="I250" s="86"/>
      <c r="J250" s="392"/>
      <c r="K250" s="432"/>
      <c r="L250" s="121" t="e">
        <f>VLOOKUP($O250,#REF!,6,FALSE)</f>
        <v>#REF!</v>
      </c>
      <c r="M250" s="121" t="s">
        <v>2908</v>
      </c>
      <c r="N250" s="457"/>
      <c r="O250" s="470" t="s">
        <v>2772</v>
      </c>
    </row>
    <row r="251" spans="1:15" ht="24.6" customHeight="1" outlineLevel="2">
      <c r="A251" s="463"/>
      <c r="B251" s="469" t="s">
        <v>1008</v>
      </c>
      <c r="C251" s="96">
        <v>2</v>
      </c>
      <c r="D251" s="96" t="s">
        <v>3</v>
      </c>
      <c r="E251" s="86"/>
      <c r="F251" s="86"/>
      <c r="G251" s="86"/>
      <c r="H251" s="86"/>
      <c r="I251" s="86"/>
      <c r="J251" s="392"/>
      <c r="K251" s="432"/>
      <c r="L251" s="121" t="e">
        <f>VLOOKUP($O251,#REF!,6,FALSE)</f>
        <v>#REF!</v>
      </c>
      <c r="M251" s="121" t="s">
        <v>2908</v>
      </c>
      <c r="N251" s="457"/>
      <c r="O251" s="470" t="s">
        <v>2777</v>
      </c>
    </row>
    <row r="252" spans="1:15" ht="24.6" customHeight="1" outlineLevel="2">
      <c r="A252" s="463"/>
      <c r="B252" s="469" t="s">
        <v>1012</v>
      </c>
      <c r="C252" s="96">
        <v>1</v>
      </c>
      <c r="D252" s="488" t="s">
        <v>3</v>
      </c>
      <c r="E252" s="86"/>
      <c r="F252" s="86"/>
      <c r="G252" s="86"/>
      <c r="H252" s="86"/>
      <c r="I252" s="86"/>
      <c r="J252" s="392"/>
      <c r="K252" s="432"/>
      <c r="L252" s="121" t="e">
        <f>VLOOKUP($O252,#REF!,6,FALSE)</f>
        <v>#REF!</v>
      </c>
      <c r="M252" s="121" t="s">
        <v>2908</v>
      </c>
      <c r="N252" s="457"/>
      <c r="O252" s="470" t="s">
        <v>2778</v>
      </c>
    </row>
    <row r="253" spans="1:15" ht="24.6" customHeight="1" outlineLevel="2">
      <c r="A253" s="463"/>
      <c r="B253" s="469" t="s">
        <v>1009</v>
      </c>
      <c r="C253" s="96">
        <v>1</v>
      </c>
      <c r="D253" s="96" t="s">
        <v>3</v>
      </c>
      <c r="E253" s="86"/>
      <c r="F253" s="86"/>
      <c r="G253" s="86"/>
      <c r="H253" s="86"/>
      <c r="I253" s="86"/>
      <c r="J253" s="392"/>
      <c r="K253" s="432"/>
      <c r="L253" s="121" t="e">
        <f>VLOOKUP($O253,#REF!,6,FALSE)</f>
        <v>#REF!</v>
      </c>
      <c r="M253" s="121" t="s">
        <v>2908</v>
      </c>
      <c r="N253" s="457"/>
      <c r="O253" s="470" t="s">
        <v>2774</v>
      </c>
    </row>
    <row r="254" spans="1:15" ht="24.6" customHeight="1" outlineLevel="2">
      <c r="A254" s="463"/>
      <c r="B254" s="469" t="s">
        <v>1010</v>
      </c>
      <c r="C254" s="96">
        <v>1</v>
      </c>
      <c r="D254" s="96" t="s">
        <v>3</v>
      </c>
      <c r="E254" s="86"/>
      <c r="F254" s="86"/>
      <c r="G254" s="86"/>
      <c r="H254" s="86"/>
      <c r="I254" s="86"/>
      <c r="J254" s="392"/>
      <c r="K254" s="432"/>
      <c r="L254" s="121" t="e">
        <f>VLOOKUP($O254,#REF!,6,FALSE)</f>
        <v>#REF!</v>
      </c>
      <c r="M254" s="121" t="s">
        <v>2908</v>
      </c>
      <c r="N254" s="457"/>
      <c r="O254" s="470" t="s">
        <v>2775</v>
      </c>
    </row>
    <row r="255" spans="1:15" ht="24.6" customHeight="1" outlineLevel="2">
      <c r="A255" s="463"/>
      <c r="B255" s="469" t="s">
        <v>1013</v>
      </c>
      <c r="C255" s="96">
        <v>9</v>
      </c>
      <c r="D255" s="96" t="s">
        <v>3</v>
      </c>
      <c r="E255" s="86"/>
      <c r="F255" s="86"/>
      <c r="G255" s="86"/>
      <c r="H255" s="86"/>
      <c r="I255" s="86"/>
      <c r="J255" s="392"/>
      <c r="K255" s="432"/>
      <c r="L255" s="121" t="e">
        <f>VLOOKUP($O255,#REF!,6,FALSE)</f>
        <v>#REF!</v>
      </c>
      <c r="M255" s="121" t="s">
        <v>2908</v>
      </c>
      <c r="N255" s="457"/>
      <c r="O255" s="470" t="s">
        <v>2780</v>
      </c>
    </row>
    <row r="256" spans="1:15" ht="24.6" customHeight="1" outlineLevel="2">
      <c r="A256" s="463"/>
      <c r="B256" s="469" t="s">
        <v>1021</v>
      </c>
      <c r="C256" s="96">
        <v>53</v>
      </c>
      <c r="D256" s="96" t="s">
        <v>3</v>
      </c>
      <c r="E256" s="86"/>
      <c r="F256" s="86"/>
      <c r="G256" s="86"/>
      <c r="H256" s="86"/>
      <c r="I256" s="86"/>
      <c r="J256" s="392"/>
      <c r="K256" s="432"/>
      <c r="L256" s="121" t="s">
        <v>2908</v>
      </c>
      <c r="M256" s="121" t="s">
        <v>2908</v>
      </c>
      <c r="N256" s="457"/>
      <c r="O256" s="470" t="s">
        <v>2794</v>
      </c>
    </row>
    <row r="257" spans="1:15" ht="24.6" customHeight="1" outlineLevel="2">
      <c r="A257" s="463"/>
      <c r="B257" s="469" t="s">
        <v>1022</v>
      </c>
      <c r="C257" s="96">
        <v>2</v>
      </c>
      <c r="D257" s="96" t="s">
        <v>3</v>
      </c>
      <c r="E257" s="86"/>
      <c r="F257" s="86"/>
      <c r="G257" s="86"/>
      <c r="H257" s="86"/>
      <c r="I257" s="86"/>
      <c r="J257" s="392"/>
      <c r="K257" s="432"/>
      <c r="L257" s="121" t="s">
        <v>2908</v>
      </c>
      <c r="M257" s="121" t="s">
        <v>2908</v>
      </c>
      <c r="N257" s="457"/>
      <c r="O257" s="470" t="s">
        <v>2803</v>
      </c>
    </row>
    <row r="258" spans="1:15" ht="24.6" customHeight="1" outlineLevel="2">
      <c r="A258" s="463"/>
      <c r="B258" s="469" t="s">
        <v>1027</v>
      </c>
      <c r="C258" s="96">
        <v>1</v>
      </c>
      <c r="D258" s="488" t="s">
        <v>3</v>
      </c>
      <c r="E258" s="86"/>
      <c r="F258" s="86"/>
      <c r="G258" s="86"/>
      <c r="H258" s="86"/>
      <c r="I258" s="86"/>
      <c r="J258" s="392"/>
      <c r="K258" s="432"/>
      <c r="L258" s="121" t="s">
        <v>2908</v>
      </c>
      <c r="M258" s="121" t="s">
        <v>2908</v>
      </c>
      <c r="N258" s="457"/>
      <c r="O258" s="470" t="s">
        <v>2804</v>
      </c>
    </row>
    <row r="259" spans="1:15" ht="24.6" customHeight="1" outlineLevel="2">
      <c r="A259" s="463"/>
      <c r="B259" s="469" t="s">
        <v>1024</v>
      </c>
      <c r="C259" s="96">
        <v>1</v>
      </c>
      <c r="D259" s="96" t="s">
        <v>3</v>
      </c>
      <c r="E259" s="86"/>
      <c r="F259" s="86"/>
      <c r="G259" s="86"/>
      <c r="H259" s="86"/>
      <c r="I259" s="86"/>
      <c r="J259" s="392"/>
      <c r="K259" s="432"/>
      <c r="L259" s="121" t="s">
        <v>2908</v>
      </c>
      <c r="M259" s="121" t="s">
        <v>2908</v>
      </c>
      <c r="N259" s="457"/>
      <c r="O259" s="470" t="s">
        <v>2798</v>
      </c>
    </row>
    <row r="260" spans="1:15" ht="24.6" customHeight="1" outlineLevel="2">
      <c r="A260" s="463"/>
      <c r="B260" s="469" t="s">
        <v>1025</v>
      </c>
      <c r="C260" s="96">
        <v>1</v>
      </c>
      <c r="D260" s="96" t="s">
        <v>3</v>
      </c>
      <c r="E260" s="86"/>
      <c r="F260" s="86"/>
      <c r="G260" s="86"/>
      <c r="H260" s="86"/>
      <c r="I260" s="86"/>
      <c r="J260" s="392"/>
      <c r="K260" s="432"/>
      <c r="L260" s="121" t="s">
        <v>2908</v>
      </c>
      <c r="M260" s="121" t="s">
        <v>2908</v>
      </c>
      <c r="N260" s="457"/>
      <c r="O260" s="470" t="s">
        <v>2800</v>
      </c>
    </row>
    <row r="261" spans="1:15" ht="24.6" customHeight="1" outlineLevel="2">
      <c r="A261" s="463"/>
      <c r="B261" s="469" t="s">
        <v>1028</v>
      </c>
      <c r="C261" s="96">
        <v>9</v>
      </c>
      <c r="D261" s="96" t="s">
        <v>3</v>
      </c>
      <c r="E261" s="86"/>
      <c r="F261" s="86"/>
      <c r="G261" s="86"/>
      <c r="H261" s="86"/>
      <c r="I261" s="86"/>
      <c r="J261" s="392"/>
      <c r="K261" s="432"/>
      <c r="L261" s="121" t="s">
        <v>2908</v>
      </c>
      <c r="M261" s="121" t="s">
        <v>2908</v>
      </c>
      <c r="N261" s="457"/>
      <c r="O261" s="470" t="s">
        <v>2807</v>
      </c>
    </row>
    <row r="262" spans="1:15" ht="24.6" customHeight="1" outlineLevel="2">
      <c r="A262" s="490"/>
      <c r="B262" s="469"/>
      <c r="C262" s="96"/>
      <c r="D262" s="472"/>
      <c r="E262" s="86"/>
      <c r="F262" s="57"/>
      <c r="G262" s="121"/>
      <c r="H262" s="121"/>
      <c r="I262" s="59"/>
      <c r="J262" s="491"/>
      <c r="K262" s="457"/>
      <c r="L262" s="492"/>
      <c r="M262" s="492"/>
      <c r="N262" s="457"/>
      <c r="O262" s="493"/>
    </row>
    <row r="263" spans="1:15" ht="24.6" customHeight="1" outlineLevel="1">
      <c r="A263" s="474"/>
      <c r="B263" s="475" t="s">
        <v>2</v>
      </c>
      <c r="C263" s="476"/>
      <c r="D263" s="477"/>
      <c r="E263" s="478"/>
      <c r="F263" s="479"/>
      <c r="G263" s="480"/>
      <c r="H263" s="479"/>
      <c r="I263" s="479"/>
      <c r="J263" s="481"/>
      <c r="L263" s="482"/>
      <c r="M263" s="482"/>
      <c r="O263" s="483"/>
    </row>
    <row r="264" spans="1:15" s="502" customFormat="1">
      <c r="A264" s="496"/>
      <c r="B264" s="497" t="s">
        <v>1534</v>
      </c>
      <c r="C264" s="498"/>
      <c r="D264" s="499"/>
      <c r="E264" s="478"/>
      <c r="F264" s="479"/>
      <c r="G264" s="480"/>
      <c r="H264" s="479"/>
      <c r="I264" s="479"/>
      <c r="J264" s="500"/>
      <c r="K264" s="501"/>
      <c r="L264" s="482"/>
      <c r="M264" s="482"/>
      <c r="N264" s="501"/>
      <c r="O264" s="483"/>
    </row>
    <row r="265" spans="1:15">
      <c r="A265" s="451">
        <v>3</v>
      </c>
      <c r="B265" s="452" t="s">
        <v>1052</v>
      </c>
      <c r="C265" s="453"/>
      <c r="D265" s="454"/>
      <c r="E265" s="455"/>
      <c r="F265" s="52"/>
      <c r="G265" s="233"/>
      <c r="H265" s="175"/>
      <c r="I265" s="52"/>
      <c r="J265" s="456"/>
      <c r="K265" s="457"/>
      <c r="L265" s="458"/>
      <c r="M265" s="458"/>
      <c r="N265" s="457"/>
      <c r="O265" s="459"/>
    </row>
    <row r="266" spans="1:15" ht="24.6" customHeight="1" outlineLevel="1">
      <c r="A266" s="461">
        <v>3.1</v>
      </c>
      <c r="B266" s="452" t="s">
        <v>1097</v>
      </c>
      <c r="C266" s="462"/>
      <c r="D266" s="463"/>
      <c r="E266" s="214"/>
      <c r="F266" s="75"/>
      <c r="G266" s="215"/>
      <c r="H266" s="167"/>
      <c r="I266" s="75"/>
      <c r="J266" s="464"/>
      <c r="K266" s="457"/>
      <c r="L266" s="465"/>
      <c r="M266" s="465"/>
      <c r="N266" s="457"/>
      <c r="O266" s="235"/>
    </row>
    <row r="267" spans="1:15" ht="24.6" customHeight="1" outlineLevel="2">
      <c r="A267" s="466"/>
      <c r="B267" s="94" t="s">
        <v>900</v>
      </c>
      <c r="C267" s="462"/>
      <c r="D267" s="463"/>
      <c r="E267" s="214"/>
      <c r="F267" s="75"/>
      <c r="G267" s="215"/>
      <c r="H267" s="167"/>
      <c r="I267" s="75"/>
      <c r="J267" s="464"/>
      <c r="K267" s="457"/>
      <c r="L267" s="465"/>
      <c r="M267" s="465"/>
      <c r="N267" s="457"/>
      <c r="O267" s="235"/>
    </row>
    <row r="268" spans="1:15" ht="24.6" customHeight="1" outlineLevel="2">
      <c r="A268" s="467"/>
      <c r="B268" s="468" t="s">
        <v>927</v>
      </c>
      <c r="C268" s="462"/>
      <c r="D268" s="463"/>
      <c r="E268" s="86"/>
      <c r="F268" s="75"/>
      <c r="G268" s="121"/>
      <c r="H268" s="167"/>
      <c r="I268" s="75"/>
      <c r="J268" s="464"/>
      <c r="K268" s="457"/>
      <c r="L268" s="465"/>
      <c r="M268" s="465"/>
      <c r="N268" s="457"/>
      <c r="O268" s="235"/>
    </row>
    <row r="269" spans="1:15" ht="24.6" customHeight="1" outlineLevel="2">
      <c r="A269" s="467"/>
      <c r="B269" s="469" t="s">
        <v>1053</v>
      </c>
      <c r="C269" s="96">
        <v>1</v>
      </c>
      <c r="D269" s="96" t="s">
        <v>3</v>
      </c>
      <c r="E269" s="86"/>
      <c r="F269" s="86"/>
      <c r="G269" s="86"/>
      <c r="H269" s="86"/>
      <c r="I269" s="86"/>
      <c r="J269" s="392"/>
      <c r="K269" s="432"/>
      <c r="L269" s="121" t="e">
        <f>VLOOKUP($O269,#REF!,6,FALSE)</f>
        <v>#REF!</v>
      </c>
      <c r="M269" s="121" t="e">
        <f>VLOOKUP($O269,#REF!,7,FALSE)</f>
        <v>#REF!</v>
      </c>
      <c r="N269" s="457"/>
      <c r="O269" s="470" t="s">
        <v>2718</v>
      </c>
    </row>
    <row r="270" spans="1:15" ht="24.6" customHeight="1" outlineLevel="2">
      <c r="A270" s="467"/>
      <c r="B270" s="469" t="s">
        <v>1054</v>
      </c>
      <c r="C270" s="96">
        <v>2</v>
      </c>
      <c r="D270" s="96" t="s">
        <v>3</v>
      </c>
      <c r="E270" s="86"/>
      <c r="F270" s="86"/>
      <c r="G270" s="86"/>
      <c r="H270" s="86"/>
      <c r="I270" s="86"/>
      <c r="J270" s="392"/>
      <c r="K270" s="432"/>
      <c r="L270" s="121" t="e">
        <f>VLOOKUP($O270,#REF!,6,FALSE)</f>
        <v>#REF!</v>
      </c>
      <c r="M270" s="121" t="e">
        <f>VLOOKUP($O270,#REF!,7,FALSE)</f>
        <v>#REF!</v>
      </c>
      <c r="N270" s="457"/>
      <c r="O270" s="470" t="s">
        <v>2719</v>
      </c>
    </row>
    <row r="271" spans="1:15" ht="24.6" customHeight="1" outlineLevel="2">
      <c r="A271" s="467"/>
      <c r="B271" s="469" t="s">
        <v>1055</v>
      </c>
      <c r="C271" s="96">
        <v>1</v>
      </c>
      <c r="D271" s="96" t="s">
        <v>3</v>
      </c>
      <c r="E271" s="86"/>
      <c r="F271" s="86"/>
      <c r="G271" s="86"/>
      <c r="H271" s="86"/>
      <c r="I271" s="86"/>
      <c r="J271" s="392"/>
      <c r="K271" s="432"/>
      <c r="L271" s="121" t="e">
        <f>VLOOKUP($O271,#REF!,6,FALSE)</f>
        <v>#REF!</v>
      </c>
      <c r="M271" s="121" t="e">
        <f>VLOOKUP($O271,#REF!,7,FALSE)</f>
        <v>#REF!</v>
      </c>
      <c r="N271" s="457"/>
      <c r="O271" s="470" t="s">
        <v>2720</v>
      </c>
    </row>
    <row r="272" spans="1:15" ht="24.6" customHeight="1" outlineLevel="2">
      <c r="A272" s="467"/>
      <c r="B272" s="468" t="s">
        <v>1040</v>
      </c>
      <c r="C272" s="462"/>
      <c r="D272" s="463"/>
      <c r="E272" s="86"/>
      <c r="F272" s="75"/>
      <c r="G272" s="121"/>
      <c r="H272" s="167"/>
      <c r="I272" s="75"/>
      <c r="J272" s="464"/>
      <c r="K272" s="457"/>
      <c r="L272" s="465"/>
      <c r="M272" s="465"/>
      <c r="N272" s="457"/>
      <c r="O272" s="235"/>
    </row>
    <row r="273" spans="1:15" ht="24.6" customHeight="1" outlineLevel="2">
      <c r="A273" s="467"/>
      <c r="B273" s="469" t="s">
        <v>1056</v>
      </c>
      <c r="C273" s="96">
        <v>16</v>
      </c>
      <c r="D273" s="96" t="s">
        <v>3</v>
      </c>
      <c r="E273" s="86"/>
      <c r="F273" s="86"/>
      <c r="G273" s="86"/>
      <c r="H273" s="86"/>
      <c r="I273" s="86"/>
      <c r="J273" s="392"/>
      <c r="K273" s="432"/>
      <c r="L273" s="121" t="e">
        <f>VLOOKUP($O273,#REF!,6,FALSE)</f>
        <v>#REF!</v>
      </c>
      <c r="M273" s="121" t="e">
        <f>VLOOKUP($O273,#REF!,7,FALSE)</f>
        <v>#REF!</v>
      </c>
      <c r="N273" s="457"/>
      <c r="O273" s="470" t="s">
        <v>2715</v>
      </c>
    </row>
    <row r="274" spans="1:15" ht="24.6" customHeight="1" outlineLevel="2">
      <c r="A274" s="467"/>
      <c r="B274" s="469" t="s">
        <v>1057</v>
      </c>
      <c r="C274" s="462"/>
      <c r="D274" s="463"/>
      <c r="E274" s="86"/>
      <c r="F274" s="75"/>
      <c r="G274" s="121"/>
      <c r="H274" s="167"/>
      <c r="I274" s="75"/>
      <c r="J274" s="464"/>
      <c r="K274" s="457"/>
      <c r="L274" s="465"/>
      <c r="M274" s="465"/>
      <c r="N274" s="457"/>
      <c r="O274" s="235"/>
    </row>
    <row r="275" spans="1:15" ht="24.6" customHeight="1" outlineLevel="2">
      <c r="A275" s="467"/>
      <c r="B275" s="469" t="s">
        <v>1058</v>
      </c>
      <c r="C275" s="96">
        <v>2</v>
      </c>
      <c r="D275" s="96" t="s">
        <v>3</v>
      </c>
      <c r="E275" s="86"/>
      <c r="F275" s="86"/>
      <c r="G275" s="86"/>
      <c r="H275" s="86"/>
      <c r="I275" s="86"/>
      <c r="J275" s="392"/>
      <c r="K275" s="432"/>
      <c r="L275" s="121" t="e">
        <f>VLOOKUP($O275,#REF!,6,FALSE)</f>
        <v>#REF!</v>
      </c>
      <c r="M275" s="121" t="e">
        <f>VLOOKUP($O275,#REF!,7,FALSE)</f>
        <v>#REF!</v>
      </c>
      <c r="N275" s="457"/>
      <c r="O275" s="470" t="s">
        <v>2716</v>
      </c>
    </row>
    <row r="276" spans="1:15" ht="24.6" customHeight="1" outlineLevel="2">
      <c r="A276" s="463"/>
      <c r="B276" s="469" t="s">
        <v>936</v>
      </c>
      <c r="C276" s="96">
        <v>22</v>
      </c>
      <c r="D276" s="96" t="s">
        <v>3</v>
      </c>
      <c r="E276" s="86"/>
      <c r="F276" s="86"/>
      <c r="G276" s="86"/>
      <c r="H276" s="86"/>
      <c r="I276" s="86"/>
      <c r="J276" s="392"/>
      <c r="K276" s="432"/>
      <c r="L276" s="121" t="s">
        <v>2910</v>
      </c>
      <c r="M276" s="121" t="s">
        <v>2910</v>
      </c>
      <c r="N276" s="457"/>
      <c r="O276" s="470" t="s">
        <v>2724</v>
      </c>
    </row>
    <row r="277" spans="1:15" ht="24.6" customHeight="1" outlineLevel="2">
      <c r="A277" s="471"/>
      <c r="B277" s="94" t="s">
        <v>937</v>
      </c>
      <c r="C277" s="95"/>
      <c r="D277" s="463"/>
      <c r="E277" s="86"/>
      <c r="F277" s="75"/>
      <c r="G277" s="167"/>
      <c r="H277" s="167"/>
      <c r="I277" s="75"/>
      <c r="J277" s="464"/>
      <c r="K277" s="457"/>
      <c r="L277" s="465"/>
      <c r="M277" s="465"/>
      <c r="N277" s="457"/>
      <c r="O277" s="235"/>
    </row>
    <row r="278" spans="1:15" ht="24.6" customHeight="1" outlineLevel="2">
      <c r="A278" s="463"/>
      <c r="B278" s="469" t="s">
        <v>938</v>
      </c>
      <c r="C278" s="96">
        <v>310</v>
      </c>
      <c r="D278" s="96" t="s">
        <v>651</v>
      </c>
      <c r="E278" s="86"/>
      <c r="F278" s="86"/>
      <c r="G278" s="86"/>
      <c r="H278" s="86"/>
      <c r="I278" s="86"/>
      <c r="J278" s="392"/>
      <c r="K278" s="432"/>
      <c r="L278" s="121" t="e">
        <f>VLOOKUP($O278,#REF!,6,FALSE)</f>
        <v>#REF!</v>
      </c>
      <c r="M278" s="121" t="s">
        <v>2910</v>
      </c>
      <c r="N278" s="457"/>
      <c r="O278" s="470" t="s">
        <v>2748</v>
      </c>
    </row>
    <row r="279" spans="1:15" ht="24.6" customHeight="1" outlineLevel="2">
      <c r="A279" s="463"/>
      <c r="B279" s="469" t="s">
        <v>939</v>
      </c>
      <c r="C279" s="86">
        <v>14</v>
      </c>
      <c r="D279" s="96" t="s">
        <v>651</v>
      </c>
      <c r="E279" s="86"/>
      <c r="F279" s="86"/>
      <c r="G279" s="86"/>
      <c r="H279" s="86"/>
      <c r="I279" s="86"/>
      <c r="J279" s="392"/>
      <c r="K279" s="432"/>
      <c r="L279" s="121" t="e">
        <f>VLOOKUP($O279,#REF!,6,FALSE)</f>
        <v>#REF!</v>
      </c>
      <c r="M279" s="121" t="s">
        <v>2910</v>
      </c>
      <c r="N279" s="457"/>
      <c r="O279" s="470" t="s">
        <v>2747</v>
      </c>
    </row>
    <row r="280" spans="1:15" ht="24.6" customHeight="1" outlineLevel="2">
      <c r="A280" s="463"/>
      <c r="B280" s="469" t="s">
        <v>940</v>
      </c>
      <c r="C280" s="96">
        <v>327</v>
      </c>
      <c r="D280" s="96" t="s">
        <v>651</v>
      </c>
      <c r="E280" s="86"/>
      <c r="F280" s="86"/>
      <c r="G280" s="86"/>
      <c r="H280" s="86"/>
      <c r="I280" s="86"/>
      <c r="J280" s="392"/>
      <c r="K280" s="432"/>
      <c r="L280" s="121" t="e">
        <f>VLOOKUP($O280,#REF!,6,FALSE)</f>
        <v>#REF!</v>
      </c>
      <c r="M280" s="121" t="s">
        <v>2910</v>
      </c>
      <c r="N280" s="457"/>
      <c r="O280" s="470" t="s">
        <v>2749</v>
      </c>
    </row>
    <row r="281" spans="1:15" ht="24.6" customHeight="1" outlineLevel="2">
      <c r="A281" s="471"/>
      <c r="B281" s="469" t="s">
        <v>941</v>
      </c>
      <c r="C281" s="96">
        <v>1</v>
      </c>
      <c r="D281" s="472" t="s">
        <v>18</v>
      </c>
      <c r="E281" s="113"/>
      <c r="F281" s="86"/>
      <c r="G281" s="105"/>
      <c r="H281" s="86"/>
      <c r="I281" s="57"/>
      <c r="J281" s="464"/>
      <c r="K281" s="457"/>
      <c r="L281" s="473" t="s">
        <v>2902</v>
      </c>
      <c r="M281" s="473" t="s">
        <v>2902</v>
      </c>
      <c r="N281" s="457"/>
      <c r="O281" s="470"/>
    </row>
    <row r="282" spans="1:15" ht="24.6" customHeight="1" outlineLevel="2">
      <c r="A282" s="471"/>
      <c r="B282" s="469" t="s">
        <v>942</v>
      </c>
      <c r="C282" s="96">
        <v>1</v>
      </c>
      <c r="D282" s="472" t="s">
        <v>18</v>
      </c>
      <c r="E282" s="113"/>
      <c r="F282" s="86"/>
      <c r="G282" s="105"/>
      <c r="H282" s="86"/>
      <c r="I282" s="57"/>
      <c r="J282" s="464"/>
      <c r="K282" s="457"/>
      <c r="L282" s="473" t="s">
        <v>2902</v>
      </c>
      <c r="M282" s="473" t="s">
        <v>2902</v>
      </c>
      <c r="N282" s="457"/>
      <c r="O282" s="470"/>
    </row>
    <row r="283" spans="1:15" ht="24.6" customHeight="1" outlineLevel="2">
      <c r="A283" s="471"/>
      <c r="B283" s="469" t="s">
        <v>943</v>
      </c>
      <c r="C283" s="96">
        <v>1</v>
      </c>
      <c r="D283" s="472" t="s">
        <v>18</v>
      </c>
      <c r="E283" s="113"/>
      <c r="F283" s="86"/>
      <c r="G283" s="105"/>
      <c r="H283" s="86"/>
      <c r="I283" s="57"/>
      <c r="J283" s="464"/>
      <c r="K283" s="457"/>
      <c r="L283" s="473" t="s">
        <v>2902</v>
      </c>
      <c r="M283" s="473" t="s">
        <v>2902</v>
      </c>
      <c r="N283" s="457"/>
      <c r="O283" s="470"/>
    </row>
    <row r="284" spans="1:15" ht="24.6" customHeight="1" outlineLevel="2">
      <c r="A284" s="471"/>
      <c r="B284" s="94" t="s">
        <v>944</v>
      </c>
      <c r="C284" s="95"/>
      <c r="D284" s="463"/>
      <c r="E284" s="86"/>
      <c r="F284" s="75"/>
      <c r="G284" s="167"/>
      <c r="H284" s="167"/>
      <c r="I284" s="75"/>
      <c r="J284" s="464"/>
      <c r="K284" s="457"/>
      <c r="L284" s="465"/>
      <c r="M284" s="465"/>
      <c r="N284" s="457"/>
      <c r="O284" s="235"/>
    </row>
    <row r="285" spans="1:15" ht="24.6" customHeight="1" outlineLevel="2">
      <c r="A285" s="463"/>
      <c r="B285" s="469" t="s">
        <v>945</v>
      </c>
      <c r="C285" s="86">
        <v>31</v>
      </c>
      <c r="D285" s="96" t="s">
        <v>651</v>
      </c>
      <c r="E285" s="86"/>
      <c r="F285" s="86"/>
      <c r="G285" s="86"/>
      <c r="H285" s="86"/>
      <c r="I285" s="86"/>
      <c r="J285" s="392"/>
      <c r="K285" s="432"/>
      <c r="L285" s="121" t="e">
        <f>VLOOKUP($O285,#REF!,6,FALSE)</f>
        <v>#REF!</v>
      </c>
      <c r="M285" s="121" t="s">
        <v>2910</v>
      </c>
      <c r="N285" s="457"/>
      <c r="O285" s="470" t="s">
        <v>2746</v>
      </c>
    </row>
    <row r="286" spans="1:15" ht="24.6" customHeight="1" outlineLevel="2">
      <c r="A286" s="471"/>
      <c r="B286" s="469" t="s">
        <v>941</v>
      </c>
      <c r="C286" s="96">
        <v>1</v>
      </c>
      <c r="D286" s="472" t="s">
        <v>18</v>
      </c>
      <c r="E286" s="113"/>
      <c r="F286" s="86"/>
      <c r="G286" s="105"/>
      <c r="H286" s="86"/>
      <c r="I286" s="57"/>
      <c r="J286" s="464"/>
      <c r="K286" s="457"/>
      <c r="L286" s="473" t="s">
        <v>2902</v>
      </c>
      <c r="M286" s="473" t="s">
        <v>2902</v>
      </c>
      <c r="N286" s="457"/>
      <c r="O286" s="470"/>
    </row>
    <row r="287" spans="1:15" ht="24.6" customHeight="1" outlineLevel="2">
      <c r="A287" s="471"/>
      <c r="B287" s="469" t="s">
        <v>942</v>
      </c>
      <c r="C287" s="96">
        <v>1</v>
      </c>
      <c r="D287" s="472" t="s">
        <v>18</v>
      </c>
      <c r="E287" s="113"/>
      <c r="F287" s="86"/>
      <c r="G287" s="105"/>
      <c r="H287" s="86"/>
      <c r="I287" s="57"/>
      <c r="J287" s="464"/>
      <c r="K287" s="457"/>
      <c r="L287" s="473" t="s">
        <v>2902</v>
      </c>
      <c r="M287" s="473" t="s">
        <v>2902</v>
      </c>
      <c r="N287" s="457"/>
      <c r="O287" s="470"/>
    </row>
    <row r="288" spans="1:15" ht="24.6" customHeight="1" outlineLevel="2">
      <c r="A288" s="471"/>
      <c r="B288" s="469" t="s">
        <v>943</v>
      </c>
      <c r="C288" s="96">
        <v>1</v>
      </c>
      <c r="D288" s="472" t="s">
        <v>18</v>
      </c>
      <c r="E288" s="113"/>
      <c r="F288" s="86"/>
      <c r="G288" s="105"/>
      <c r="H288" s="86"/>
      <c r="I288" s="57"/>
      <c r="J288" s="464"/>
      <c r="K288" s="457"/>
      <c r="L288" s="473" t="s">
        <v>2902</v>
      </c>
      <c r="M288" s="473" t="s">
        <v>2902</v>
      </c>
      <c r="N288" s="457"/>
      <c r="O288" s="470"/>
    </row>
    <row r="289" spans="1:15" ht="24.6" customHeight="1" outlineLevel="2">
      <c r="A289" s="471"/>
      <c r="B289" s="94" t="s">
        <v>946</v>
      </c>
      <c r="C289" s="95"/>
      <c r="D289" s="463"/>
      <c r="E289" s="89"/>
      <c r="F289" s="75"/>
      <c r="G289" s="167"/>
      <c r="H289" s="167"/>
      <c r="I289" s="75"/>
      <c r="J289" s="464"/>
      <c r="K289" s="457"/>
      <c r="L289" s="465"/>
      <c r="M289" s="465"/>
      <c r="N289" s="457"/>
      <c r="O289" s="235"/>
    </row>
    <row r="290" spans="1:15" ht="24.6" customHeight="1" outlineLevel="2">
      <c r="A290" s="463"/>
      <c r="B290" s="469" t="s">
        <v>945</v>
      </c>
      <c r="C290" s="86">
        <v>31</v>
      </c>
      <c r="D290" s="96" t="s">
        <v>651</v>
      </c>
      <c r="E290" s="86"/>
      <c r="F290" s="86"/>
      <c r="G290" s="86"/>
      <c r="H290" s="86"/>
      <c r="I290" s="86"/>
      <c r="J290" s="392"/>
      <c r="K290" s="432"/>
      <c r="L290" s="121" t="e">
        <f>VLOOKUP($O290,#REF!,6,FALSE)</f>
        <v>#REF!</v>
      </c>
      <c r="M290" s="121" t="s">
        <v>2910</v>
      </c>
      <c r="N290" s="457"/>
      <c r="O290" s="470" t="s">
        <v>2750</v>
      </c>
    </row>
    <row r="291" spans="1:15" ht="24.6" customHeight="1" outlineLevel="2">
      <c r="A291" s="463"/>
      <c r="B291" s="469" t="s">
        <v>938</v>
      </c>
      <c r="C291" s="96">
        <v>310</v>
      </c>
      <c r="D291" s="96" t="s">
        <v>651</v>
      </c>
      <c r="E291" s="86"/>
      <c r="F291" s="86"/>
      <c r="G291" s="86"/>
      <c r="H291" s="86"/>
      <c r="I291" s="86"/>
      <c r="J291" s="392"/>
      <c r="K291" s="432"/>
      <c r="L291" s="121" t="e">
        <f>VLOOKUP($O291,#REF!,6,FALSE)</f>
        <v>#REF!</v>
      </c>
      <c r="M291" s="121" t="e">
        <f>VLOOKUP($O291,#REF!,7,FALSE)</f>
        <v>#REF!</v>
      </c>
      <c r="N291" s="457"/>
      <c r="O291" s="470" t="s">
        <v>2752</v>
      </c>
    </row>
    <row r="292" spans="1:15" ht="24.6" customHeight="1" outlineLevel="2">
      <c r="A292" s="463"/>
      <c r="B292" s="469" t="s">
        <v>939</v>
      </c>
      <c r="C292" s="86">
        <v>14</v>
      </c>
      <c r="D292" s="96" t="s">
        <v>651</v>
      </c>
      <c r="E292" s="86"/>
      <c r="F292" s="86"/>
      <c r="G292" s="86"/>
      <c r="H292" s="86"/>
      <c r="I292" s="86"/>
      <c r="J292" s="392"/>
      <c r="K292" s="432"/>
      <c r="L292" s="121" t="e">
        <f>VLOOKUP($O292,#REF!,6,FALSE)</f>
        <v>#REF!</v>
      </c>
      <c r="M292" s="121" t="e">
        <f>VLOOKUP($O292,#REF!,7,FALSE)</f>
        <v>#REF!</v>
      </c>
      <c r="N292" s="457"/>
      <c r="O292" s="470" t="s">
        <v>2751</v>
      </c>
    </row>
    <row r="293" spans="1:15" ht="24.6" customHeight="1" outlineLevel="2">
      <c r="A293" s="463"/>
      <c r="B293" s="469" t="s">
        <v>940</v>
      </c>
      <c r="C293" s="96">
        <v>327</v>
      </c>
      <c r="D293" s="96" t="s">
        <v>651</v>
      </c>
      <c r="E293" s="86"/>
      <c r="F293" s="86"/>
      <c r="G293" s="86"/>
      <c r="H293" s="86"/>
      <c r="I293" s="86"/>
      <c r="J293" s="392"/>
      <c r="K293" s="432"/>
      <c r="L293" s="121" t="e">
        <f>VLOOKUP($O293,#REF!,6,FALSE)</f>
        <v>#REF!</v>
      </c>
      <c r="M293" s="121" t="e">
        <f>VLOOKUP($O293,#REF!,7,FALSE)</f>
        <v>#REF!</v>
      </c>
      <c r="N293" s="457"/>
      <c r="O293" s="470" t="s">
        <v>2753</v>
      </c>
    </row>
    <row r="294" spans="1:15" ht="24.6" customHeight="1" outlineLevel="2">
      <c r="A294" s="471"/>
      <c r="B294" s="469" t="s">
        <v>1885</v>
      </c>
      <c r="C294" s="96">
        <v>1</v>
      </c>
      <c r="D294" s="472" t="s">
        <v>18</v>
      </c>
      <c r="E294" s="113"/>
      <c r="F294" s="86"/>
      <c r="G294" s="105"/>
      <c r="H294" s="86"/>
      <c r="I294" s="57"/>
      <c r="J294" s="464"/>
      <c r="K294" s="457"/>
      <c r="L294" s="473" t="s">
        <v>2902</v>
      </c>
      <c r="M294" s="473" t="s">
        <v>2902</v>
      </c>
      <c r="N294" s="457"/>
      <c r="O294" s="470"/>
    </row>
    <row r="295" spans="1:15" ht="24.6" customHeight="1" outlineLevel="2">
      <c r="A295" s="471"/>
      <c r="B295" s="94" t="s">
        <v>947</v>
      </c>
      <c r="C295" s="96"/>
      <c r="D295" s="472"/>
      <c r="E295" s="86"/>
      <c r="F295" s="75"/>
      <c r="G295" s="121"/>
      <c r="H295" s="167"/>
      <c r="I295" s="75"/>
      <c r="J295" s="464"/>
      <c r="K295" s="457"/>
      <c r="L295" s="465"/>
      <c r="M295" s="465"/>
      <c r="N295" s="457"/>
      <c r="O295" s="235"/>
    </row>
    <row r="296" spans="1:15" ht="24.6" customHeight="1" outlineLevel="2">
      <c r="A296" s="463"/>
      <c r="B296" s="469" t="s">
        <v>948</v>
      </c>
      <c r="C296" s="96">
        <v>36</v>
      </c>
      <c r="D296" s="96" t="s">
        <v>651</v>
      </c>
      <c r="E296" s="86"/>
      <c r="F296" s="86"/>
      <c r="G296" s="86"/>
      <c r="H296" s="86"/>
      <c r="I296" s="86"/>
      <c r="J296" s="392"/>
      <c r="K296" s="432"/>
      <c r="L296" s="121" t="e">
        <f>VLOOKUP($O296,#REF!,6,FALSE)</f>
        <v>#REF!</v>
      </c>
      <c r="M296" s="121" t="e">
        <f>VLOOKUP($O296,#REF!,7,FALSE)</f>
        <v>#REF!</v>
      </c>
      <c r="N296" s="457"/>
      <c r="O296" s="470" t="s">
        <v>2754</v>
      </c>
    </row>
    <row r="297" spans="1:15" ht="24.6" customHeight="1" outlineLevel="2">
      <c r="A297" s="463"/>
      <c r="B297" s="469" t="s">
        <v>949</v>
      </c>
      <c r="C297" s="96">
        <v>114</v>
      </c>
      <c r="D297" s="96" t="s">
        <v>651</v>
      </c>
      <c r="E297" s="86"/>
      <c r="F297" s="86"/>
      <c r="G297" s="86"/>
      <c r="H297" s="86"/>
      <c r="I297" s="86"/>
      <c r="J297" s="392"/>
      <c r="K297" s="432"/>
      <c r="L297" s="121" t="e">
        <f>VLOOKUP($O297,#REF!,6,FALSE)</f>
        <v>#REF!</v>
      </c>
      <c r="M297" s="121" t="e">
        <f>VLOOKUP($O297,#REF!,7,FALSE)</f>
        <v>#REF!</v>
      </c>
      <c r="N297" s="457"/>
      <c r="O297" s="470" t="s">
        <v>2755</v>
      </c>
    </row>
    <row r="298" spans="1:15" ht="24.6" customHeight="1" outlineLevel="2">
      <c r="A298" s="463"/>
      <c r="B298" s="469"/>
      <c r="C298" s="86"/>
      <c r="D298" s="488"/>
      <c r="E298" s="86"/>
      <c r="F298" s="86"/>
      <c r="G298" s="86"/>
      <c r="H298" s="86"/>
      <c r="I298" s="86"/>
      <c r="J298" s="392"/>
      <c r="K298" s="432"/>
      <c r="L298" s="121" t="e">
        <f>VLOOKUP($O298,#REF!,6,FALSE)</f>
        <v>#REF!</v>
      </c>
      <c r="M298" s="121" t="e">
        <f>VLOOKUP($O298,#REF!,7,FALSE)</f>
        <v>#REF!</v>
      </c>
      <c r="N298" s="457"/>
      <c r="O298" s="470" t="s">
        <v>2756</v>
      </c>
    </row>
    <row r="299" spans="1:15" ht="24.6" customHeight="1" outlineLevel="2">
      <c r="A299" s="463"/>
      <c r="B299" s="469" t="s">
        <v>951</v>
      </c>
      <c r="C299" s="96">
        <v>160</v>
      </c>
      <c r="D299" s="96" t="s">
        <v>651</v>
      </c>
      <c r="E299" s="86"/>
      <c r="F299" s="86"/>
      <c r="G299" s="86"/>
      <c r="H299" s="86"/>
      <c r="I299" s="86"/>
      <c r="J299" s="392"/>
      <c r="K299" s="432"/>
      <c r="L299" s="121" t="e">
        <f>VLOOKUP($O299,#REF!,6,FALSE)</f>
        <v>#REF!</v>
      </c>
      <c r="M299" s="121" t="e">
        <f>VLOOKUP($O299,#REF!,7,FALSE)</f>
        <v>#REF!</v>
      </c>
      <c r="N299" s="457"/>
      <c r="O299" s="470" t="s">
        <v>2757</v>
      </c>
    </row>
    <row r="300" spans="1:15" ht="24.6" customHeight="1" outlineLevel="2">
      <c r="A300" s="471"/>
      <c r="B300" s="469" t="s">
        <v>952</v>
      </c>
      <c r="C300" s="96">
        <v>1</v>
      </c>
      <c r="D300" s="472" t="s">
        <v>18</v>
      </c>
      <c r="E300" s="113"/>
      <c r="F300" s="86"/>
      <c r="G300" s="105"/>
      <c r="H300" s="86"/>
      <c r="I300" s="57"/>
      <c r="J300" s="464"/>
      <c r="K300" s="457"/>
      <c r="L300" s="473" t="s">
        <v>2892</v>
      </c>
      <c r="M300" s="473" t="s">
        <v>2892</v>
      </c>
      <c r="N300" s="457"/>
      <c r="O300" s="470"/>
    </row>
    <row r="301" spans="1:15" ht="24.6" customHeight="1" outlineLevel="2">
      <c r="A301" s="471"/>
      <c r="B301" s="469" t="s">
        <v>953</v>
      </c>
      <c r="C301" s="96">
        <v>1</v>
      </c>
      <c r="D301" s="472" t="s">
        <v>18</v>
      </c>
      <c r="E301" s="113"/>
      <c r="F301" s="86"/>
      <c r="G301" s="105"/>
      <c r="H301" s="86"/>
      <c r="I301" s="57"/>
      <c r="J301" s="464"/>
      <c r="K301" s="457"/>
      <c r="L301" s="473" t="s">
        <v>2892</v>
      </c>
      <c r="M301" s="473" t="s">
        <v>2892</v>
      </c>
      <c r="N301" s="457"/>
      <c r="O301" s="470"/>
    </row>
    <row r="302" spans="1:15" ht="24.6" customHeight="1" outlineLevel="2">
      <c r="A302" s="471"/>
      <c r="B302" s="469" t="s">
        <v>954</v>
      </c>
      <c r="C302" s="96">
        <v>1</v>
      </c>
      <c r="D302" s="472" t="s">
        <v>18</v>
      </c>
      <c r="E302" s="113"/>
      <c r="F302" s="86"/>
      <c r="G302" s="105"/>
      <c r="H302" s="86"/>
      <c r="I302" s="57"/>
      <c r="J302" s="464"/>
      <c r="K302" s="457"/>
      <c r="L302" s="473" t="s">
        <v>2892</v>
      </c>
      <c r="M302" s="473" t="s">
        <v>2892</v>
      </c>
      <c r="N302" s="457"/>
      <c r="O302" s="470"/>
    </row>
    <row r="303" spans="1:15" ht="24.6" customHeight="1" outlineLevel="2">
      <c r="A303" s="471"/>
      <c r="B303" s="94" t="s">
        <v>955</v>
      </c>
      <c r="C303" s="96"/>
      <c r="D303" s="463"/>
      <c r="E303" s="86"/>
      <c r="F303" s="75"/>
      <c r="G303" s="121"/>
      <c r="H303" s="167"/>
      <c r="I303" s="75"/>
      <c r="J303" s="464"/>
      <c r="K303" s="457"/>
      <c r="L303" s="465"/>
      <c r="M303" s="465"/>
      <c r="N303" s="457"/>
      <c r="O303" s="235"/>
    </row>
    <row r="304" spans="1:15" ht="24.6" customHeight="1" outlineLevel="2">
      <c r="A304" s="463"/>
      <c r="B304" s="469" t="s">
        <v>948</v>
      </c>
      <c r="C304" s="96">
        <v>36</v>
      </c>
      <c r="D304" s="96" t="s">
        <v>651</v>
      </c>
      <c r="E304" s="86"/>
      <c r="F304" s="86"/>
      <c r="G304" s="86"/>
      <c r="H304" s="86"/>
      <c r="I304" s="86"/>
      <c r="J304" s="392"/>
      <c r="K304" s="432"/>
      <c r="L304" s="121" t="e">
        <f>VLOOKUP($O304,#REF!,6,FALSE)</f>
        <v>#REF!</v>
      </c>
      <c r="M304" s="121" t="e">
        <f>VLOOKUP($O304,#REF!,7,FALSE)</f>
        <v>#REF!</v>
      </c>
      <c r="N304" s="457"/>
      <c r="O304" s="470" t="s">
        <v>2758</v>
      </c>
    </row>
    <row r="305" spans="1:15" ht="24.6" customHeight="1" outlineLevel="2">
      <c r="A305" s="463"/>
      <c r="B305" s="469" t="s">
        <v>949</v>
      </c>
      <c r="C305" s="96">
        <v>114</v>
      </c>
      <c r="D305" s="96" t="s">
        <v>651</v>
      </c>
      <c r="E305" s="86"/>
      <c r="F305" s="86"/>
      <c r="G305" s="86"/>
      <c r="H305" s="86"/>
      <c r="I305" s="86"/>
      <c r="J305" s="392"/>
      <c r="K305" s="432"/>
      <c r="L305" s="121" t="e">
        <f>VLOOKUP($O305,#REF!,6,FALSE)</f>
        <v>#REF!</v>
      </c>
      <c r="M305" s="121" t="e">
        <f>VLOOKUP($O305,#REF!,7,FALSE)</f>
        <v>#REF!</v>
      </c>
      <c r="N305" s="457"/>
      <c r="O305" s="470" t="s">
        <v>2759</v>
      </c>
    </row>
    <row r="306" spans="1:15" ht="24.6" customHeight="1" outlineLevel="2">
      <c r="A306" s="463"/>
      <c r="B306" s="469"/>
      <c r="C306" s="86"/>
      <c r="D306" s="488"/>
      <c r="E306" s="86"/>
      <c r="F306" s="86"/>
      <c r="G306" s="86"/>
      <c r="H306" s="86"/>
      <c r="I306" s="86"/>
      <c r="J306" s="392"/>
      <c r="K306" s="432"/>
      <c r="L306" s="121" t="e">
        <f>VLOOKUP($O306,#REF!,6,FALSE)</f>
        <v>#REF!</v>
      </c>
      <c r="M306" s="121" t="e">
        <f>VLOOKUP($O306,#REF!,7,FALSE)</f>
        <v>#REF!</v>
      </c>
      <c r="N306" s="457"/>
      <c r="O306" s="470" t="s">
        <v>2760</v>
      </c>
    </row>
    <row r="307" spans="1:15" ht="24.6" customHeight="1" outlineLevel="2">
      <c r="A307" s="463"/>
      <c r="B307" s="469" t="s">
        <v>951</v>
      </c>
      <c r="C307" s="96">
        <v>160</v>
      </c>
      <c r="D307" s="96" t="s">
        <v>651</v>
      </c>
      <c r="E307" s="86"/>
      <c r="F307" s="86"/>
      <c r="G307" s="86"/>
      <c r="H307" s="86"/>
      <c r="I307" s="86"/>
      <c r="J307" s="392"/>
      <c r="K307" s="432"/>
      <c r="L307" s="121" t="e">
        <f>VLOOKUP($O307,#REF!,6,FALSE)</f>
        <v>#REF!</v>
      </c>
      <c r="M307" s="121" t="s">
        <v>2910</v>
      </c>
      <c r="N307" s="457"/>
      <c r="O307" s="470" t="s">
        <v>2761</v>
      </c>
    </row>
    <row r="308" spans="1:15" ht="24.6" customHeight="1" outlineLevel="2">
      <c r="A308" s="471"/>
      <c r="B308" s="469" t="s">
        <v>1886</v>
      </c>
      <c r="C308" s="96">
        <v>1</v>
      </c>
      <c r="D308" s="472" t="s">
        <v>18</v>
      </c>
      <c r="E308" s="113"/>
      <c r="F308" s="86"/>
      <c r="G308" s="105"/>
      <c r="H308" s="86"/>
      <c r="I308" s="57"/>
      <c r="J308" s="464"/>
      <c r="K308" s="457"/>
      <c r="L308" s="473" t="s">
        <v>2902</v>
      </c>
      <c r="M308" s="473" t="s">
        <v>2902</v>
      </c>
      <c r="N308" s="457"/>
      <c r="O308" s="470"/>
    </row>
    <row r="309" spans="1:15" ht="24.6" customHeight="1" outlineLevel="2">
      <c r="A309" s="471"/>
      <c r="B309" s="94" t="s">
        <v>956</v>
      </c>
      <c r="C309" s="95"/>
      <c r="D309" s="463"/>
      <c r="E309" s="86"/>
      <c r="F309" s="75"/>
      <c r="G309" s="167"/>
      <c r="H309" s="167"/>
      <c r="I309" s="75"/>
      <c r="J309" s="464"/>
      <c r="K309" s="457"/>
      <c r="L309" s="465"/>
      <c r="M309" s="465"/>
      <c r="N309" s="457"/>
      <c r="O309" s="235"/>
    </row>
    <row r="310" spans="1:15" ht="24.6" customHeight="1" outlineLevel="2">
      <c r="A310" s="463"/>
      <c r="B310" s="469" t="s">
        <v>957</v>
      </c>
      <c r="C310" s="86">
        <v>42</v>
      </c>
      <c r="D310" s="96" t="s">
        <v>651</v>
      </c>
      <c r="E310" s="86"/>
      <c r="F310" s="86"/>
      <c r="G310" s="86"/>
      <c r="H310" s="86"/>
      <c r="I310" s="86"/>
      <c r="J310" s="392"/>
      <c r="K310" s="432"/>
      <c r="L310" s="121" t="e">
        <f>VLOOKUP($O310,#REF!,6,FALSE)</f>
        <v>#REF!</v>
      </c>
      <c r="M310" s="121" t="e">
        <f>VLOOKUP($O310,#REF!,7,FALSE)</f>
        <v>#REF!</v>
      </c>
      <c r="N310" s="457"/>
      <c r="O310" s="470" t="s">
        <v>2814</v>
      </c>
    </row>
    <row r="311" spans="1:15" ht="24.6" customHeight="1" outlineLevel="2">
      <c r="A311" s="463"/>
      <c r="B311" s="469" t="s">
        <v>1044</v>
      </c>
      <c r="C311" s="96">
        <v>983</v>
      </c>
      <c r="D311" s="96" t="s">
        <v>651</v>
      </c>
      <c r="E311" s="86"/>
      <c r="F311" s="86"/>
      <c r="G311" s="86"/>
      <c r="H311" s="86"/>
      <c r="I311" s="86"/>
      <c r="J311" s="392"/>
      <c r="K311" s="432"/>
      <c r="L311" s="121" t="e">
        <f>VLOOKUP($O311,#REF!,6,FALSE)</f>
        <v>#REF!</v>
      </c>
      <c r="M311" s="121" t="e">
        <f>VLOOKUP($O311,#REF!,7,FALSE)</f>
        <v>#REF!</v>
      </c>
      <c r="N311" s="457"/>
      <c r="O311" s="470" t="s">
        <v>2815</v>
      </c>
    </row>
    <row r="312" spans="1:15" ht="24.6" customHeight="1" outlineLevel="2">
      <c r="A312" s="471"/>
      <c r="B312" s="469" t="s">
        <v>1865</v>
      </c>
      <c r="C312" s="96">
        <v>1</v>
      </c>
      <c r="D312" s="472" t="s">
        <v>18</v>
      </c>
      <c r="E312" s="113"/>
      <c r="F312" s="86"/>
      <c r="G312" s="105"/>
      <c r="H312" s="86"/>
      <c r="I312" s="57"/>
      <c r="J312" s="464"/>
      <c r="K312" s="457"/>
      <c r="L312" s="473" t="s">
        <v>2888</v>
      </c>
      <c r="M312" s="473" t="s">
        <v>2889</v>
      </c>
      <c r="N312" s="457"/>
      <c r="O312" s="470"/>
    </row>
    <row r="313" spans="1:15" ht="24.6" customHeight="1" outlineLevel="2">
      <c r="A313" s="471"/>
      <c r="B313" s="94" t="s">
        <v>958</v>
      </c>
      <c r="C313" s="96"/>
      <c r="D313" s="463"/>
      <c r="E313" s="86"/>
      <c r="F313" s="75"/>
      <c r="G313" s="167"/>
      <c r="H313" s="167"/>
      <c r="I313" s="75"/>
      <c r="J313" s="464"/>
      <c r="K313" s="457"/>
      <c r="L313" s="465"/>
      <c r="M313" s="465"/>
      <c r="N313" s="457"/>
      <c r="O313" s="235"/>
    </row>
    <row r="314" spans="1:15" ht="24.6" customHeight="1" outlineLevel="2">
      <c r="A314" s="463"/>
      <c r="B314" s="469" t="s">
        <v>959</v>
      </c>
      <c r="C314" s="96">
        <v>342</v>
      </c>
      <c r="D314" s="96" t="s">
        <v>651</v>
      </c>
      <c r="E314" s="86"/>
      <c r="F314" s="86"/>
      <c r="G314" s="86"/>
      <c r="H314" s="86"/>
      <c r="I314" s="86"/>
      <c r="J314" s="392"/>
      <c r="K314" s="432"/>
      <c r="L314" s="121" t="s">
        <v>2910</v>
      </c>
      <c r="M314" s="121" t="e">
        <f>VLOOKUP($O314,#REF!,7,FALSE)</f>
        <v>#REF!</v>
      </c>
      <c r="N314" s="457"/>
      <c r="O314" s="470" t="s">
        <v>2816</v>
      </c>
    </row>
    <row r="315" spans="1:15" ht="24.6" customHeight="1" outlineLevel="2">
      <c r="A315" s="471"/>
      <c r="B315" s="469" t="s">
        <v>1864</v>
      </c>
      <c r="C315" s="96">
        <v>1</v>
      </c>
      <c r="D315" s="472" t="s">
        <v>18</v>
      </c>
      <c r="E315" s="113"/>
      <c r="F315" s="86"/>
      <c r="G315" s="105"/>
      <c r="H315" s="86"/>
      <c r="I315" s="57"/>
      <c r="J315" s="464"/>
      <c r="K315" s="457"/>
      <c r="L315" s="473" t="s">
        <v>2888</v>
      </c>
      <c r="M315" s="473" t="s">
        <v>2889</v>
      </c>
      <c r="N315" s="457"/>
      <c r="O315" s="470"/>
    </row>
    <row r="316" spans="1:15" ht="24.6" customHeight="1" outlineLevel="2">
      <c r="A316" s="471"/>
      <c r="B316" s="469"/>
      <c r="C316" s="96"/>
      <c r="D316" s="472"/>
      <c r="E316" s="57"/>
      <c r="F316" s="113"/>
      <c r="G316" s="57"/>
      <c r="H316" s="86"/>
      <c r="I316" s="57"/>
      <c r="J316" s="464"/>
      <c r="K316" s="457"/>
      <c r="L316" s="473"/>
      <c r="M316" s="473"/>
      <c r="N316" s="457"/>
      <c r="O316" s="470"/>
    </row>
    <row r="317" spans="1:15" ht="24.6" customHeight="1" outlineLevel="1">
      <c r="A317" s="474"/>
      <c r="B317" s="475" t="s">
        <v>2</v>
      </c>
      <c r="C317" s="476"/>
      <c r="D317" s="477"/>
      <c r="E317" s="478"/>
      <c r="F317" s="479"/>
      <c r="G317" s="480"/>
      <c r="H317" s="479"/>
      <c r="I317" s="479"/>
      <c r="J317" s="481"/>
      <c r="K317" s="457"/>
      <c r="L317" s="482"/>
      <c r="M317" s="482"/>
      <c r="N317" s="457"/>
      <c r="O317" s="483"/>
    </row>
    <row r="318" spans="1:15" ht="24.6" customHeight="1" outlineLevel="1">
      <c r="A318" s="461">
        <v>3.2</v>
      </c>
      <c r="B318" s="452" t="s">
        <v>1098</v>
      </c>
      <c r="C318" s="462"/>
      <c r="D318" s="463"/>
      <c r="E318" s="86"/>
      <c r="F318" s="75"/>
      <c r="G318" s="215"/>
      <c r="H318" s="167"/>
      <c r="I318" s="75"/>
      <c r="J318" s="464"/>
      <c r="K318" s="457"/>
      <c r="L318" s="465"/>
      <c r="M318" s="465"/>
      <c r="N318" s="457"/>
      <c r="O318" s="235"/>
    </row>
    <row r="319" spans="1:15" ht="24.6" customHeight="1" outlineLevel="2">
      <c r="A319" s="461"/>
      <c r="B319" s="94" t="s">
        <v>961</v>
      </c>
      <c r="C319" s="462"/>
      <c r="D319" s="463"/>
      <c r="E319" s="86"/>
      <c r="F319" s="75"/>
      <c r="G319" s="215"/>
      <c r="H319" s="167"/>
      <c r="I319" s="75"/>
      <c r="J319" s="464"/>
      <c r="L319" s="465"/>
      <c r="M319" s="465"/>
      <c r="O319" s="235"/>
    </row>
    <row r="320" spans="1:15" ht="24.6" customHeight="1" outlineLevel="2">
      <c r="A320" s="467"/>
      <c r="B320" s="468" t="s">
        <v>962</v>
      </c>
      <c r="C320" s="462"/>
      <c r="D320" s="463"/>
      <c r="E320" s="86"/>
      <c r="F320" s="75"/>
      <c r="G320" s="121"/>
      <c r="H320" s="167"/>
      <c r="I320" s="75"/>
      <c r="J320" s="464"/>
      <c r="K320" s="457"/>
      <c r="L320" s="465"/>
      <c r="M320" s="465"/>
      <c r="N320" s="457"/>
      <c r="O320" s="235"/>
    </row>
    <row r="321" spans="1:15" ht="24.6" customHeight="1" outlineLevel="2">
      <c r="A321" s="463"/>
      <c r="B321" s="469" t="s">
        <v>1059</v>
      </c>
      <c r="C321" s="96">
        <v>3</v>
      </c>
      <c r="D321" s="96" t="s">
        <v>3</v>
      </c>
      <c r="E321" s="86"/>
      <c r="F321" s="86"/>
      <c r="G321" s="86"/>
      <c r="H321" s="86"/>
      <c r="I321" s="86"/>
      <c r="J321" s="392"/>
      <c r="K321" s="432"/>
      <c r="L321" s="121" t="s">
        <v>2909</v>
      </c>
      <c r="M321" s="121" t="s">
        <v>2910</v>
      </c>
      <c r="N321" s="457"/>
      <c r="O321" s="470" t="s">
        <v>2725</v>
      </c>
    </row>
    <row r="322" spans="1:15" ht="24.6" customHeight="1" outlineLevel="2">
      <c r="A322" s="463"/>
      <c r="B322" s="469" t="s">
        <v>1060</v>
      </c>
      <c r="C322" s="96">
        <v>1</v>
      </c>
      <c r="D322" s="96" t="s">
        <v>3</v>
      </c>
      <c r="E322" s="86"/>
      <c r="F322" s="86"/>
      <c r="G322" s="86"/>
      <c r="H322" s="86"/>
      <c r="I322" s="86"/>
      <c r="J322" s="392"/>
      <c r="K322" s="432"/>
      <c r="L322" s="121" t="s">
        <v>2911</v>
      </c>
      <c r="M322" s="121" t="s">
        <v>2910</v>
      </c>
      <c r="N322" s="457"/>
      <c r="O322" s="470" t="s">
        <v>2726</v>
      </c>
    </row>
    <row r="323" spans="1:15" ht="24.6" customHeight="1" outlineLevel="2">
      <c r="A323" s="463"/>
      <c r="B323" s="469" t="s">
        <v>1061</v>
      </c>
      <c r="C323" s="96">
        <v>7</v>
      </c>
      <c r="D323" s="96" t="s">
        <v>3</v>
      </c>
      <c r="E323" s="86"/>
      <c r="F323" s="86"/>
      <c r="G323" s="86"/>
      <c r="H323" s="86"/>
      <c r="I323" s="86"/>
      <c r="J323" s="392"/>
      <c r="K323" s="432"/>
      <c r="L323" s="121" t="s">
        <v>2909</v>
      </c>
      <c r="M323" s="121" t="s">
        <v>2910</v>
      </c>
      <c r="N323" s="457"/>
      <c r="O323" s="470" t="s">
        <v>2727</v>
      </c>
    </row>
    <row r="324" spans="1:15" ht="24.6" customHeight="1" outlineLevel="2">
      <c r="A324" s="463"/>
      <c r="B324" s="469" t="s">
        <v>1062</v>
      </c>
      <c r="C324" s="96">
        <v>1</v>
      </c>
      <c r="D324" s="96" t="s">
        <v>3</v>
      </c>
      <c r="E324" s="86"/>
      <c r="F324" s="86"/>
      <c r="G324" s="86"/>
      <c r="H324" s="86"/>
      <c r="I324" s="86"/>
      <c r="J324" s="392"/>
      <c r="K324" s="432"/>
      <c r="L324" s="121" t="s">
        <v>2911</v>
      </c>
      <c r="M324" s="121" t="s">
        <v>2910</v>
      </c>
      <c r="N324" s="457"/>
      <c r="O324" s="470" t="s">
        <v>2728</v>
      </c>
    </row>
    <row r="325" spans="1:15" ht="24.6" customHeight="1" outlineLevel="2">
      <c r="A325" s="467"/>
      <c r="B325" s="468" t="s">
        <v>972</v>
      </c>
      <c r="C325" s="462"/>
      <c r="D325" s="463"/>
      <c r="E325" s="86"/>
      <c r="F325" s="75"/>
      <c r="G325" s="121"/>
      <c r="H325" s="167"/>
      <c r="I325" s="75"/>
      <c r="J325" s="464"/>
      <c r="K325" s="457"/>
      <c r="L325" s="465"/>
      <c r="M325" s="465"/>
      <c r="N325" s="457"/>
      <c r="O325" s="235"/>
    </row>
    <row r="326" spans="1:15" ht="24.6" customHeight="1" outlineLevel="2">
      <c r="A326" s="463"/>
      <c r="B326" s="469" t="s">
        <v>1063</v>
      </c>
      <c r="C326" s="96">
        <v>4</v>
      </c>
      <c r="D326" s="96" t="s">
        <v>3</v>
      </c>
      <c r="E326" s="86"/>
      <c r="F326" s="86"/>
      <c r="G326" s="86"/>
      <c r="H326" s="86"/>
      <c r="I326" s="86"/>
      <c r="J326" s="392"/>
      <c r="K326" s="432"/>
      <c r="L326" s="121" t="s">
        <v>2909</v>
      </c>
      <c r="M326" s="121" t="s">
        <v>2910</v>
      </c>
      <c r="N326" s="457"/>
      <c r="O326" s="470" t="s">
        <v>2734</v>
      </c>
    </row>
    <row r="327" spans="1:15" ht="24.6" customHeight="1" outlineLevel="2">
      <c r="A327" s="463"/>
      <c r="B327" s="469" t="s">
        <v>1064</v>
      </c>
      <c r="C327" s="96">
        <v>2</v>
      </c>
      <c r="D327" s="96" t="s">
        <v>3</v>
      </c>
      <c r="E327" s="86"/>
      <c r="F327" s="86"/>
      <c r="G327" s="86"/>
      <c r="H327" s="86"/>
      <c r="I327" s="86"/>
      <c r="J327" s="392"/>
      <c r="K327" s="432"/>
      <c r="L327" s="121" t="s">
        <v>2909</v>
      </c>
      <c r="M327" s="121" t="s">
        <v>2910</v>
      </c>
      <c r="N327" s="457"/>
      <c r="O327" s="470" t="s">
        <v>2737</v>
      </c>
    </row>
    <row r="328" spans="1:15" ht="24.6" customHeight="1" outlineLevel="2">
      <c r="A328" s="463"/>
      <c r="B328" s="469" t="s">
        <v>1065</v>
      </c>
      <c r="C328" s="96">
        <v>1</v>
      </c>
      <c r="D328" s="96" t="s">
        <v>3</v>
      </c>
      <c r="E328" s="86"/>
      <c r="F328" s="86"/>
      <c r="G328" s="86"/>
      <c r="H328" s="86"/>
      <c r="I328" s="86"/>
      <c r="J328" s="392"/>
      <c r="K328" s="432"/>
      <c r="L328" s="121" t="s">
        <v>2911</v>
      </c>
      <c r="M328" s="121" t="s">
        <v>2910</v>
      </c>
      <c r="N328" s="457"/>
      <c r="O328" s="470" t="s">
        <v>2738</v>
      </c>
    </row>
    <row r="329" spans="1:15" ht="24.6" customHeight="1" outlineLevel="2">
      <c r="A329" s="467"/>
      <c r="B329" s="468" t="s">
        <v>979</v>
      </c>
      <c r="C329" s="462"/>
      <c r="D329" s="463"/>
      <c r="E329" s="86"/>
      <c r="F329" s="75"/>
      <c r="G329" s="121"/>
      <c r="H329" s="167"/>
      <c r="I329" s="75"/>
      <c r="J329" s="464"/>
      <c r="K329" s="457"/>
      <c r="L329" s="465"/>
      <c r="M329" s="465"/>
      <c r="N329" s="457"/>
      <c r="O329" s="235"/>
    </row>
    <row r="330" spans="1:15" ht="24.6" customHeight="1" outlineLevel="2">
      <c r="A330" s="463"/>
      <c r="B330" s="469" t="s">
        <v>1066</v>
      </c>
      <c r="C330" s="96">
        <v>17</v>
      </c>
      <c r="D330" s="96" t="s">
        <v>3</v>
      </c>
      <c r="E330" s="86"/>
      <c r="F330" s="86"/>
      <c r="G330" s="86"/>
      <c r="H330" s="86"/>
      <c r="I330" s="86"/>
      <c r="J330" s="392"/>
      <c r="K330" s="432"/>
      <c r="L330" s="121" t="s">
        <v>2912</v>
      </c>
      <c r="M330" s="121" t="s">
        <v>2910</v>
      </c>
      <c r="N330" s="457"/>
      <c r="O330" s="470" t="s">
        <v>2742</v>
      </c>
    </row>
    <row r="331" spans="1:15" ht="24.6" customHeight="1" outlineLevel="2">
      <c r="A331" s="471"/>
      <c r="B331" s="469" t="s">
        <v>1887</v>
      </c>
      <c r="C331" s="96">
        <v>1</v>
      </c>
      <c r="D331" s="472" t="s">
        <v>18</v>
      </c>
      <c r="E331" s="57"/>
      <c r="F331" s="86"/>
      <c r="G331" s="57"/>
      <c r="H331" s="86"/>
      <c r="I331" s="57"/>
      <c r="J331" s="464"/>
      <c r="K331" s="457"/>
      <c r="L331" s="121" t="s">
        <v>2910</v>
      </c>
      <c r="M331" s="121" t="s">
        <v>2910</v>
      </c>
      <c r="N331" s="457"/>
      <c r="O331" s="470"/>
    </row>
    <row r="332" spans="1:15" ht="24.6" customHeight="1" outlineLevel="2">
      <c r="A332" s="463"/>
      <c r="B332" s="469" t="s">
        <v>983</v>
      </c>
      <c r="C332" s="96">
        <v>31</v>
      </c>
      <c r="D332" s="96" t="s">
        <v>3</v>
      </c>
      <c r="E332" s="86"/>
      <c r="F332" s="86"/>
      <c r="G332" s="86"/>
      <c r="H332" s="86"/>
      <c r="I332" s="86"/>
      <c r="J332" s="392"/>
      <c r="K332" s="432"/>
      <c r="L332" s="121" t="s">
        <v>2910</v>
      </c>
      <c r="M332" s="121" t="s">
        <v>2910</v>
      </c>
      <c r="N332" s="457"/>
      <c r="O332" s="470" t="s">
        <v>2744</v>
      </c>
    </row>
    <row r="333" spans="1:15" ht="24.6" customHeight="1" outlineLevel="2">
      <c r="A333" s="463"/>
      <c r="B333" s="469" t="s">
        <v>984</v>
      </c>
      <c r="C333" s="96">
        <v>2</v>
      </c>
      <c r="D333" s="96" t="s">
        <v>3</v>
      </c>
      <c r="E333" s="86"/>
      <c r="F333" s="86"/>
      <c r="G333" s="86"/>
      <c r="H333" s="86"/>
      <c r="I333" s="86"/>
      <c r="J333" s="392"/>
      <c r="K333" s="432"/>
      <c r="L333" s="121" t="s">
        <v>2910</v>
      </c>
      <c r="M333" s="121" t="s">
        <v>2910</v>
      </c>
      <c r="N333" s="457"/>
      <c r="O333" s="470" t="s">
        <v>2745</v>
      </c>
    </row>
    <row r="334" spans="1:15" ht="24.6" customHeight="1" outlineLevel="2">
      <c r="A334" s="471"/>
      <c r="B334" s="94" t="s">
        <v>956</v>
      </c>
      <c r="C334" s="95"/>
      <c r="D334" s="463"/>
      <c r="E334" s="86"/>
      <c r="F334" s="75"/>
      <c r="G334" s="167"/>
      <c r="H334" s="167"/>
      <c r="I334" s="75"/>
      <c r="J334" s="464"/>
      <c r="K334" s="457"/>
      <c r="L334" s="465"/>
      <c r="M334" s="465"/>
      <c r="N334" s="457"/>
      <c r="O334" s="235"/>
    </row>
    <row r="335" spans="1:15" ht="24.6" customHeight="1" outlineLevel="2">
      <c r="A335" s="463"/>
      <c r="B335" s="469" t="s">
        <v>957</v>
      </c>
      <c r="C335" s="96">
        <v>513</v>
      </c>
      <c r="D335" s="96" t="s">
        <v>651</v>
      </c>
      <c r="E335" s="86"/>
      <c r="F335" s="86"/>
      <c r="G335" s="86"/>
      <c r="H335" s="86"/>
      <c r="I335" s="86"/>
      <c r="J335" s="392"/>
      <c r="K335" s="432"/>
      <c r="L335" s="121" t="e">
        <f>VLOOKUP($O335,#REF!,6,FALSE)</f>
        <v>#REF!</v>
      </c>
      <c r="M335" s="121" t="e">
        <f>VLOOKUP($O335,#REF!,7,FALSE)</f>
        <v>#REF!</v>
      </c>
      <c r="N335" s="457"/>
      <c r="O335" s="470" t="s">
        <v>2814</v>
      </c>
    </row>
    <row r="336" spans="1:15" ht="24.6" customHeight="1" outlineLevel="2">
      <c r="A336" s="471"/>
      <c r="B336" s="469" t="s">
        <v>1865</v>
      </c>
      <c r="C336" s="96">
        <v>1</v>
      </c>
      <c r="D336" s="472" t="s">
        <v>18</v>
      </c>
      <c r="E336" s="113"/>
      <c r="F336" s="86"/>
      <c r="G336" s="105"/>
      <c r="H336" s="86"/>
      <c r="I336" s="57"/>
      <c r="J336" s="464"/>
      <c r="K336" s="457"/>
      <c r="L336" s="473" t="s">
        <v>2888</v>
      </c>
      <c r="M336" s="473" t="s">
        <v>2889</v>
      </c>
      <c r="N336" s="457"/>
      <c r="O336" s="470"/>
    </row>
    <row r="337" spans="1:15" ht="24.6" customHeight="1" outlineLevel="2">
      <c r="A337" s="471"/>
      <c r="B337" s="94" t="s">
        <v>958</v>
      </c>
      <c r="C337" s="96"/>
      <c r="D337" s="463"/>
      <c r="E337" s="57"/>
      <c r="F337" s="113"/>
      <c r="G337" s="57"/>
      <c r="H337" s="167"/>
      <c r="I337" s="75"/>
      <c r="J337" s="464"/>
      <c r="K337" s="457"/>
      <c r="L337" s="465"/>
      <c r="M337" s="465"/>
      <c r="N337" s="457"/>
      <c r="O337" s="235"/>
    </row>
    <row r="338" spans="1:15" ht="24.6" customHeight="1" outlineLevel="2">
      <c r="A338" s="463"/>
      <c r="B338" s="469" t="s">
        <v>959</v>
      </c>
      <c r="C338" s="96">
        <v>171</v>
      </c>
      <c r="D338" s="96" t="s">
        <v>651</v>
      </c>
      <c r="E338" s="86"/>
      <c r="F338" s="86"/>
      <c r="G338" s="86"/>
      <c r="H338" s="86"/>
      <c r="I338" s="86"/>
      <c r="J338" s="392"/>
      <c r="K338" s="432"/>
      <c r="L338" s="121" t="s">
        <v>2910</v>
      </c>
      <c r="M338" s="121" t="e">
        <f>VLOOKUP($O338,#REF!,7,FALSE)</f>
        <v>#REF!</v>
      </c>
      <c r="N338" s="457"/>
      <c r="O338" s="470" t="s">
        <v>2816</v>
      </c>
    </row>
    <row r="339" spans="1:15" ht="24.6" customHeight="1" outlineLevel="2">
      <c r="A339" s="471"/>
      <c r="B339" s="469" t="s">
        <v>1864</v>
      </c>
      <c r="C339" s="96">
        <v>1</v>
      </c>
      <c r="D339" s="472" t="s">
        <v>18</v>
      </c>
      <c r="E339" s="113"/>
      <c r="F339" s="86"/>
      <c r="G339" s="105"/>
      <c r="H339" s="86"/>
      <c r="I339" s="57"/>
      <c r="J339" s="464"/>
      <c r="K339" s="457"/>
      <c r="L339" s="473" t="s">
        <v>2888</v>
      </c>
      <c r="M339" s="473" t="s">
        <v>2889</v>
      </c>
      <c r="N339" s="457"/>
      <c r="O339" s="470"/>
    </row>
    <row r="340" spans="1:15" ht="24.6" customHeight="1" outlineLevel="2">
      <c r="A340" s="463"/>
      <c r="B340" s="469"/>
      <c r="C340" s="95"/>
      <c r="D340" s="95"/>
      <c r="E340" s="86"/>
      <c r="F340" s="75"/>
      <c r="G340" s="121"/>
      <c r="H340" s="167"/>
      <c r="I340" s="484"/>
      <c r="J340" s="464"/>
      <c r="K340" s="457"/>
      <c r="L340" s="485"/>
      <c r="M340" s="485"/>
      <c r="N340" s="457"/>
      <c r="O340" s="486"/>
    </row>
    <row r="341" spans="1:15" ht="24.6" customHeight="1" outlineLevel="1">
      <c r="A341" s="474"/>
      <c r="B341" s="475" t="s">
        <v>2</v>
      </c>
      <c r="C341" s="476"/>
      <c r="D341" s="477"/>
      <c r="E341" s="478"/>
      <c r="F341" s="479"/>
      <c r="G341" s="480"/>
      <c r="H341" s="479"/>
      <c r="I341" s="479"/>
      <c r="J341" s="481"/>
      <c r="K341" s="457"/>
      <c r="L341" s="482"/>
      <c r="M341" s="482"/>
      <c r="N341" s="457"/>
      <c r="O341" s="483"/>
    </row>
    <row r="342" spans="1:15" ht="24.6" customHeight="1" outlineLevel="1">
      <c r="A342" s="461">
        <v>3.3</v>
      </c>
      <c r="B342" s="94" t="s">
        <v>985</v>
      </c>
      <c r="C342" s="462"/>
      <c r="D342" s="463"/>
      <c r="E342" s="86"/>
      <c r="F342" s="75"/>
      <c r="G342" s="121"/>
      <c r="H342" s="167"/>
      <c r="I342" s="75"/>
      <c r="J342" s="464"/>
      <c r="L342" s="465"/>
      <c r="M342" s="465"/>
      <c r="O342" s="235"/>
    </row>
    <row r="343" spans="1:15" ht="24.6" customHeight="1" outlineLevel="2">
      <c r="A343" s="463"/>
      <c r="B343" s="487" t="s">
        <v>986</v>
      </c>
      <c r="C343" s="96"/>
      <c r="D343" s="96"/>
      <c r="E343" s="86"/>
      <c r="F343" s="75"/>
      <c r="G343" s="121"/>
      <c r="H343" s="167"/>
      <c r="I343" s="75"/>
      <c r="J343" s="464"/>
      <c r="K343" s="457"/>
      <c r="L343" s="465"/>
      <c r="M343" s="465"/>
      <c r="N343" s="457"/>
      <c r="O343" s="235"/>
    </row>
    <row r="344" spans="1:15" ht="24.6" customHeight="1" outlineLevel="2">
      <c r="A344" s="463"/>
      <c r="B344" s="469"/>
      <c r="C344" s="86"/>
      <c r="D344" s="488"/>
      <c r="E344" s="86"/>
      <c r="F344" s="86"/>
      <c r="G344" s="86"/>
      <c r="H344" s="86"/>
      <c r="I344" s="86"/>
      <c r="J344" s="392"/>
      <c r="K344" s="432"/>
      <c r="L344" s="121" t="e">
        <f>VLOOKUP($O344,#REF!,6,FALSE)</f>
        <v>#REF!</v>
      </c>
      <c r="M344" s="121" t="e">
        <f>VLOOKUP($O344,#REF!,7,FALSE)</f>
        <v>#REF!</v>
      </c>
      <c r="N344" s="457"/>
      <c r="O344" s="470" t="s">
        <v>2763</v>
      </c>
    </row>
    <row r="345" spans="1:15" ht="24.6" customHeight="1" outlineLevel="2">
      <c r="A345" s="463"/>
      <c r="B345" s="469" t="s">
        <v>989</v>
      </c>
      <c r="C345" s="96">
        <v>2051</v>
      </c>
      <c r="D345" s="96" t="s">
        <v>988</v>
      </c>
      <c r="E345" s="86"/>
      <c r="F345" s="86"/>
      <c r="G345" s="86"/>
      <c r="H345" s="86"/>
      <c r="I345" s="86"/>
      <c r="J345" s="392"/>
      <c r="K345" s="432"/>
      <c r="L345" s="121" t="e">
        <f>VLOOKUP($O345,#REF!,6,FALSE)</f>
        <v>#REF!</v>
      </c>
      <c r="M345" s="121" t="e">
        <f>VLOOKUP($O345,#REF!,7,FALSE)</f>
        <v>#REF!</v>
      </c>
      <c r="N345" s="457"/>
      <c r="O345" s="470" t="s">
        <v>2764</v>
      </c>
    </row>
    <row r="346" spans="1:15" ht="24.6" customHeight="1" outlineLevel="2">
      <c r="A346" s="471"/>
      <c r="B346" s="469" t="s">
        <v>990</v>
      </c>
      <c r="C346" s="96">
        <v>1</v>
      </c>
      <c r="D346" s="472" t="s">
        <v>18</v>
      </c>
      <c r="E346" s="113"/>
      <c r="F346" s="86"/>
      <c r="G346" s="105"/>
      <c r="H346" s="86"/>
      <c r="I346" s="57"/>
      <c r="J346" s="464"/>
      <c r="K346" s="457"/>
      <c r="L346" s="473" t="s">
        <v>2902</v>
      </c>
      <c r="M346" s="473" t="s">
        <v>2902</v>
      </c>
      <c r="N346" s="457"/>
      <c r="O346" s="470"/>
    </row>
    <row r="347" spans="1:15" ht="24.6" customHeight="1" outlineLevel="2">
      <c r="A347" s="471"/>
      <c r="B347" s="469" t="s">
        <v>991</v>
      </c>
      <c r="C347" s="96">
        <v>1</v>
      </c>
      <c r="D347" s="472" t="s">
        <v>18</v>
      </c>
      <c r="E347" s="113"/>
      <c r="F347" s="86"/>
      <c r="G347" s="105"/>
      <c r="H347" s="86"/>
      <c r="I347" s="57"/>
      <c r="J347" s="464"/>
      <c r="K347" s="457"/>
      <c r="L347" s="473" t="s">
        <v>2902</v>
      </c>
      <c r="M347" s="473" t="s">
        <v>2902</v>
      </c>
      <c r="N347" s="457"/>
      <c r="O347" s="470"/>
    </row>
    <row r="348" spans="1:15" ht="24.6" customHeight="1" outlineLevel="2">
      <c r="A348" s="471"/>
      <c r="B348" s="469" t="s">
        <v>992</v>
      </c>
      <c r="C348" s="96">
        <v>1</v>
      </c>
      <c r="D348" s="472" t="s">
        <v>18</v>
      </c>
      <c r="E348" s="113"/>
      <c r="F348" s="86"/>
      <c r="G348" s="105"/>
      <c r="H348" s="86"/>
      <c r="I348" s="57"/>
      <c r="J348" s="464"/>
      <c r="K348" s="457"/>
      <c r="L348" s="473" t="s">
        <v>2902</v>
      </c>
      <c r="M348" s="473" t="s">
        <v>2902</v>
      </c>
      <c r="N348" s="457"/>
      <c r="O348" s="470"/>
    </row>
    <row r="349" spans="1:15" ht="24.6" customHeight="1" outlineLevel="2">
      <c r="A349" s="463"/>
      <c r="B349" s="487" t="s">
        <v>993</v>
      </c>
      <c r="C349" s="96"/>
      <c r="D349" s="96"/>
      <c r="E349" s="86"/>
      <c r="F349" s="75"/>
      <c r="G349" s="121"/>
      <c r="H349" s="167"/>
      <c r="I349" s="75"/>
      <c r="J349" s="464"/>
      <c r="K349" s="457"/>
      <c r="L349" s="465"/>
      <c r="M349" s="465"/>
      <c r="N349" s="457"/>
      <c r="O349" s="235"/>
    </row>
    <row r="350" spans="1:15" ht="24.6" customHeight="1" outlineLevel="2">
      <c r="A350" s="463"/>
      <c r="B350" s="469"/>
      <c r="C350" s="86"/>
      <c r="D350" s="488"/>
      <c r="E350" s="86"/>
      <c r="F350" s="86"/>
      <c r="G350" s="86"/>
      <c r="H350" s="86"/>
      <c r="I350" s="86"/>
      <c r="J350" s="392"/>
      <c r="K350" s="432"/>
      <c r="L350" s="121" t="e">
        <f>VLOOKUP($O350,#REF!,6,FALSE)</f>
        <v>#REF!</v>
      </c>
      <c r="M350" s="121" t="e">
        <f>VLOOKUP($O350,#REF!,7,FALSE)</f>
        <v>#REF!</v>
      </c>
      <c r="N350" s="457"/>
      <c r="O350" s="235" t="s">
        <v>2765</v>
      </c>
    </row>
    <row r="351" spans="1:15" ht="24.6" customHeight="1" outlineLevel="2">
      <c r="A351" s="463"/>
      <c r="B351" s="469" t="s">
        <v>994</v>
      </c>
      <c r="C351" s="96">
        <v>6</v>
      </c>
      <c r="D351" s="96" t="s">
        <v>651</v>
      </c>
      <c r="E351" s="86"/>
      <c r="F351" s="86"/>
      <c r="G351" s="86"/>
      <c r="H351" s="86"/>
      <c r="I351" s="86"/>
      <c r="J351" s="392"/>
      <c r="K351" s="432"/>
      <c r="L351" s="121" t="e">
        <f>VLOOKUP($O351,#REF!,6,FALSE)</f>
        <v>#REF!</v>
      </c>
      <c r="M351" s="121" t="e">
        <f>VLOOKUP($O351,#REF!,7,FALSE)</f>
        <v>#REF!</v>
      </c>
      <c r="N351" s="457"/>
      <c r="O351" s="470" t="s">
        <v>2766</v>
      </c>
    </row>
    <row r="352" spans="1:15" ht="24.6" customHeight="1" outlineLevel="2">
      <c r="A352" s="490"/>
      <c r="B352" s="469"/>
      <c r="C352" s="96"/>
      <c r="D352" s="472"/>
      <c r="E352" s="86"/>
      <c r="F352" s="57"/>
      <c r="G352" s="121"/>
      <c r="H352" s="121"/>
      <c r="I352" s="59"/>
      <c r="J352" s="491"/>
      <c r="K352" s="457"/>
      <c r="L352" s="492"/>
      <c r="M352" s="492"/>
      <c r="N352" s="457"/>
      <c r="O352" s="493"/>
    </row>
    <row r="353" spans="1:15" ht="24.6" customHeight="1" outlineLevel="1">
      <c r="A353" s="474"/>
      <c r="B353" s="475" t="s">
        <v>2</v>
      </c>
      <c r="C353" s="476"/>
      <c r="D353" s="477"/>
      <c r="E353" s="478"/>
      <c r="F353" s="479"/>
      <c r="G353" s="480"/>
      <c r="H353" s="479"/>
      <c r="I353" s="479"/>
      <c r="J353" s="481"/>
      <c r="K353" s="457"/>
      <c r="L353" s="482"/>
      <c r="M353" s="482"/>
      <c r="N353" s="457"/>
      <c r="O353" s="483"/>
    </row>
    <row r="354" spans="1:15" ht="24.6" customHeight="1" outlineLevel="1">
      <c r="A354" s="461">
        <v>3.4</v>
      </c>
      <c r="B354" s="94" t="s">
        <v>995</v>
      </c>
      <c r="C354" s="96"/>
      <c r="D354" s="472"/>
      <c r="E354" s="86"/>
      <c r="F354" s="57"/>
      <c r="G354" s="121"/>
      <c r="H354" s="121"/>
      <c r="I354" s="75"/>
      <c r="J354" s="491"/>
      <c r="K354" s="457"/>
      <c r="L354" s="465"/>
      <c r="M354" s="465"/>
      <c r="N354" s="457"/>
      <c r="O354" s="235"/>
    </row>
    <row r="355" spans="1:15" ht="24.6" customHeight="1" outlineLevel="2">
      <c r="A355" s="463"/>
      <c r="B355" s="487" t="s">
        <v>996</v>
      </c>
      <c r="C355" s="96"/>
      <c r="D355" s="96"/>
      <c r="E355" s="86"/>
      <c r="F355" s="75"/>
      <c r="G355" s="121"/>
      <c r="H355" s="167"/>
      <c r="I355" s="75"/>
      <c r="J355" s="464"/>
      <c r="K355" s="457"/>
      <c r="L355" s="465"/>
      <c r="M355" s="465"/>
      <c r="N355" s="457"/>
      <c r="O355" s="235"/>
    </row>
    <row r="356" spans="1:15" ht="24.6" customHeight="1" outlineLevel="2">
      <c r="A356" s="463"/>
      <c r="B356" s="469" t="s">
        <v>997</v>
      </c>
      <c r="C356" s="96">
        <v>3</v>
      </c>
      <c r="D356" s="96" t="s">
        <v>3</v>
      </c>
      <c r="E356" s="86"/>
      <c r="F356" s="86"/>
      <c r="G356" s="86"/>
      <c r="H356" s="86"/>
      <c r="I356" s="86"/>
      <c r="J356" s="392"/>
      <c r="K356" s="432"/>
      <c r="L356" s="121" t="e">
        <f>VLOOKUP($O356,#REF!,6,FALSE)</f>
        <v>#REF!</v>
      </c>
      <c r="M356" s="121" t="e">
        <f>VLOOKUP($O356,#REF!,7,FALSE)</f>
        <v>#REF!</v>
      </c>
      <c r="N356" s="457"/>
      <c r="O356" s="470" t="s">
        <v>2768</v>
      </c>
    </row>
    <row r="357" spans="1:15" ht="24.6" customHeight="1" outlineLevel="2">
      <c r="A357" s="463"/>
      <c r="B357" s="469" t="s">
        <v>998</v>
      </c>
      <c r="C357" s="96">
        <v>1</v>
      </c>
      <c r="D357" s="96" t="s">
        <v>3</v>
      </c>
      <c r="E357" s="86"/>
      <c r="F357" s="86"/>
      <c r="G357" s="86"/>
      <c r="H357" s="86"/>
      <c r="I357" s="86"/>
      <c r="J357" s="392"/>
      <c r="K357" s="432"/>
      <c r="L357" s="121" t="e">
        <f>VLOOKUP($O357,#REF!,6,FALSE)</f>
        <v>#REF!</v>
      </c>
      <c r="M357" s="121" t="e">
        <f>VLOOKUP($O357,#REF!,7,FALSE)</f>
        <v>#REF!</v>
      </c>
      <c r="N357" s="457"/>
      <c r="O357" s="470" t="s">
        <v>2770</v>
      </c>
    </row>
    <row r="358" spans="1:15" ht="24.6" customHeight="1" outlineLevel="2">
      <c r="A358" s="463"/>
      <c r="B358" s="487" t="s">
        <v>1000</v>
      </c>
      <c r="C358" s="96"/>
      <c r="D358" s="96"/>
      <c r="E358" s="86"/>
      <c r="F358" s="75"/>
      <c r="G358" s="121"/>
      <c r="H358" s="167"/>
      <c r="I358" s="75"/>
      <c r="J358" s="464"/>
      <c r="K358" s="457"/>
      <c r="L358" s="465"/>
      <c r="M358" s="465"/>
      <c r="N358" s="457"/>
      <c r="O358" s="235"/>
    </row>
    <row r="359" spans="1:15" ht="24.6" customHeight="1" outlineLevel="2">
      <c r="A359" s="463"/>
      <c r="B359" s="469" t="s">
        <v>1001</v>
      </c>
      <c r="C359" s="96">
        <v>40</v>
      </c>
      <c r="D359" s="96" t="s">
        <v>3</v>
      </c>
      <c r="E359" s="86"/>
      <c r="F359" s="86"/>
      <c r="G359" s="86"/>
      <c r="H359" s="86"/>
      <c r="I359" s="86"/>
      <c r="J359" s="392"/>
      <c r="K359" s="432"/>
      <c r="L359" s="121" t="e">
        <f>VLOOKUP($O359,#REF!,6,FALSE)</f>
        <v>#REF!</v>
      </c>
      <c r="M359" s="121" t="s">
        <v>2910</v>
      </c>
      <c r="N359" s="457"/>
      <c r="O359" s="470" t="s">
        <v>2786</v>
      </c>
    </row>
    <row r="360" spans="1:15" ht="24.6" customHeight="1" outlineLevel="2">
      <c r="A360" s="463"/>
      <c r="B360" s="487" t="s">
        <v>1006</v>
      </c>
      <c r="C360" s="96"/>
      <c r="D360" s="96"/>
      <c r="E360" s="86"/>
      <c r="F360" s="75"/>
      <c r="G360" s="121"/>
      <c r="H360" s="167"/>
      <c r="I360" s="75"/>
      <c r="J360" s="464"/>
      <c r="K360" s="457"/>
      <c r="L360" s="465"/>
      <c r="M360" s="465"/>
      <c r="N360" s="457"/>
      <c r="O360" s="235"/>
    </row>
    <row r="361" spans="1:15" ht="24.6" customHeight="1" outlineLevel="2">
      <c r="A361" s="463"/>
      <c r="B361" s="469" t="s">
        <v>1007</v>
      </c>
      <c r="C361" s="96">
        <v>5</v>
      </c>
      <c r="D361" s="96" t="s">
        <v>3</v>
      </c>
      <c r="E361" s="86"/>
      <c r="F361" s="86"/>
      <c r="G361" s="86"/>
      <c r="H361" s="86"/>
      <c r="I361" s="86"/>
      <c r="J361" s="392"/>
      <c r="K361" s="432"/>
      <c r="L361" s="121" t="e">
        <f>VLOOKUP($O361,#REF!,6,FALSE)</f>
        <v>#REF!</v>
      </c>
      <c r="M361" s="121" t="s">
        <v>2910</v>
      </c>
      <c r="N361" s="457"/>
      <c r="O361" s="470" t="s">
        <v>2772</v>
      </c>
    </row>
    <row r="362" spans="1:15" ht="24.6" customHeight="1" outlineLevel="2">
      <c r="A362" s="463"/>
      <c r="B362" s="469" t="s">
        <v>1008</v>
      </c>
      <c r="C362" s="96">
        <v>2</v>
      </c>
      <c r="D362" s="96" t="s">
        <v>3</v>
      </c>
      <c r="E362" s="86"/>
      <c r="F362" s="86"/>
      <c r="G362" s="86"/>
      <c r="H362" s="86"/>
      <c r="I362" s="86"/>
      <c r="J362" s="392"/>
      <c r="K362" s="432"/>
      <c r="L362" s="121" t="e">
        <f>VLOOKUP($O362,#REF!,6,FALSE)</f>
        <v>#REF!</v>
      </c>
      <c r="M362" s="121" t="s">
        <v>2910</v>
      </c>
      <c r="N362" s="457"/>
      <c r="O362" s="470" t="s">
        <v>2777</v>
      </c>
    </row>
    <row r="363" spans="1:15" ht="24.6" customHeight="1" outlineLevel="2">
      <c r="A363" s="463"/>
      <c r="B363" s="469" t="s">
        <v>1012</v>
      </c>
      <c r="C363" s="96">
        <v>2</v>
      </c>
      <c r="D363" s="488" t="s">
        <v>3</v>
      </c>
      <c r="E363" s="86"/>
      <c r="F363" s="86"/>
      <c r="G363" s="86"/>
      <c r="H363" s="86"/>
      <c r="I363" s="86"/>
      <c r="J363" s="392"/>
      <c r="K363" s="432"/>
      <c r="L363" s="121" t="e">
        <f>VLOOKUP($O363,#REF!,6,FALSE)</f>
        <v>#REF!</v>
      </c>
      <c r="M363" s="121" t="s">
        <v>2910</v>
      </c>
      <c r="N363" s="457"/>
      <c r="O363" s="470" t="s">
        <v>2778</v>
      </c>
    </row>
    <row r="364" spans="1:15" ht="24.6" customHeight="1" outlineLevel="2">
      <c r="A364" s="463"/>
      <c r="B364" s="469" t="s">
        <v>2003</v>
      </c>
      <c r="C364" s="96">
        <v>1</v>
      </c>
      <c r="D364" s="488" t="s">
        <v>3</v>
      </c>
      <c r="E364" s="86"/>
      <c r="F364" s="86"/>
      <c r="G364" s="86"/>
      <c r="H364" s="86"/>
      <c r="I364" s="86"/>
      <c r="J364" s="392"/>
      <c r="K364" s="432"/>
      <c r="L364" s="121" t="e">
        <f>VLOOKUP($O364,#REF!,6,FALSE)</f>
        <v>#REF!</v>
      </c>
      <c r="M364" s="121" t="s">
        <v>2910</v>
      </c>
      <c r="N364" s="457"/>
      <c r="O364" s="470" t="s">
        <v>2773</v>
      </c>
    </row>
    <row r="365" spans="1:15" ht="24.6" customHeight="1" outlineLevel="2">
      <c r="A365" s="463"/>
      <c r="B365" s="469" t="s">
        <v>1009</v>
      </c>
      <c r="C365" s="96">
        <v>1</v>
      </c>
      <c r="D365" s="96" t="s">
        <v>3</v>
      </c>
      <c r="E365" s="86"/>
      <c r="F365" s="86"/>
      <c r="G365" s="86"/>
      <c r="H365" s="86"/>
      <c r="I365" s="86"/>
      <c r="J365" s="392"/>
      <c r="K365" s="432"/>
      <c r="L365" s="121" t="e">
        <f>VLOOKUP($O365,#REF!,6,FALSE)</f>
        <v>#REF!</v>
      </c>
      <c r="M365" s="121" t="s">
        <v>2910</v>
      </c>
      <c r="N365" s="457"/>
      <c r="O365" s="470" t="s">
        <v>2774</v>
      </c>
    </row>
    <row r="366" spans="1:15" ht="24.6" customHeight="1" outlineLevel="2">
      <c r="A366" s="463"/>
      <c r="B366" s="469" t="s">
        <v>1010</v>
      </c>
      <c r="C366" s="96">
        <v>1</v>
      </c>
      <c r="D366" s="96" t="s">
        <v>3</v>
      </c>
      <c r="E366" s="86"/>
      <c r="F366" s="86"/>
      <c r="G366" s="86"/>
      <c r="H366" s="86"/>
      <c r="I366" s="86"/>
      <c r="J366" s="392"/>
      <c r="K366" s="432"/>
      <c r="L366" s="121" t="e">
        <f>VLOOKUP($O366,#REF!,6,FALSE)</f>
        <v>#REF!</v>
      </c>
      <c r="M366" s="121" t="s">
        <v>2910</v>
      </c>
      <c r="N366" s="457"/>
      <c r="O366" s="470" t="s">
        <v>2775</v>
      </c>
    </row>
    <row r="367" spans="1:15" ht="24.6" customHeight="1" outlineLevel="2">
      <c r="A367" s="463"/>
      <c r="B367" s="469" t="s">
        <v>1013</v>
      </c>
      <c r="C367" s="96">
        <v>8</v>
      </c>
      <c r="D367" s="96" t="s">
        <v>3</v>
      </c>
      <c r="E367" s="86"/>
      <c r="F367" s="86"/>
      <c r="G367" s="86"/>
      <c r="H367" s="86"/>
      <c r="I367" s="86"/>
      <c r="J367" s="392"/>
      <c r="K367" s="432"/>
      <c r="L367" s="121" t="e">
        <f>VLOOKUP($O367,#REF!,6,FALSE)</f>
        <v>#REF!</v>
      </c>
      <c r="M367" s="121" t="s">
        <v>2910</v>
      </c>
      <c r="N367" s="457"/>
      <c r="O367" s="470" t="s">
        <v>2780</v>
      </c>
    </row>
    <row r="368" spans="1:15" ht="24.6" customHeight="1" outlineLevel="2">
      <c r="A368" s="463"/>
      <c r="B368" s="469" t="s">
        <v>1021</v>
      </c>
      <c r="C368" s="96">
        <v>48</v>
      </c>
      <c r="D368" s="96" t="s">
        <v>3</v>
      </c>
      <c r="E368" s="86"/>
      <c r="F368" s="86"/>
      <c r="G368" s="86"/>
      <c r="H368" s="86"/>
      <c r="I368" s="86"/>
      <c r="J368" s="392"/>
      <c r="K368" s="432"/>
      <c r="L368" s="121" t="s">
        <v>2910</v>
      </c>
      <c r="M368" s="121" t="s">
        <v>2910</v>
      </c>
      <c r="N368" s="457"/>
      <c r="O368" s="470" t="s">
        <v>2794</v>
      </c>
    </row>
    <row r="369" spans="1:15" ht="24.6" customHeight="1" outlineLevel="2">
      <c r="A369" s="463"/>
      <c r="B369" s="469" t="s">
        <v>1022</v>
      </c>
      <c r="C369" s="96">
        <v>2</v>
      </c>
      <c r="D369" s="96" t="s">
        <v>3</v>
      </c>
      <c r="E369" s="86"/>
      <c r="F369" s="86"/>
      <c r="G369" s="86"/>
      <c r="H369" s="86"/>
      <c r="I369" s="86"/>
      <c r="J369" s="392"/>
      <c r="K369" s="432"/>
      <c r="L369" s="121" t="s">
        <v>2910</v>
      </c>
      <c r="M369" s="121" t="s">
        <v>2910</v>
      </c>
      <c r="N369" s="457"/>
      <c r="O369" s="470" t="s">
        <v>2803</v>
      </c>
    </row>
    <row r="370" spans="1:15" ht="24.6" customHeight="1" outlineLevel="2">
      <c r="A370" s="463"/>
      <c r="B370" s="469" t="s">
        <v>1027</v>
      </c>
      <c r="C370" s="96">
        <v>2</v>
      </c>
      <c r="D370" s="488" t="s">
        <v>3</v>
      </c>
      <c r="E370" s="86"/>
      <c r="F370" s="86"/>
      <c r="G370" s="86"/>
      <c r="H370" s="86"/>
      <c r="I370" s="86"/>
      <c r="J370" s="392"/>
      <c r="K370" s="432"/>
      <c r="L370" s="121" t="s">
        <v>2910</v>
      </c>
      <c r="M370" s="121" t="s">
        <v>2910</v>
      </c>
      <c r="N370" s="457"/>
      <c r="O370" s="470" t="s">
        <v>2804</v>
      </c>
    </row>
    <row r="371" spans="1:15" ht="24.6" customHeight="1" outlineLevel="2">
      <c r="A371" s="463"/>
      <c r="B371" s="469" t="s">
        <v>2004</v>
      </c>
      <c r="C371" s="96">
        <v>1</v>
      </c>
      <c r="D371" s="488" t="s">
        <v>3</v>
      </c>
      <c r="E371" s="86"/>
      <c r="F371" s="86"/>
      <c r="G371" s="86"/>
      <c r="H371" s="86"/>
      <c r="I371" s="86"/>
      <c r="J371" s="392"/>
      <c r="K371" s="432"/>
      <c r="L371" s="121" t="s">
        <v>2910</v>
      </c>
      <c r="M371" s="121" t="s">
        <v>2910</v>
      </c>
      <c r="N371" s="457"/>
      <c r="O371" s="470" t="s">
        <v>2797</v>
      </c>
    </row>
    <row r="372" spans="1:15" ht="24.6" customHeight="1" outlineLevel="2">
      <c r="A372" s="463"/>
      <c r="B372" s="469" t="s">
        <v>1024</v>
      </c>
      <c r="C372" s="96">
        <v>1</v>
      </c>
      <c r="D372" s="96" t="s">
        <v>3</v>
      </c>
      <c r="E372" s="86"/>
      <c r="F372" s="86"/>
      <c r="G372" s="86"/>
      <c r="H372" s="86"/>
      <c r="I372" s="86"/>
      <c r="J372" s="392"/>
      <c r="K372" s="432"/>
      <c r="L372" s="121" t="s">
        <v>2913</v>
      </c>
      <c r="M372" s="121" t="s">
        <v>2913</v>
      </c>
      <c r="N372" s="457"/>
      <c r="O372" s="470" t="s">
        <v>2798</v>
      </c>
    </row>
    <row r="373" spans="1:15" ht="24.6" customHeight="1" outlineLevel="2">
      <c r="A373" s="463"/>
      <c r="B373" s="469" t="s">
        <v>1025</v>
      </c>
      <c r="C373" s="96">
        <v>1</v>
      </c>
      <c r="D373" s="96" t="s">
        <v>3</v>
      </c>
      <c r="E373" s="86"/>
      <c r="F373" s="86"/>
      <c r="G373" s="86"/>
      <c r="H373" s="86"/>
      <c r="I373" s="86"/>
      <c r="J373" s="392"/>
      <c r="K373" s="432"/>
      <c r="L373" s="121" t="s">
        <v>2913</v>
      </c>
      <c r="M373" s="121" t="s">
        <v>2913</v>
      </c>
      <c r="N373" s="457"/>
      <c r="O373" s="470" t="s">
        <v>2800</v>
      </c>
    </row>
    <row r="374" spans="1:15" ht="24.6" customHeight="1" outlineLevel="2">
      <c r="A374" s="463"/>
      <c r="B374" s="469" t="s">
        <v>1028</v>
      </c>
      <c r="C374" s="96">
        <v>8</v>
      </c>
      <c r="D374" s="96" t="s">
        <v>3</v>
      </c>
      <c r="E374" s="86"/>
      <c r="F374" s="86"/>
      <c r="G374" s="86"/>
      <c r="H374" s="86"/>
      <c r="I374" s="86"/>
      <c r="J374" s="392"/>
      <c r="K374" s="432"/>
      <c r="L374" s="121" t="s">
        <v>2913</v>
      </c>
      <c r="M374" s="121" t="s">
        <v>2913</v>
      </c>
      <c r="N374" s="457"/>
      <c r="O374" s="470" t="s">
        <v>2807</v>
      </c>
    </row>
    <row r="375" spans="1:15" ht="24.6" customHeight="1" outlineLevel="2">
      <c r="A375" s="463"/>
      <c r="B375" s="469" t="s">
        <v>1030</v>
      </c>
      <c r="C375" s="96">
        <v>1</v>
      </c>
      <c r="D375" s="96" t="s">
        <v>3</v>
      </c>
      <c r="E375" s="86"/>
      <c r="F375" s="86"/>
      <c r="G375" s="86"/>
      <c r="H375" s="86"/>
      <c r="I375" s="86"/>
      <c r="J375" s="392"/>
      <c r="K375" s="432"/>
      <c r="L375" s="121" t="s">
        <v>2913</v>
      </c>
      <c r="M375" s="121" t="s">
        <v>2913</v>
      </c>
      <c r="N375" s="457"/>
      <c r="O375" s="470" t="s">
        <v>2799</v>
      </c>
    </row>
    <row r="376" spans="1:15" ht="24.6" customHeight="1" outlineLevel="2">
      <c r="A376" s="490"/>
      <c r="B376" s="469"/>
      <c r="C376" s="96"/>
      <c r="D376" s="472"/>
      <c r="E376" s="86"/>
      <c r="F376" s="57"/>
      <c r="G376" s="121"/>
      <c r="H376" s="121"/>
      <c r="I376" s="59"/>
      <c r="J376" s="491"/>
      <c r="K376" s="457"/>
      <c r="L376" s="492"/>
      <c r="M376" s="492"/>
      <c r="N376" s="457"/>
      <c r="O376" s="493"/>
    </row>
    <row r="377" spans="1:15" ht="24.6" customHeight="1" outlineLevel="1">
      <c r="A377" s="474"/>
      <c r="B377" s="475" t="s">
        <v>2</v>
      </c>
      <c r="C377" s="476"/>
      <c r="D377" s="477"/>
      <c r="E377" s="478"/>
      <c r="F377" s="479"/>
      <c r="G377" s="480"/>
      <c r="H377" s="479"/>
      <c r="I377" s="479"/>
      <c r="J377" s="481"/>
      <c r="L377" s="482"/>
      <c r="M377" s="482"/>
      <c r="O377" s="483"/>
    </row>
    <row r="378" spans="1:15" s="502" customFormat="1">
      <c r="A378" s="496"/>
      <c r="B378" s="497" t="s">
        <v>1535</v>
      </c>
      <c r="C378" s="498"/>
      <c r="D378" s="499"/>
      <c r="E378" s="478"/>
      <c r="F378" s="479"/>
      <c r="G378" s="480"/>
      <c r="H378" s="479"/>
      <c r="I378" s="479"/>
      <c r="J378" s="500"/>
      <c r="K378" s="501"/>
      <c r="L378" s="482"/>
      <c r="M378" s="482"/>
      <c r="N378" s="501"/>
      <c r="O378" s="483"/>
    </row>
    <row r="379" spans="1:15">
      <c r="A379" s="451">
        <v>4</v>
      </c>
      <c r="B379" s="452" t="s">
        <v>1067</v>
      </c>
      <c r="C379" s="453"/>
      <c r="D379" s="454"/>
      <c r="E379" s="455"/>
      <c r="F379" s="52"/>
      <c r="G379" s="233"/>
      <c r="H379" s="175"/>
      <c r="I379" s="52"/>
      <c r="J379" s="456"/>
      <c r="K379" s="457"/>
      <c r="L379" s="458"/>
      <c r="M379" s="458"/>
      <c r="N379" s="457"/>
      <c r="O379" s="459"/>
    </row>
    <row r="380" spans="1:15" ht="24.6" customHeight="1" outlineLevel="1">
      <c r="A380" s="461">
        <v>4.0999999999999996</v>
      </c>
      <c r="B380" s="452" t="s">
        <v>1097</v>
      </c>
      <c r="C380" s="462"/>
      <c r="D380" s="463"/>
      <c r="E380" s="214"/>
      <c r="F380" s="75"/>
      <c r="G380" s="215"/>
      <c r="H380" s="167"/>
      <c r="I380" s="75"/>
      <c r="J380" s="464"/>
      <c r="K380" s="457"/>
      <c r="L380" s="465"/>
      <c r="M380" s="465"/>
      <c r="N380" s="457"/>
      <c r="O380" s="235"/>
    </row>
    <row r="381" spans="1:15" ht="24.6" customHeight="1" outlineLevel="2">
      <c r="A381" s="466"/>
      <c r="B381" s="94" t="s">
        <v>900</v>
      </c>
      <c r="C381" s="462"/>
      <c r="D381" s="463"/>
      <c r="E381" s="214"/>
      <c r="F381" s="75"/>
      <c r="G381" s="215"/>
      <c r="H381" s="167"/>
      <c r="I381" s="75"/>
      <c r="J381" s="464"/>
      <c r="K381" s="457"/>
      <c r="L381" s="465"/>
      <c r="M381" s="465"/>
      <c r="N381" s="457"/>
      <c r="O381" s="235"/>
    </row>
    <row r="382" spans="1:15" ht="24.6" customHeight="1" outlineLevel="2">
      <c r="A382" s="467"/>
      <c r="B382" s="468" t="s">
        <v>927</v>
      </c>
      <c r="C382" s="462"/>
      <c r="D382" s="463"/>
      <c r="E382" s="86"/>
      <c r="F382" s="75"/>
      <c r="G382" s="121"/>
      <c r="H382" s="167"/>
      <c r="I382" s="75"/>
      <c r="J382" s="464"/>
      <c r="K382" s="457"/>
      <c r="L382" s="465"/>
      <c r="M382" s="465"/>
      <c r="N382" s="457"/>
      <c r="O382" s="235"/>
    </row>
    <row r="383" spans="1:15" ht="24.6" customHeight="1" outlineLevel="2">
      <c r="A383" s="467"/>
      <c r="B383" s="469" t="s">
        <v>1068</v>
      </c>
      <c r="C383" s="96">
        <v>1</v>
      </c>
      <c r="D383" s="96" t="s">
        <v>3</v>
      </c>
      <c r="E383" s="86"/>
      <c r="F383" s="86"/>
      <c r="G383" s="86"/>
      <c r="H383" s="86"/>
      <c r="I383" s="86"/>
      <c r="J383" s="392"/>
      <c r="K383" s="432"/>
      <c r="L383" s="121" t="e">
        <f>VLOOKUP($O383,#REF!,6,FALSE)</f>
        <v>#REF!</v>
      </c>
      <c r="M383" s="121" t="e">
        <f>VLOOKUP($O383,#REF!,7,FALSE)</f>
        <v>#REF!</v>
      </c>
      <c r="N383" s="457"/>
      <c r="O383" s="470" t="s">
        <v>2718</v>
      </c>
    </row>
    <row r="384" spans="1:15" ht="24.6" customHeight="1" outlineLevel="2">
      <c r="A384" s="467"/>
      <c r="B384" s="469" t="s">
        <v>1069</v>
      </c>
      <c r="C384" s="96">
        <v>17</v>
      </c>
      <c r="D384" s="96" t="s">
        <v>3</v>
      </c>
      <c r="E384" s="86"/>
      <c r="F384" s="86"/>
      <c r="G384" s="86"/>
      <c r="H384" s="86"/>
      <c r="I384" s="86"/>
      <c r="J384" s="392"/>
      <c r="K384" s="432"/>
      <c r="L384" s="121" t="e">
        <f>VLOOKUP($O384,#REF!,6,FALSE)</f>
        <v>#REF!</v>
      </c>
      <c r="M384" s="121" t="e">
        <f>VLOOKUP($O384,#REF!,7,FALSE)</f>
        <v>#REF!</v>
      </c>
      <c r="N384" s="457"/>
      <c r="O384" s="470" t="s">
        <v>2719</v>
      </c>
    </row>
    <row r="385" spans="1:15" ht="24.6" customHeight="1" outlineLevel="2">
      <c r="A385" s="467"/>
      <c r="B385" s="469" t="s">
        <v>1070</v>
      </c>
      <c r="C385" s="96">
        <v>1</v>
      </c>
      <c r="D385" s="96" t="s">
        <v>3</v>
      </c>
      <c r="E385" s="86"/>
      <c r="F385" s="86"/>
      <c r="G385" s="86"/>
      <c r="H385" s="86"/>
      <c r="I385" s="86"/>
      <c r="J385" s="392"/>
      <c r="K385" s="432"/>
      <c r="L385" s="121" t="e">
        <f>VLOOKUP($O385,#REF!,6,FALSE)</f>
        <v>#REF!</v>
      </c>
      <c r="M385" s="121" t="e">
        <f>VLOOKUP($O385,#REF!,7,FALSE)</f>
        <v>#REF!</v>
      </c>
      <c r="N385" s="457"/>
      <c r="O385" s="470" t="s">
        <v>2721</v>
      </c>
    </row>
    <row r="386" spans="1:15" ht="24.6" customHeight="1" outlineLevel="2">
      <c r="A386" s="467"/>
      <c r="B386" s="469" t="s">
        <v>1071</v>
      </c>
      <c r="C386" s="96">
        <v>2</v>
      </c>
      <c r="D386" s="96" t="s">
        <v>3</v>
      </c>
      <c r="E386" s="86"/>
      <c r="F386" s="86"/>
      <c r="G386" s="86"/>
      <c r="H386" s="86"/>
      <c r="I386" s="86"/>
      <c r="J386" s="392"/>
      <c r="K386" s="432"/>
      <c r="L386" s="121" t="e">
        <f>VLOOKUP($O386,#REF!,6,FALSE)</f>
        <v>#REF!</v>
      </c>
      <c r="M386" s="121" t="e">
        <f>VLOOKUP($O386,#REF!,7,FALSE)</f>
        <v>#REF!</v>
      </c>
      <c r="N386" s="457"/>
      <c r="O386" s="470" t="s">
        <v>2722</v>
      </c>
    </row>
    <row r="387" spans="1:15" ht="24.6" customHeight="1" outlineLevel="2">
      <c r="A387" s="463"/>
      <c r="B387" s="469" t="s">
        <v>936</v>
      </c>
      <c r="C387" s="96">
        <v>21</v>
      </c>
      <c r="D387" s="96" t="s">
        <v>3</v>
      </c>
      <c r="E387" s="86"/>
      <c r="F387" s="86"/>
      <c r="G387" s="86"/>
      <c r="H387" s="86"/>
      <c r="I387" s="86"/>
      <c r="J387" s="392"/>
      <c r="K387" s="432"/>
      <c r="L387" s="121" t="s">
        <v>2913</v>
      </c>
      <c r="M387" s="121" t="s">
        <v>2913</v>
      </c>
      <c r="N387" s="457"/>
      <c r="O387" s="470" t="s">
        <v>2724</v>
      </c>
    </row>
    <row r="388" spans="1:15" ht="24.6" customHeight="1" outlineLevel="2">
      <c r="A388" s="471"/>
      <c r="B388" s="94" t="s">
        <v>937</v>
      </c>
      <c r="C388" s="95"/>
      <c r="D388" s="463"/>
      <c r="E388" s="86"/>
      <c r="F388" s="75"/>
      <c r="G388" s="167"/>
      <c r="H388" s="167"/>
      <c r="I388" s="75"/>
      <c r="J388" s="464"/>
      <c r="K388" s="457"/>
      <c r="L388" s="465"/>
      <c r="M388" s="465"/>
      <c r="N388" s="457"/>
      <c r="O388" s="235"/>
    </row>
    <row r="389" spans="1:15" ht="24.6" customHeight="1" outlineLevel="2">
      <c r="A389" s="463"/>
      <c r="B389" s="469" t="s">
        <v>939</v>
      </c>
      <c r="C389" s="86">
        <v>98</v>
      </c>
      <c r="D389" s="96" t="s">
        <v>651</v>
      </c>
      <c r="E389" s="86"/>
      <c r="F389" s="86"/>
      <c r="G389" s="86"/>
      <c r="H389" s="86"/>
      <c r="I389" s="86"/>
      <c r="J389" s="392"/>
      <c r="K389" s="432"/>
      <c r="L389" s="121" t="e">
        <f>VLOOKUP($O389,#REF!,6,FALSE)</f>
        <v>#REF!</v>
      </c>
      <c r="M389" s="121" t="s">
        <v>2913</v>
      </c>
      <c r="N389" s="457"/>
      <c r="O389" s="470" t="s">
        <v>2747</v>
      </c>
    </row>
    <row r="390" spans="1:15" ht="24.6" customHeight="1" outlineLevel="2">
      <c r="A390" s="463"/>
      <c r="B390" s="469" t="s">
        <v>940</v>
      </c>
      <c r="C390" s="86">
        <v>28</v>
      </c>
      <c r="D390" s="488" t="s">
        <v>651</v>
      </c>
      <c r="E390" s="86"/>
      <c r="F390" s="86"/>
      <c r="G390" s="86"/>
      <c r="H390" s="86"/>
      <c r="I390" s="86"/>
      <c r="J390" s="392"/>
      <c r="K390" s="432"/>
      <c r="L390" s="121" t="e">
        <f>VLOOKUP($O390,#REF!,6,FALSE)</f>
        <v>#REF!</v>
      </c>
      <c r="M390" s="121" t="s">
        <v>2913</v>
      </c>
      <c r="N390" s="457"/>
      <c r="O390" s="470" t="s">
        <v>2749</v>
      </c>
    </row>
    <row r="391" spans="1:15" ht="24.6" customHeight="1" outlineLevel="2">
      <c r="A391" s="471"/>
      <c r="B391" s="469" t="s">
        <v>941</v>
      </c>
      <c r="C391" s="96">
        <v>1</v>
      </c>
      <c r="D391" s="472" t="s">
        <v>18</v>
      </c>
      <c r="E391" s="113"/>
      <c r="F391" s="86"/>
      <c r="G391" s="105"/>
      <c r="H391" s="86"/>
      <c r="I391" s="57"/>
      <c r="J391" s="464"/>
      <c r="K391" s="457"/>
      <c r="L391" s="473" t="s">
        <v>2902</v>
      </c>
      <c r="M391" s="473" t="s">
        <v>2902</v>
      </c>
      <c r="N391" s="457"/>
      <c r="O391" s="470"/>
    </row>
    <row r="392" spans="1:15" ht="24.6" customHeight="1" outlineLevel="2">
      <c r="A392" s="471"/>
      <c r="B392" s="469" t="s">
        <v>942</v>
      </c>
      <c r="C392" s="96">
        <v>1</v>
      </c>
      <c r="D392" s="472" t="s">
        <v>18</v>
      </c>
      <c r="E392" s="113"/>
      <c r="F392" s="86"/>
      <c r="G392" s="105"/>
      <c r="H392" s="86"/>
      <c r="I392" s="57"/>
      <c r="J392" s="464"/>
      <c r="K392" s="457"/>
      <c r="L392" s="473" t="s">
        <v>2902</v>
      </c>
      <c r="M392" s="473" t="s">
        <v>2902</v>
      </c>
      <c r="N392" s="457"/>
      <c r="O392" s="470"/>
    </row>
    <row r="393" spans="1:15" ht="24.6" customHeight="1" outlineLevel="2">
      <c r="A393" s="471"/>
      <c r="B393" s="469" t="s">
        <v>943</v>
      </c>
      <c r="C393" s="96">
        <v>1</v>
      </c>
      <c r="D393" s="472" t="s">
        <v>18</v>
      </c>
      <c r="E393" s="113"/>
      <c r="F393" s="86"/>
      <c r="G393" s="105"/>
      <c r="H393" s="86"/>
      <c r="I393" s="57"/>
      <c r="J393" s="464"/>
      <c r="K393" s="457"/>
      <c r="L393" s="473" t="s">
        <v>2902</v>
      </c>
      <c r="M393" s="473" t="s">
        <v>2902</v>
      </c>
      <c r="N393" s="457"/>
      <c r="O393" s="470"/>
    </row>
    <row r="394" spans="1:15" ht="24.6" customHeight="1" outlineLevel="2">
      <c r="A394" s="471"/>
      <c r="B394" s="94" t="s">
        <v>944</v>
      </c>
      <c r="C394" s="95"/>
      <c r="D394" s="463"/>
      <c r="E394" s="86"/>
      <c r="F394" s="75"/>
      <c r="G394" s="167"/>
      <c r="H394" s="167"/>
      <c r="I394" s="75"/>
      <c r="J394" s="464"/>
      <c r="K394" s="457"/>
      <c r="L394" s="465"/>
      <c r="M394" s="465"/>
      <c r="N394" s="457"/>
      <c r="O394" s="235"/>
    </row>
    <row r="395" spans="1:15" ht="24.6" customHeight="1" outlineLevel="2">
      <c r="A395" s="463"/>
      <c r="B395" s="469" t="s">
        <v>945</v>
      </c>
      <c r="C395" s="86">
        <v>98</v>
      </c>
      <c r="D395" s="96" t="s">
        <v>651</v>
      </c>
      <c r="E395" s="86"/>
      <c r="F395" s="86"/>
      <c r="G395" s="86"/>
      <c r="H395" s="86"/>
      <c r="I395" s="86"/>
      <c r="J395" s="392"/>
      <c r="K395" s="432"/>
      <c r="L395" s="121" t="e">
        <f>VLOOKUP($O395,#REF!,6,FALSE)</f>
        <v>#REF!</v>
      </c>
      <c r="M395" s="121" t="s">
        <v>2913</v>
      </c>
      <c r="N395" s="457"/>
      <c r="O395" s="470" t="s">
        <v>2746</v>
      </c>
    </row>
    <row r="396" spans="1:15" ht="24.6" customHeight="1" outlineLevel="2">
      <c r="A396" s="471"/>
      <c r="B396" s="469" t="s">
        <v>941</v>
      </c>
      <c r="C396" s="96">
        <v>1</v>
      </c>
      <c r="D396" s="472" t="s">
        <v>18</v>
      </c>
      <c r="E396" s="113"/>
      <c r="F396" s="86"/>
      <c r="G396" s="105"/>
      <c r="H396" s="86"/>
      <c r="I396" s="57"/>
      <c r="J396" s="464"/>
      <c r="K396" s="457"/>
      <c r="L396" s="473" t="s">
        <v>2902</v>
      </c>
      <c r="M396" s="473" t="s">
        <v>2902</v>
      </c>
      <c r="N396" s="457"/>
      <c r="O396" s="470"/>
    </row>
    <row r="397" spans="1:15" ht="24.6" customHeight="1" outlineLevel="2">
      <c r="A397" s="471"/>
      <c r="B397" s="469" t="s">
        <v>942</v>
      </c>
      <c r="C397" s="96">
        <v>1</v>
      </c>
      <c r="D397" s="472" t="s">
        <v>18</v>
      </c>
      <c r="E397" s="113"/>
      <c r="F397" s="86"/>
      <c r="G397" s="105"/>
      <c r="H397" s="86"/>
      <c r="I397" s="57"/>
      <c r="J397" s="464"/>
      <c r="K397" s="457"/>
      <c r="L397" s="473" t="s">
        <v>2902</v>
      </c>
      <c r="M397" s="473" t="s">
        <v>2902</v>
      </c>
      <c r="N397" s="457"/>
      <c r="O397" s="470"/>
    </row>
    <row r="398" spans="1:15" ht="24.6" customHeight="1" outlineLevel="2">
      <c r="A398" s="471"/>
      <c r="B398" s="469" t="s">
        <v>943</v>
      </c>
      <c r="C398" s="96">
        <v>1</v>
      </c>
      <c r="D398" s="472" t="s">
        <v>18</v>
      </c>
      <c r="E398" s="113"/>
      <c r="F398" s="86"/>
      <c r="G398" s="105"/>
      <c r="H398" s="86"/>
      <c r="I398" s="57"/>
      <c r="J398" s="464"/>
      <c r="K398" s="457"/>
      <c r="L398" s="473" t="s">
        <v>2902</v>
      </c>
      <c r="M398" s="473" t="s">
        <v>2902</v>
      </c>
      <c r="N398" s="457"/>
      <c r="O398" s="470"/>
    </row>
    <row r="399" spans="1:15" ht="24.6" customHeight="1" outlineLevel="2">
      <c r="A399" s="471"/>
      <c r="B399" s="94" t="s">
        <v>946</v>
      </c>
      <c r="C399" s="95"/>
      <c r="D399" s="463"/>
      <c r="E399" s="89"/>
      <c r="F399" s="75"/>
      <c r="G399" s="167"/>
      <c r="H399" s="167"/>
      <c r="I399" s="75"/>
      <c r="J399" s="464"/>
      <c r="K399" s="457"/>
      <c r="L399" s="465"/>
      <c r="M399" s="465"/>
      <c r="N399" s="457"/>
      <c r="O399" s="235"/>
    </row>
    <row r="400" spans="1:15" ht="24.6" customHeight="1" outlineLevel="2">
      <c r="A400" s="463"/>
      <c r="B400" s="469" t="s">
        <v>945</v>
      </c>
      <c r="C400" s="86">
        <v>98</v>
      </c>
      <c r="D400" s="96" t="s">
        <v>651</v>
      </c>
      <c r="E400" s="86"/>
      <c r="F400" s="86"/>
      <c r="G400" s="86"/>
      <c r="H400" s="86"/>
      <c r="I400" s="86"/>
      <c r="J400" s="392"/>
      <c r="K400" s="432"/>
      <c r="L400" s="121" t="e">
        <f>VLOOKUP($O400,#REF!,6,FALSE)</f>
        <v>#REF!</v>
      </c>
      <c r="M400" s="121" t="s">
        <v>2913</v>
      </c>
      <c r="N400" s="457"/>
      <c r="O400" s="470" t="s">
        <v>2750</v>
      </c>
    </row>
    <row r="401" spans="1:15" ht="24.6" customHeight="1" outlineLevel="2">
      <c r="A401" s="463"/>
      <c r="B401" s="469" t="s">
        <v>939</v>
      </c>
      <c r="C401" s="86">
        <v>98</v>
      </c>
      <c r="D401" s="96" t="s">
        <v>651</v>
      </c>
      <c r="E401" s="86"/>
      <c r="F401" s="86"/>
      <c r="G401" s="86"/>
      <c r="H401" s="86"/>
      <c r="I401" s="86"/>
      <c r="J401" s="392"/>
      <c r="K401" s="432"/>
      <c r="L401" s="121" t="e">
        <f>VLOOKUP($O401,#REF!,6,FALSE)</f>
        <v>#REF!</v>
      </c>
      <c r="M401" s="121" t="e">
        <f>VLOOKUP($O401,#REF!,7,FALSE)</f>
        <v>#REF!</v>
      </c>
      <c r="N401" s="457"/>
      <c r="O401" s="470" t="s">
        <v>2751</v>
      </c>
    </row>
    <row r="402" spans="1:15" ht="24.6" customHeight="1" outlineLevel="2">
      <c r="A402" s="463"/>
      <c r="B402" s="469"/>
      <c r="C402" s="86"/>
      <c r="D402" s="488"/>
      <c r="E402" s="86"/>
      <c r="F402" s="86"/>
      <c r="G402" s="86"/>
      <c r="H402" s="86"/>
      <c r="I402" s="86"/>
      <c r="J402" s="392"/>
      <c r="K402" s="432"/>
      <c r="L402" s="121" t="e">
        <f>VLOOKUP($O402,#REF!,6,FALSE)</f>
        <v>#REF!</v>
      </c>
      <c r="M402" s="121" t="e">
        <f>VLOOKUP($O402,#REF!,7,FALSE)</f>
        <v>#REF!</v>
      </c>
      <c r="N402" s="457"/>
      <c r="O402" s="470" t="s">
        <v>2753</v>
      </c>
    </row>
    <row r="403" spans="1:15" ht="24.6" customHeight="1" outlineLevel="2">
      <c r="A403" s="471"/>
      <c r="B403" s="469" t="s">
        <v>1888</v>
      </c>
      <c r="C403" s="96">
        <v>1</v>
      </c>
      <c r="D403" s="472" t="s">
        <v>18</v>
      </c>
      <c r="E403" s="113"/>
      <c r="F403" s="86"/>
      <c r="G403" s="105"/>
      <c r="H403" s="86"/>
      <c r="I403" s="57"/>
      <c r="J403" s="464"/>
      <c r="K403" s="457"/>
      <c r="L403" s="473" t="s">
        <v>2902</v>
      </c>
      <c r="M403" s="473" t="s">
        <v>2902</v>
      </c>
      <c r="N403" s="457"/>
      <c r="O403" s="470"/>
    </row>
    <row r="404" spans="1:15" ht="24.6" customHeight="1" outlineLevel="2">
      <c r="A404" s="471"/>
      <c r="B404" s="94" t="s">
        <v>947</v>
      </c>
      <c r="C404" s="96"/>
      <c r="D404" s="472"/>
      <c r="E404" s="86"/>
      <c r="F404" s="75"/>
      <c r="G404" s="121"/>
      <c r="H404" s="167"/>
      <c r="I404" s="75"/>
      <c r="J404" s="464"/>
      <c r="K404" s="457"/>
      <c r="L404" s="465"/>
      <c r="M404" s="465"/>
      <c r="N404" s="457"/>
      <c r="O404" s="235"/>
    </row>
    <row r="405" spans="1:15" ht="24.6" customHeight="1" outlineLevel="2">
      <c r="A405" s="463"/>
      <c r="B405" s="469" t="s">
        <v>948</v>
      </c>
      <c r="C405" s="96">
        <v>106</v>
      </c>
      <c r="D405" s="96" t="s">
        <v>651</v>
      </c>
      <c r="E405" s="86"/>
      <c r="F405" s="86"/>
      <c r="G405" s="86"/>
      <c r="H405" s="86"/>
      <c r="I405" s="86"/>
      <c r="J405" s="392"/>
      <c r="K405" s="432"/>
      <c r="L405" s="121" t="e">
        <f>VLOOKUP($O405,#REF!,6,FALSE)</f>
        <v>#REF!</v>
      </c>
      <c r="M405" s="121" t="e">
        <f>VLOOKUP($O405,#REF!,7,FALSE)</f>
        <v>#REF!</v>
      </c>
      <c r="N405" s="457"/>
      <c r="O405" s="470" t="s">
        <v>2754</v>
      </c>
    </row>
    <row r="406" spans="1:15" ht="24.6" customHeight="1" outlineLevel="2">
      <c r="A406" s="463"/>
      <c r="B406" s="469" t="s">
        <v>949</v>
      </c>
      <c r="C406" s="96">
        <v>21</v>
      </c>
      <c r="D406" s="96" t="s">
        <v>651</v>
      </c>
      <c r="E406" s="86"/>
      <c r="F406" s="86"/>
      <c r="G406" s="86"/>
      <c r="H406" s="86"/>
      <c r="I406" s="86"/>
      <c r="J406" s="392"/>
      <c r="K406" s="432"/>
      <c r="L406" s="121" t="e">
        <f>VLOOKUP($O406,#REF!,6,FALSE)</f>
        <v>#REF!</v>
      </c>
      <c r="M406" s="121" t="e">
        <f>VLOOKUP($O406,#REF!,7,FALSE)</f>
        <v>#REF!</v>
      </c>
      <c r="N406" s="457"/>
      <c r="O406" s="470" t="s">
        <v>2755</v>
      </c>
    </row>
    <row r="407" spans="1:15" ht="24.6" customHeight="1" outlineLevel="2">
      <c r="A407" s="463"/>
      <c r="B407" s="469" t="s">
        <v>951</v>
      </c>
      <c r="C407" s="96">
        <v>79</v>
      </c>
      <c r="D407" s="96" t="s">
        <v>651</v>
      </c>
      <c r="E407" s="86"/>
      <c r="F407" s="86"/>
      <c r="G407" s="86"/>
      <c r="H407" s="86"/>
      <c r="I407" s="86"/>
      <c r="J407" s="392"/>
      <c r="K407" s="432"/>
      <c r="L407" s="121" t="e">
        <f>VLOOKUP($O407,#REF!,6,FALSE)</f>
        <v>#REF!</v>
      </c>
      <c r="M407" s="121" t="e">
        <f>VLOOKUP($O407,#REF!,7,FALSE)</f>
        <v>#REF!</v>
      </c>
      <c r="N407" s="457"/>
      <c r="O407" s="470" t="s">
        <v>2757</v>
      </c>
    </row>
    <row r="408" spans="1:15" ht="24.6" customHeight="1" outlineLevel="2">
      <c r="A408" s="471"/>
      <c r="B408" s="469" t="s">
        <v>952</v>
      </c>
      <c r="C408" s="96">
        <v>1</v>
      </c>
      <c r="D408" s="472" t="s">
        <v>18</v>
      </c>
      <c r="E408" s="113"/>
      <c r="F408" s="86"/>
      <c r="G408" s="105"/>
      <c r="H408" s="86"/>
      <c r="I408" s="57"/>
      <c r="J408" s="464"/>
      <c r="K408" s="457"/>
      <c r="L408" s="473" t="s">
        <v>2892</v>
      </c>
      <c r="M408" s="473" t="s">
        <v>2892</v>
      </c>
      <c r="N408" s="457"/>
      <c r="O408" s="470"/>
    </row>
    <row r="409" spans="1:15" ht="24.6" customHeight="1" outlineLevel="2">
      <c r="A409" s="471"/>
      <c r="B409" s="469" t="s">
        <v>953</v>
      </c>
      <c r="C409" s="96">
        <v>1</v>
      </c>
      <c r="D409" s="472" t="s">
        <v>18</v>
      </c>
      <c r="E409" s="113"/>
      <c r="F409" s="86"/>
      <c r="G409" s="105"/>
      <c r="H409" s="86"/>
      <c r="I409" s="57"/>
      <c r="J409" s="464"/>
      <c r="K409" s="457"/>
      <c r="L409" s="473" t="s">
        <v>2892</v>
      </c>
      <c r="M409" s="473" t="s">
        <v>2892</v>
      </c>
      <c r="N409" s="457"/>
      <c r="O409" s="470"/>
    </row>
    <row r="410" spans="1:15" ht="24.6" customHeight="1" outlineLevel="2">
      <c r="A410" s="471"/>
      <c r="B410" s="469" t="s">
        <v>954</v>
      </c>
      <c r="C410" s="96">
        <v>1</v>
      </c>
      <c r="D410" s="472" t="s">
        <v>18</v>
      </c>
      <c r="E410" s="113"/>
      <c r="F410" s="86"/>
      <c r="G410" s="105"/>
      <c r="H410" s="86"/>
      <c r="I410" s="57"/>
      <c r="J410" s="464"/>
      <c r="K410" s="457"/>
      <c r="L410" s="473" t="s">
        <v>2892</v>
      </c>
      <c r="M410" s="473" t="s">
        <v>2892</v>
      </c>
      <c r="N410" s="457"/>
      <c r="O410" s="470"/>
    </row>
    <row r="411" spans="1:15" ht="24.6" customHeight="1" outlineLevel="2">
      <c r="A411" s="471"/>
      <c r="B411" s="94" t="s">
        <v>955</v>
      </c>
      <c r="C411" s="96"/>
      <c r="D411" s="463"/>
      <c r="E411" s="86"/>
      <c r="F411" s="75"/>
      <c r="G411" s="121"/>
      <c r="H411" s="167"/>
      <c r="I411" s="75"/>
      <c r="J411" s="464"/>
      <c r="K411" s="457"/>
      <c r="L411" s="465"/>
      <c r="M411" s="465"/>
      <c r="N411" s="457"/>
      <c r="O411" s="235"/>
    </row>
    <row r="412" spans="1:15" ht="24.6" customHeight="1" outlineLevel="2">
      <c r="A412" s="463"/>
      <c r="B412" s="469" t="s">
        <v>948</v>
      </c>
      <c r="C412" s="96">
        <v>106</v>
      </c>
      <c r="D412" s="96" t="s">
        <v>651</v>
      </c>
      <c r="E412" s="86"/>
      <c r="F412" s="86"/>
      <c r="G412" s="86"/>
      <c r="H412" s="86"/>
      <c r="I412" s="86"/>
      <c r="J412" s="392"/>
      <c r="K412" s="432"/>
      <c r="L412" s="121" t="e">
        <f>VLOOKUP($O412,#REF!,6,FALSE)</f>
        <v>#REF!</v>
      </c>
      <c r="M412" s="121" t="e">
        <f>VLOOKUP($O412,#REF!,7,FALSE)</f>
        <v>#REF!</v>
      </c>
      <c r="N412" s="457"/>
      <c r="O412" s="470" t="s">
        <v>2758</v>
      </c>
    </row>
    <row r="413" spans="1:15" ht="24.6" customHeight="1" outlineLevel="2">
      <c r="A413" s="463"/>
      <c r="B413" s="469" t="s">
        <v>949</v>
      </c>
      <c r="C413" s="96">
        <v>21</v>
      </c>
      <c r="D413" s="96" t="s">
        <v>651</v>
      </c>
      <c r="E413" s="86"/>
      <c r="F413" s="86"/>
      <c r="G413" s="86"/>
      <c r="H413" s="86"/>
      <c r="I413" s="86"/>
      <c r="J413" s="392"/>
      <c r="K413" s="432"/>
      <c r="L413" s="121" t="e">
        <f>VLOOKUP($O413,#REF!,6,FALSE)</f>
        <v>#REF!</v>
      </c>
      <c r="M413" s="121" t="e">
        <f>VLOOKUP($O413,#REF!,7,FALSE)</f>
        <v>#REF!</v>
      </c>
      <c r="N413" s="457"/>
      <c r="O413" s="470" t="s">
        <v>2759</v>
      </c>
    </row>
    <row r="414" spans="1:15" ht="24.6" customHeight="1" outlineLevel="2">
      <c r="A414" s="463"/>
      <c r="B414" s="469" t="s">
        <v>951</v>
      </c>
      <c r="C414" s="96">
        <v>79</v>
      </c>
      <c r="D414" s="96" t="s">
        <v>651</v>
      </c>
      <c r="E414" s="86"/>
      <c r="F414" s="86"/>
      <c r="G414" s="86"/>
      <c r="H414" s="86"/>
      <c r="I414" s="86"/>
      <c r="J414" s="392"/>
      <c r="K414" s="432"/>
      <c r="L414" s="121" t="e">
        <f>VLOOKUP($O414,#REF!,6,FALSE)</f>
        <v>#REF!</v>
      </c>
      <c r="M414" s="121" t="s">
        <v>2913</v>
      </c>
      <c r="N414" s="457"/>
      <c r="O414" s="470" t="s">
        <v>2761</v>
      </c>
    </row>
    <row r="415" spans="1:15" ht="24.6" customHeight="1" outlineLevel="2">
      <c r="A415" s="471"/>
      <c r="B415" s="469" t="s">
        <v>1886</v>
      </c>
      <c r="C415" s="96">
        <v>1</v>
      </c>
      <c r="D415" s="472" t="s">
        <v>18</v>
      </c>
      <c r="E415" s="113"/>
      <c r="F415" s="86"/>
      <c r="G415" s="105"/>
      <c r="H415" s="86"/>
      <c r="I415" s="57"/>
      <c r="J415" s="464"/>
      <c r="K415" s="457"/>
      <c r="L415" s="473" t="s">
        <v>2902</v>
      </c>
      <c r="M415" s="473" t="s">
        <v>2902</v>
      </c>
      <c r="N415" s="457"/>
      <c r="O415" s="470"/>
    </row>
    <row r="416" spans="1:15" ht="24.6" customHeight="1" outlineLevel="2">
      <c r="A416" s="471"/>
      <c r="B416" s="94" t="s">
        <v>956</v>
      </c>
      <c r="C416" s="95"/>
      <c r="D416" s="463"/>
      <c r="E416" s="86"/>
      <c r="F416" s="75"/>
      <c r="G416" s="167"/>
      <c r="H416" s="167"/>
      <c r="I416" s="75"/>
      <c r="J416" s="464"/>
      <c r="K416" s="457"/>
      <c r="L416" s="465"/>
      <c r="M416" s="465"/>
      <c r="N416" s="457"/>
      <c r="O416" s="235"/>
    </row>
    <row r="417" spans="1:15" ht="24.6" customHeight="1" outlineLevel="2">
      <c r="A417" s="463"/>
      <c r="B417" s="469" t="s">
        <v>957</v>
      </c>
      <c r="C417" s="86">
        <v>239</v>
      </c>
      <c r="D417" s="96" t="s">
        <v>651</v>
      </c>
      <c r="E417" s="86"/>
      <c r="F417" s="86"/>
      <c r="G417" s="86"/>
      <c r="H417" s="86"/>
      <c r="I417" s="86"/>
      <c r="J417" s="392"/>
      <c r="K417" s="432"/>
      <c r="L417" s="121" t="e">
        <f>VLOOKUP($O417,#REF!,6,FALSE)</f>
        <v>#REF!</v>
      </c>
      <c r="M417" s="121" t="e">
        <f>VLOOKUP($O417,#REF!,7,FALSE)</f>
        <v>#REF!</v>
      </c>
      <c r="N417" s="457"/>
      <c r="O417" s="470" t="s">
        <v>2814</v>
      </c>
    </row>
    <row r="418" spans="1:15" ht="24.6" customHeight="1" outlineLevel="2">
      <c r="A418" s="463"/>
      <c r="B418" s="469" t="s">
        <v>1044</v>
      </c>
      <c r="C418" s="96">
        <v>57</v>
      </c>
      <c r="D418" s="96" t="s">
        <v>651</v>
      </c>
      <c r="E418" s="86"/>
      <c r="F418" s="86"/>
      <c r="G418" s="86"/>
      <c r="H418" s="86"/>
      <c r="I418" s="86"/>
      <c r="J418" s="392"/>
      <c r="K418" s="432"/>
      <c r="L418" s="121" t="e">
        <f>VLOOKUP($O418,#REF!,6,FALSE)</f>
        <v>#REF!</v>
      </c>
      <c r="M418" s="121" t="e">
        <f>VLOOKUP($O418,#REF!,7,FALSE)</f>
        <v>#REF!</v>
      </c>
      <c r="N418" s="457"/>
      <c r="O418" s="470" t="s">
        <v>2815</v>
      </c>
    </row>
    <row r="419" spans="1:15" ht="24.6" customHeight="1" outlineLevel="2">
      <c r="A419" s="471"/>
      <c r="B419" s="469" t="s">
        <v>1865</v>
      </c>
      <c r="C419" s="96">
        <v>1</v>
      </c>
      <c r="D419" s="472" t="s">
        <v>18</v>
      </c>
      <c r="E419" s="113"/>
      <c r="F419" s="86"/>
      <c r="G419" s="105"/>
      <c r="H419" s="86"/>
      <c r="I419" s="57"/>
      <c r="J419" s="464"/>
      <c r="K419" s="457"/>
      <c r="L419" s="473" t="s">
        <v>2888</v>
      </c>
      <c r="M419" s="473" t="s">
        <v>2889</v>
      </c>
      <c r="N419" s="457"/>
      <c r="O419" s="470"/>
    </row>
    <row r="420" spans="1:15" ht="24.6" customHeight="1" outlineLevel="2">
      <c r="A420" s="471"/>
      <c r="B420" s="94" t="s">
        <v>958</v>
      </c>
      <c r="C420" s="96"/>
      <c r="D420" s="463"/>
      <c r="E420" s="86"/>
      <c r="F420" s="75"/>
      <c r="G420" s="167"/>
      <c r="H420" s="167"/>
      <c r="I420" s="75"/>
      <c r="J420" s="464"/>
      <c r="K420" s="457"/>
      <c r="L420" s="465"/>
      <c r="M420" s="465"/>
      <c r="N420" s="457"/>
      <c r="O420" s="235"/>
    </row>
    <row r="421" spans="1:15" ht="24.6" customHeight="1" outlineLevel="2">
      <c r="A421" s="463"/>
      <c r="B421" s="469" t="s">
        <v>959</v>
      </c>
      <c r="C421" s="86">
        <v>98</v>
      </c>
      <c r="D421" s="96" t="s">
        <v>651</v>
      </c>
      <c r="E421" s="86"/>
      <c r="F421" s="86"/>
      <c r="G421" s="86"/>
      <c r="H421" s="86"/>
      <c r="I421" s="86"/>
      <c r="J421" s="392"/>
      <c r="K421" s="432"/>
      <c r="L421" s="121" t="s">
        <v>2913</v>
      </c>
      <c r="M421" s="121" t="e">
        <f>VLOOKUP($O421,#REF!,7,FALSE)</f>
        <v>#REF!</v>
      </c>
      <c r="N421" s="457"/>
      <c r="O421" s="470" t="s">
        <v>2816</v>
      </c>
    </row>
    <row r="422" spans="1:15" ht="24.6" customHeight="1" outlineLevel="2">
      <c r="A422" s="463"/>
      <c r="B422" s="469"/>
      <c r="C422" s="86"/>
      <c r="D422" s="488"/>
      <c r="E422" s="86"/>
      <c r="F422" s="86"/>
      <c r="G422" s="86"/>
      <c r="H422" s="86"/>
      <c r="I422" s="86"/>
      <c r="J422" s="392"/>
      <c r="K422" s="432"/>
      <c r="L422" s="121" t="s">
        <v>2913</v>
      </c>
      <c r="M422" s="121" t="e">
        <f>VLOOKUP($O422,#REF!,7,FALSE)</f>
        <v>#REF!</v>
      </c>
      <c r="N422" s="457"/>
      <c r="O422" s="470" t="s">
        <v>2817</v>
      </c>
    </row>
    <row r="423" spans="1:15" ht="24.6" customHeight="1" outlineLevel="2">
      <c r="A423" s="471"/>
      <c r="B423" s="469" t="s">
        <v>1864</v>
      </c>
      <c r="C423" s="96">
        <v>1</v>
      </c>
      <c r="D423" s="472" t="s">
        <v>18</v>
      </c>
      <c r="E423" s="113"/>
      <c r="F423" s="86"/>
      <c r="G423" s="105"/>
      <c r="H423" s="86"/>
      <c r="I423" s="57"/>
      <c r="J423" s="464"/>
      <c r="K423" s="457"/>
      <c r="L423" s="473" t="s">
        <v>2888</v>
      </c>
      <c r="M423" s="473" t="s">
        <v>2889</v>
      </c>
      <c r="N423" s="457"/>
      <c r="O423" s="470"/>
    </row>
    <row r="424" spans="1:15" ht="24.6" customHeight="1" outlineLevel="2">
      <c r="A424" s="471"/>
      <c r="B424" s="469"/>
      <c r="C424" s="96"/>
      <c r="D424" s="472"/>
      <c r="E424" s="57"/>
      <c r="F424" s="113"/>
      <c r="G424" s="57"/>
      <c r="H424" s="86"/>
      <c r="I424" s="57"/>
      <c r="J424" s="464"/>
      <c r="K424" s="457"/>
      <c r="L424" s="473"/>
      <c r="M424" s="473"/>
      <c r="N424" s="457"/>
      <c r="O424" s="470"/>
    </row>
    <row r="425" spans="1:15" ht="24.6" customHeight="1" outlineLevel="1">
      <c r="A425" s="474"/>
      <c r="B425" s="475" t="s">
        <v>112</v>
      </c>
      <c r="C425" s="476"/>
      <c r="D425" s="477"/>
      <c r="E425" s="478"/>
      <c r="F425" s="479"/>
      <c r="G425" s="480"/>
      <c r="H425" s="479"/>
      <c r="I425" s="479"/>
      <c r="J425" s="481"/>
      <c r="L425" s="482"/>
      <c r="M425" s="482"/>
      <c r="O425" s="483"/>
    </row>
    <row r="426" spans="1:15" ht="24.6" customHeight="1" outlineLevel="1">
      <c r="A426" s="461">
        <v>4.2</v>
      </c>
      <c r="B426" s="452" t="s">
        <v>1101</v>
      </c>
      <c r="C426" s="462"/>
      <c r="D426" s="463"/>
      <c r="E426" s="86"/>
      <c r="F426" s="75"/>
      <c r="G426" s="215"/>
      <c r="H426" s="167"/>
      <c r="I426" s="75"/>
      <c r="J426" s="464"/>
      <c r="K426" s="457"/>
      <c r="L426" s="465"/>
      <c r="M426" s="465"/>
      <c r="N426" s="457"/>
      <c r="O426" s="235"/>
    </row>
    <row r="427" spans="1:15" ht="24.6" customHeight="1" outlineLevel="2">
      <c r="A427" s="461"/>
      <c r="B427" s="94" t="s">
        <v>961</v>
      </c>
      <c r="C427" s="462"/>
      <c r="D427" s="463"/>
      <c r="E427" s="86"/>
      <c r="F427" s="75"/>
      <c r="G427" s="215"/>
      <c r="H427" s="167"/>
      <c r="I427" s="75"/>
      <c r="J427" s="464"/>
      <c r="K427" s="457"/>
      <c r="L427" s="465"/>
      <c r="M427" s="465"/>
      <c r="N427" s="457"/>
      <c r="O427" s="235"/>
    </row>
    <row r="428" spans="1:15" ht="24.6" customHeight="1" outlineLevel="2">
      <c r="A428" s="467"/>
      <c r="B428" s="468" t="s">
        <v>972</v>
      </c>
      <c r="C428" s="462"/>
      <c r="D428" s="463"/>
      <c r="E428" s="86"/>
      <c r="F428" s="75"/>
      <c r="G428" s="121"/>
      <c r="H428" s="167"/>
      <c r="I428" s="75"/>
      <c r="J428" s="464"/>
      <c r="K428" s="457"/>
      <c r="L428" s="465"/>
      <c r="M428" s="465"/>
      <c r="N428" s="457"/>
      <c r="O428" s="235"/>
    </row>
    <row r="429" spans="1:15" ht="24.6" customHeight="1" outlineLevel="2">
      <c r="A429" s="463"/>
      <c r="B429" s="469" t="s">
        <v>1072</v>
      </c>
      <c r="C429" s="96">
        <v>2</v>
      </c>
      <c r="D429" s="96" t="s">
        <v>3</v>
      </c>
      <c r="E429" s="86"/>
      <c r="F429" s="86"/>
      <c r="G429" s="86"/>
      <c r="H429" s="86"/>
      <c r="I429" s="86"/>
      <c r="J429" s="392"/>
      <c r="K429" s="432"/>
      <c r="L429" s="121" t="s">
        <v>2911</v>
      </c>
      <c r="M429" s="121" t="s">
        <v>2913</v>
      </c>
      <c r="N429" s="457"/>
      <c r="O429" s="470" t="s">
        <v>2734</v>
      </c>
    </row>
    <row r="430" spans="1:15" ht="24.6" customHeight="1" outlineLevel="2">
      <c r="A430" s="463"/>
      <c r="B430" s="469" t="s">
        <v>1073</v>
      </c>
      <c r="C430" s="96">
        <v>17</v>
      </c>
      <c r="D430" s="96" t="s">
        <v>3</v>
      </c>
      <c r="E430" s="86"/>
      <c r="F430" s="86"/>
      <c r="G430" s="86"/>
      <c r="H430" s="86"/>
      <c r="I430" s="86"/>
      <c r="J430" s="392"/>
      <c r="K430" s="432"/>
      <c r="L430" s="121" t="s">
        <v>2911</v>
      </c>
      <c r="M430" s="121" t="s">
        <v>2913</v>
      </c>
      <c r="N430" s="457"/>
      <c r="O430" s="470" t="s">
        <v>2734</v>
      </c>
    </row>
    <row r="431" spans="1:15" ht="24.6" customHeight="1" outlineLevel="2">
      <c r="A431" s="463"/>
      <c r="B431" s="469" t="s">
        <v>1074</v>
      </c>
      <c r="C431" s="96">
        <v>1</v>
      </c>
      <c r="D431" s="96" t="s">
        <v>3</v>
      </c>
      <c r="E431" s="86"/>
      <c r="F431" s="86"/>
      <c r="G431" s="86"/>
      <c r="H431" s="86"/>
      <c r="I431" s="86"/>
      <c r="J431" s="392"/>
      <c r="K431" s="432"/>
      <c r="L431" s="121" t="s">
        <v>2911</v>
      </c>
      <c r="M431" s="121" t="s">
        <v>2913</v>
      </c>
      <c r="N431" s="457"/>
      <c r="O431" s="470" t="s">
        <v>2735</v>
      </c>
    </row>
    <row r="432" spans="1:15" ht="24.6" customHeight="1" outlineLevel="2">
      <c r="A432" s="463"/>
      <c r="B432" s="469" t="s">
        <v>1075</v>
      </c>
      <c r="C432" s="96">
        <v>2</v>
      </c>
      <c r="D432" s="96" t="s">
        <v>3</v>
      </c>
      <c r="E432" s="86"/>
      <c r="F432" s="86"/>
      <c r="G432" s="86"/>
      <c r="H432" s="86"/>
      <c r="I432" s="86"/>
      <c r="J432" s="392"/>
      <c r="K432" s="432"/>
      <c r="L432" s="121" t="s">
        <v>2911</v>
      </c>
      <c r="M432" s="121" t="s">
        <v>2913</v>
      </c>
      <c r="N432" s="457"/>
      <c r="O432" s="470" t="s">
        <v>2736</v>
      </c>
    </row>
    <row r="433" spans="1:15" ht="24.6" customHeight="1" outlineLevel="2">
      <c r="A433" s="463"/>
      <c r="B433" s="469" t="s">
        <v>1076</v>
      </c>
      <c r="C433" s="96">
        <v>1</v>
      </c>
      <c r="D433" s="96" t="s">
        <v>3</v>
      </c>
      <c r="E433" s="86"/>
      <c r="F433" s="86"/>
      <c r="G433" s="86"/>
      <c r="H433" s="86"/>
      <c r="I433" s="86"/>
      <c r="J433" s="392"/>
      <c r="K433" s="432"/>
      <c r="L433" s="121" t="s">
        <v>2911</v>
      </c>
      <c r="M433" s="121" t="s">
        <v>2913</v>
      </c>
      <c r="N433" s="457"/>
      <c r="O433" s="470" t="s">
        <v>2737</v>
      </c>
    </row>
    <row r="434" spans="1:15" ht="24.6" customHeight="1" outlineLevel="2">
      <c r="A434" s="463"/>
      <c r="B434" s="469" t="s">
        <v>1077</v>
      </c>
      <c r="C434" s="96">
        <v>1</v>
      </c>
      <c r="D434" s="96" t="s">
        <v>3</v>
      </c>
      <c r="E434" s="86"/>
      <c r="F434" s="86"/>
      <c r="G434" s="86"/>
      <c r="H434" s="86"/>
      <c r="I434" s="86"/>
      <c r="J434" s="392"/>
      <c r="K434" s="432"/>
      <c r="L434" s="121" t="s">
        <v>2911</v>
      </c>
      <c r="M434" s="121" t="s">
        <v>2913</v>
      </c>
      <c r="N434" s="457"/>
      <c r="O434" s="470" t="s">
        <v>2738</v>
      </c>
    </row>
    <row r="435" spans="1:15" ht="24.6" customHeight="1" outlineLevel="2">
      <c r="A435" s="471"/>
      <c r="B435" s="469" t="s">
        <v>1887</v>
      </c>
      <c r="C435" s="96">
        <v>1</v>
      </c>
      <c r="D435" s="472" t="s">
        <v>18</v>
      </c>
      <c r="E435" s="57"/>
      <c r="F435" s="86"/>
      <c r="G435" s="57"/>
      <c r="H435" s="86"/>
      <c r="I435" s="57"/>
      <c r="J435" s="464"/>
      <c r="K435" s="457"/>
      <c r="L435" s="121" t="s">
        <v>2913</v>
      </c>
      <c r="M435" s="121" t="s">
        <v>2913</v>
      </c>
      <c r="N435" s="457"/>
      <c r="O435" s="470"/>
    </row>
    <row r="436" spans="1:15" ht="24.6" customHeight="1" outlineLevel="2">
      <c r="A436" s="463"/>
      <c r="B436" s="469" t="s">
        <v>983</v>
      </c>
      <c r="C436" s="96">
        <v>22</v>
      </c>
      <c r="D436" s="96" t="s">
        <v>3</v>
      </c>
      <c r="E436" s="86"/>
      <c r="F436" s="86"/>
      <c r="G436" s="86"/>
      <c r="H436" s="86"/>
      <c r="I436" s="86"/>
      <c r="J436" s="392"/>
      <c r="K436" s="432"/>
      <c r="L436" s="121" t="s">
        <v>2913</v>
      </c>
      <c r="M436" s="121" t="s">
        <v>2913</v>
      </c>
      <c r="N436" s="457"/>
      <c r="O436" s="470" t="s">
        <v>2744</v>
      </c>
    </row>
    <row r="437" spans="1:15" ht="24.6" customHeight="1" outlineLevel="2">
      <c r="A437" s="463"/>
      <c r="B437" s="469" t="s">
        <v>984</v>
      </c>
      <c r="C437" s="96">
        <v>2</v>
      </c>
      <c r="D437" s="96" t="s">
        <v>3</v>
      </c>
      <c r="E437" s="86"/>
      <c r="F437" s="86"/>
      <c r="G437" s="86"/>
      <c r="H437" s="86"/>
      <c r="I437" s="86"/>
      <c r="J437" s="392"/>
      <c r="K437" s="432"/>
      <c r="L437" s="121" t="s">
        <v>2913</v>
      </c>
      <c r="M437" s="121" t="s">
        <v>2913</v>
      </c>
      <c r="N437" s="457"/>
      <c r="O437" s="470" t="s">
        <v>2745</v>
      </c>
    </row>
    <row r="438" spans="1:15" ht="24.6" customHeight="1" outlineLevel="2">
      <c r="A438" s="471"/>
      <c r="B438" s="94" t="s">
        <v>956</v>
      </c>
      <c r="C438" s="95"/>
      <c r="D438" s="463"/>
      <c r="E438" s="86"/>
      <c r="F438" s="75"/>
      <c r="G438" s="167"/>
      <c r="H438" s="167"/>
      <c r="I438" s="75"/>
      <c r="J438" s="464"/>
      <c r="K438" s="457"/>
      <c r="L438" s="465"/>
      <c r="M438" s="465"/>
      <c r="N438" s="457"/>
      <c r="O438" s="235"/>
    </row>
    <row r="439" spans="1:15" ht="24.6" customHeight="1" outlineLevel="2">
      <c r="A439" s="463"/>
      <c r="B439" s="469" t="s">
        <v>957</v>
      </c>
      <c r="C439" s="96">
        <v>342</v>
      </c>
      <c r="D439" s="96" t="s">
        <v>651</v>
      </c>
      <c r="E439" s="86"/>
      <c r="F439" s="86"/>
      <c r="G439" s="86"/>
      <c r="H439" s="86"/>
      <c r="I439" s="86"/>
      <c r="J439" s="392"/>
      <c r="K439" s="432"/>
      <c r="L439" s="121" t="e">
        <f>VLOOKUP($O439,#REF!,6,FALSE)</f>
        <v>#REF!</v>
      </c>
      <c r="M439" s="121" t="e">
        <f>VLOOKUP($O439,#REF!,7,FALSE)</f>
        <v>#REF!</v>
      </c>
      <c r="N439" s="457"/>
      <c r="O439" s="470" t="s">
        <v>2814</v>
      </c>
    </row>
    <row r="440" spans="1:15" ht="24.6" customHeight="1" outlineLevel="2">
      <c r="A440" s="471"/>
      <c r="B440" s="469" t="s">
        <v>1865</v>
      </c>
      <c r="C440" s="96">
        <v>1</v>
      </c>
      <c r="D440" s="472" t="s">
        <v>18</v>
      </c>
      <c r="E440" s="113"/>
      <c r="F440" s="86"/>
      <c r="G440" s="105"/>
      <c r="H440" s="86"/>
      <c r="I440" s="57"/>
      <c r="J440" s="464"/>
      <c r="K440" s="457"/>
      <c r="L440" s="473" t="s">
        <v>2888</v>
      </c>
      <c r="M440" s="473" t="s">
        <v>2889</v>
      </c>
      <c r="N440" s="457"/>
      <c r="O440" s="470"/>
    </row>
    <row r="441" spans="1:15" ht="24.6" customHeight="1" outlineLevel="2">
      <c r="A441" s="471"/>
      <c r="B441" s="94" t="s">
        <v>958</v>
      </c>
      <c r="C441" s="96"/>
      <c r="D441" s="463"/>
      <c r="E441" s="57"/>
      <c r="F441" s="113"/>
      <c r="G441" s="57"/>
      <c r="H441" s="167"/>
      <c r="I441" s="75"/>
      <c r="J441" s="464"/>
      <c r="K441" s="457"/>
      <c r="L441" s="465"/>
      <c r="M441" s="465"/>
      <c r="N441" s="457"/>
      <c r="O441" s="235"/>
    </row>
    <row r="442" spans="1:15" ht="24.6" customHeight="1" outlineLevel="2">
      <c r="A442" s="463"/>
      <c r="B442" s="469" t="s">
        <v>959</v>
      </c>
      <c r="C442" s="96">
        <v>114</v>
      </c>
      <c r="D442" s="96" t="s">
        <v>651</v>
      </c>
      <c r="E442" s="86"/>
      <c r="F442" s="86"/>
      <c r="G442" s="86"/>
      <c r="H442" s="86"/>
      <c r="I442" s="86"/>
      <c r="J442" s="392"/>
      <c r="K442" s="432"/>
      <c r="L442" s="121" t="s">
        <v>2913</v>
      </c>
      <c r="M442" s="121" t="e">
        <f>VLOOKUP($O442,#REF!,7,FALSE)</f>
        <v>#REF!</v>
      </c>
      <c r="N442" s="457"/>
      <c r="O442" s="470" t="s">
        <v>2816</v>
      </c>
    </row>
    <row r="443" spans="1:15" ht="24.6" customHeight="1" outlineLevel="2">
      <c r="A443" s="471"/>
      <c r="B443" s="469" t="s">
        <v>1864</v>
      </c>
      <c r="C443" s="96">
        <v>1</v>
      </c>
      <c r="D443" s="472" t="s">
        <v>18</v>
      </c>
      <c r="E443" s="113"/>
      <c r="F443" s="86"/>
      <c r="G443" s="105"/>
      <c r="H443" s="86"/>
      <c r="I443" s="57"/>
      <c r="J443" s="464"/>
      <c r="K443" s="457"/>
      <c r="L443" s="473" t="s">
        <v>2888</v>
      </c>
      <c r="M443" s="473" t="s">
        <v>2889</v>
      </c>
      <c r="N443" s="457"/>
      <c r="O443" s="470"/>
    </row>
    <row r="444" spans="1:15" ht="24.6" customHeight="1" outlineLevel="2">
      <c r="A444" s="463"/>
      <c r="B444" s="469"/>
      <c r="C444" s="95"/>
      <c r="D444" s="95"/>
      <c r="E444" s="86"/>
      <c r="F444" s="75"/>
      <c r="G444" s="121"/>
      <c r="H444" s="167"/>
      <c r="I444" s="484"/>
      <c r="J444" s="464"/>
      <c r="K444" s="457"/>
      <c r="L444" s="485"/>
      <c r="M444" s="485"/>
      <c r="N444" s="457"/>
      <c r="O444" s="486"/>
    </row>
    <row r="445" spans="1:15" ht="24.6" customHeight="1" outlineLevel="1">
      <c r="A445" s="474"/>
      <c r="B445" s="475" t="s">
        <v>2</v>
      </c>
      <c r="C445" s="476"/>
      <c r="D445" s="477"/>
      <c r="E445" s="478"/>
      <c r="F445" s="479"/>
      <c r="G445" s="480"/>
      <c r="H445" s="479"/>
      <c r="I445" s="479"/>
      <c r="J445" s="481"/>
      <c r="L445" s="482"/>
      <c r="M445" s="482"/>
      <c r="O445" s="483"/>
    </row>
    <row r="446" spans="1:15" ht="24.6" customHeight="1" outlineLevel="1">
      <c r="A446" s="461">
        <v>4.3</v>
      </c>
      <c r="B446" s="94" t="s">
        <v>985</v>
      </c>
      <c r="C446" s="462"/>
      <c r="D446" s="463"/>
      <c r="E446" s="86"/>
      <c r="F446" s="75"/>
      <c r="G446" s="121"/>
      <c r="H446" s="167"/>
      <c r="I446" s="75"/>
      <c r="J446" s="464"/>
      <c r="K446" s="457"/>
      <c r="L446" s="465"/>
      <c r="M446" s="465"/>
      <c r="N446" s="457"/>
      <c r="O446" s="235"/>
    </row>
    <row r="447" spans="1:15" ht="24.6" customHeight="1" outlineLevel="2">
      <c r="A447" s="463"/>
      <c r="B447" s="487" t="s">
        <v>986</v>
      </c>
      <c r="C447" s="96"/>
      <c r="D447" s="96"/>
      <c r="E447" s="86"/>
      <c r="F447" s="75"/>
      <c r="G447" s="121"/>
      <c r="H447" s="167"/>
      <c r="I447" s="75"/>
      <c r="J447" s="464"/>
      <c r="K447" s="457"/>
      <c r="L447" s="465"/>
      <c r="M447" s="465"/>
      <c r="N447" s="457"/>
      <c r="O447" s="235"/>
    </row>
    <row r="448" spans="1:15" ht="24.6" customHeight="1" outlineLevel="2">
      <c r="A448" s="463"/>
      <c r="B448" s="469" t="s">
        <v>989</v>
      </c>
      <c r="C448" s="96">
        <v>2004</v>
      </c>
      <c r="D448" s="96" t="s">
        <v>988</v>
      </c>
      <c r="E448" s="86"/>
      <c r="F448" s="86"/>
      <c r="G448" s="86"/>
      <c r="H448" s="86"/>
      <c r="I448" s="86"/>
      <c r="J448" s="392"/>
      <c r="K448" s="432"/>
      <c r="L448" s="121" t="e">
        <f>VLOOKUP($O448,#REF!,6,FALSE)</f>
        <v>#REF!</v>
      </c>
      <c r="M448" s="121" t="e">
        <f>VLOOKUP($O448,#REF!,7,FALSE)</f>
        <v>#REF!</v>
      </c>
      <c r="N448" s="457"/>
      <c r="O448" s="470" t="s">
        <v>2764</v>
      </c>
    </row>
    <row r="449" spans="1:15" ht="24.6" customHeight="1" outlineLevel="2">
      <c r="A449" s="471"/>
      <c r="B449" s="469" t="s">
        <v>990</v>
      </c>
      <c r="C449" s="96">
        <v>1</v>
      </c>
      <c r="D449" s="472" t="s">
        <v>18</v>
      </c>
      <c r="E449" s="113"/>
      <c r="F449" s="86"/>
      <c r="G449" s="105"/>
      <c r="H449" s="86"/>
      <c r="I449" s="57"/>
      <c r="J449" s="464"/>
      <c r="K449" s="457"/>
      <c r="L449" s="473" t="s">
        <v>2902</v>
      </c>
      <c r="M449" s="473" t="s">
        <v>2902</v>
      </c>
      <c r="N449" s="457"/>
      <c r="O449" s="470"/>
    </row>
    <row r="450" spans="1:15" ht="24.6" customHeight="1" outlineLevel="2">
      <c r="A450" s="471"/>
      <c r="B450" s="469" t="s">
        <v>991</v>
      </c>
      <c r="C450" s="96">
        <v>1</v>
      </c>
      <c r="D450" s="472" t="s">
        <v>18</v>
      </c>
      <c r="E450" s="113"/>
      <c r="F450" s="86"/>
      <c r="G450" s="105"/>
      <c r="H450" s="86"/>
      <c r="I450" s="57"/>
      <c r="J450" s="464"/>
      <c r="K450" s="457"/>
      <c r="L450" s="473" t="s">
        <v>2902</v>
      </c>
      <c r="M450" s="473" t="s">
        <v>2902</v>
      </c>
      <c r="N450" s="457"/>
      <c r="O450" s="470"/>
    </row>
    <row r="451" spans="1:15" ht="24.6" customHeight="1" outlineLevel="2">
      <c r="A451" s="471"/>
      <c r="B451" s="469" t="s">
        <v>992</v>
      </c>
      <c r="C451" s="96">
        <v>1</v>
      </c>
      <c r="D451" s="472" t="s">
        <v>18</v>
      </c>
      <c r="E451" s="113"/>
      <c r="F451" s="86"/>
      <c r="G451" s="105"/>
      <c r="H451" s="86"/>
      <c r="I451" s="57"/>
      <c r="J451" s="464"/>
      <c r="K451" s="457"/>
      <c r="L451" s="473" t="s">
        <v>2902</v>
      </c>
      <c r="M451" s="473" t="s">
        <v>2902</v>
      </c>
      <c r="N451" s="457"/>
      <c r="O451" s="470"/>
    </row>
    <row r="452" spans="1:15" ht="24.6" customHeight="1" outlineLevel="2">
      <c r="A452" s="463"/>
      <c r="B452" s="487" t="s">
        <v>993</v>
      </c>
      <c r="C452" s="96"/>
      <c r="D452" s="96"/>
      <c r="E452" s="86"/>
      <c r="F452" s="75"/>
      <c r="G452" s="121"/>
      <c r="H452" s="167"/>
      <c r="I452" s="75"/>
      <c r="J452" s="464"/>
      <c r="K452" s="457"/>
      <c r="L452" s="465"/>
      <c r="M452" s="465"/>
      <c r="N452" s="457"/>
      <c r="O452" s="235"/>
    </row>
    <row r="453" spans="1:15" ht="24.6" customHeight="1" outlineLevel="2">
      <c r="A453" s="463"/>
      <c r="B453" s="469"/>
      <c r="C453" s="86"/>
      <c r="D453" s="488"/>
      <c r="E453" s="86"/>
      <c r="F453" s="86"/>
      <c r="G453" s="86"/>
      <c r="H453" s="86"/>
      <c r="I453" s="86"/>
      <c r="J453" s="392"/>
      <c r="K453" s="432"/>
      <c r="L453" s="121" t="e">
        <f>VLOOKUP($O453,#REF!,6,FALSE)</f>
        <v>#REF!</v>
      </c>
      <c r="M453" s="121" t="e">
        <f>VLOOKUP($O453,#REF!,7,FALSE)</f>
        <v>#REF!</v>
      </c>
      <c r="N453" s="457"/>
      <c r="O453" s="235" t="s">
        <v>2765</v>
      </c>
    </row>
    <row r="454" spans="1:15" ht="24.6" customHeight="1" outlineLevel="2">
      <c r="A454" s="463"/>
      <c r="B454" s="469" t="s">
        <v>994</v>
      </c>
      <c r="C454" s="96">
        <v>20</v>
      </c>
      <c r="D454" s="96" t="s">
        <v>651</v>
      </c>
      <c r="E454" s="86"/>
      <c r="F454" s="86"/>
      <c r="G454" s="86"/>
      <c r="H454" s="86"/>
      <c r="I454" s="86"/>
      <c r="J454" s="392"/>
      <c r="K454" s="432"/>
      <c r="L454" s="121" t="e">
        <f>VLOOKUP($O454,#REF!,6,FALSE)</f>
        <v>#REF!</v>
      </c>
      <c r="M454" s="121" t="e">
        <f>VLOOKUP($O454,#REF!,7,FALSE)</f>
        <v>#REF!</v>
      </c>
      <c r="N454" s="457"/>
      <c r="O454" s="470" t="s">
        <v>2766</v>
      </c>
    </row>
    <row r="455" spans="1:15" ht="24.6" customHeight="1" outlineLevel="2">
      <c r="A455" s="490"/>
      <c r="B455" s="469"/>
      <c r="C455" s="96"/>
      <c r="D455" s="472"/>
      <c r="E455" s="86"/>
      <c r="F455" s="57"/>
      <c r="G455" s="121"/>
      <c r="H455" s="121"/>
      <c r="I455" s="59"/>
      <c r="J455" s="491"/>
      <c r="K455" s="457"/>
      <c r="L455" s="492"/>
      <c r="M455" s="492"/>
      <c r="N455" s="457"/>
      <c r="O455" s="493"/>
    </row>
    <row r="456" spans="1:15" ht="24.6" customHeight="1" outlineLevel="1">
      <c r="A456" s="474"/>
      <c r="B456" s="475" t="s">
        <v>2</v>
      </c>
      <c r="C456" s="476"/>
      <c r="D456" s="477"/>
      <c r="E456" s="478"/>
      <c r="F456" s="479"/>
      <c r="G456" s="480"/>
      <c r="H456" s="479"/>
      <c r="I456" s="479"/>
      <c r="J456" s="481"/>
      <c r="L456" s="482"/>
      <c r="M456" s="482"/>
      <c r="O456" s="483"/>
    </row>
    <row r="457" spans="1:15" ht="24.6" customHeight="1" outlineLevel="1">
      <c r="A457" s="461">
        <v>4.4000000000000004</v>
      </c>
      <c r="B457" s="94" t="s">
        <v>995</v>
      </c>
      <c r="C457" s="96"/>
      <c r="D457" s="472"/>
      <c r="E457" s="86"/>
      <c r="F457" s="57"/>
      <c r="G457" s="121"/>
      <c r="H457" s="121"/>
      <c r="I457" s="75"/>
      <c r="J457" s="491"/>
      <c r="K457" s="457"/>
      <c r="L457" s="465"/>
      <c r="M457" s="465"/>
      <c r="N457" s="457"/>
      <c r="O457" s="235"/>
    </row>
    <row r="458" spans="1:15" ht="24.6" customHeight="1" outlineLevel="2">
      <c r="A458" s="463"/>
      <c r="B458" s="487" t="s">
        <v>1000</v>
      </c>
      <c r="C458" s="96"/>
      <c r="D458" s="96"/>
      <c r="E458" s="86"/>
      <c r="F458" s="75"/>
      <c r="G458" s="121"/>
      <c r="H458" s="167"/>
      <c r="I458" s="75"/>
      <c r="J458" s="464"/>
      <c r="K458" s="457"/>
      <c r="L458" s="465"/>
      <c r="M458" s="465"/>
      <c r="N458" s="457"/>
      <c r="O458" s="235"/>
    </row>
    <row r="459" spans="1:15" ht="24.6" customHeight="1" outlineLevel="2">
      <c r="A459" s="463"/>
      <c r="B459" s="469" t="s">
        <v>1001</v>
      </c>
      <c r="C459" s="96">
        <v>18</v>
      </c>
      <c r="D459" s="96" t="s">
        <v>3</v>
      </c>
      <c r="E459" s="86"/>
      <c r="F459" s="86"/>
      <c r="G459" s="86"/>
      <c r="H459" s="86"/>
      <c r="I459" s="86"/>
      <c r="J459" s="392"/>
      <c r="K459" s="432"/>
      <c r="L459" s="121" t="e">
        <f>VLOOKUP($O459,#REF!,6,FALSE)</f>
        <v>#REF!</v>
      </c>
      <c r="M459" s="121" t="s">
        <v>2913</v>
      </c>
      <c r="N459" s="457"/>
      <c r="O459" s="470" t="s">
        <v>2786</v>
      </c>
    </row>
    <row r="460" spans="1:15" ht="24.6" customHeight="1" outlineLevel="2">
      <c r="A460" s="463"/>
      <c r="B460" s="469" t="s">
        <v>1078</v>
      </c>
      <c r="C460" s="96">
        <v>2</v>
      </c>
      <c r="D460" s="96" t="s">
        <v>3</v>
      </c>
      <c r="E460" s="86"/>
      <c r="F460" s="86"/>
      <c r="G460" s="86"/>
      <c r="H460" s="86"/>
      <c r="I460" s="86"/>
      <c r="J460" s="392"/>
      <c r="K460" s="432"/>
      <c r="L460" s="121" t="e">
        <f>VLOOKUP($O460,#REF!,6,FALSE)</f>
        <v>#REF!</v>
      </c>
      <c r="M460" s="121" t="s">
        <v>2913</v>
      </c>
      <c r="N460" s="457"/>
      <c r="O460" s="470" t="s">
        <v>2787</v>
      </c>
    </row>
    <row r="461" spans="1:15" ht="24.6" customHeight="1" outlineLevel="2">
      <c r="A461" s="463"/>
      <c r="B461" s="487" t="s">
        <v>1006</v>
      </c>
      <c r="C461" s="96"/>
      <c r="D461" s="96"/>
      <c r="E461" s="86"/>
      <c r="F461" s="75"/>
      <c r="G461" s="121"/>
      <c r="H461" s="167"/>
      <c r="I461" s="75"/>
      <c r="J461" s="464"/>
      <c r="K461" s="457"/>
      <c r="L461" s="465"/>
      <c r="M461" s="465"/>
      <c r="N461" s="457"/>
      <c r="O461" s="235"/>
    </row>
    <row r="462" spans="1:15" ht="24.6" customHeight="1" outlineLevel="2">
      <c r="A462" s="463"/>
      <c r="B462" s="469" t="s">
        <v>1007</v>
      </c>
      <c r="C462" s="96">
        <v>5</v>
      </c>
      <c r="D462" s="96" t="s">
        <v>3</v>
      </c>
      <c r="E462" s="86"/>
      <c r="F462" s="86"/>
      <c r="G462" s="86"/>
      <c r="H462" s="86"/>
      <c r="I462" s="86"/>
      <c r="J462" s="392"/>
      <c r="K462" s="432"/>
      <c r="L462" s="121" t="e">
        <f>VLOOKUP($O462,#REF!,6,FALSE)</f>
        <v>#REF!</v>
      </c>
      <c r="M462" s="121" t="s">
        <v>2913</v>
      </c>
      <c r="N462" s="457"/>
      <c r="O462" s="470" t="s">
        <v>2772</v>
      </c>
    </row>
    <row r="463" spans="1:15" ht="24.6" customHeight="1" outlineLevel="2">
      <c r="A463" s="463"/>
      <c r="B463" s="469" t="s">
        <v>1008</v>
      </c>
      <c r="C463" s="96">
        <v>2</v>
      </c>
      <c r="D463" s="96" t="s">
        <v>3</v>
      </c>
      <c r="E463" s="86"/>
      <c r="F463" s="86"/>
      <c r="G463" s="86"/>
      <c r="H463" s="86"/>
      <c r="I463" s="86"/>
      <c r="J463" s="392"/>
      <c r="K463" s="432"/>
      <c r="L463" s="121" t="e">
        <f>VLOOKUP($O463,#REF!,6,FALSE)</f>
        <v>#REF!</v>
      </c>
      <c r="M463" s="121" t="s">
        <v>2913</v>
      </c>
      <c r="N463" s="457"/>
      <c r="O463" s="470" t="s">
        <v>2777</v>
      </c>
    </row>
    <row r="464" spans="1:15" ht="24.6" customHeight="1" outlineLevel="2">
      <c r="A464" s="463"/>
      <c r="B464" s="469" t="s">
        <v>1009</v>
      </c>
      <c r="C464" s="96">
        <v>1</v>
      </c>
      <c r="D464" s="96" t="s">
        <v>3</v>
      </c>
      <c r="E464" s="86"/>
      <c r="F464" s="86"/>
      <c r="G464" s="86"/>
      <c r="H464" s="86"/>
      <c r="I464" s="86"/>
      <c r="J464" s="392"/>
      <c r="K464" s="432"/>
      <c r="L464" s="121" t="e">
        <f>VLOOKUP($O464,#REF!,6,FALSE)</f>
        <v>#REF!</v>
      </c>
      <c r="M464" s="121" t="s">
        <v>2913</v>
      </c>
      <c r="N464" s="457"/>
      <c r="O464" s="470" t="s">
        <v>2774</v>
      </c>
    </row>
    <row r="465" spans="1:15" ht="24.6" customHeight="1" outlineLevel="2">
      <c r="A465" s="463"/>
      <c r="B465" s="469" t="s">
        <v>1021</v>
      </c>
      <c r="C465" s="96">
        <v>23</v>
      </c>
      <c r="D465" s="96" t="s">
        <v>3</v>
      </c>
      <c r="E465" s="86"/>
      <c r="F465" s="86"/>
      <c r="G465" s="86"/>
      <c r="H465" s="86"/>
      <c r="I465" s="86"/>
      <c r="J465" s="392"/>
      <c r="K465" s="432"/>
      <c r="L465" s="121" t="s">
        <v>2913</v>
      </c>
      <c r="M465" s="121" t="s">
        <v>2913</v>
      </c>
      <c r="N465" s="457"/>
      <c r="O465" s="470" t="s">
        <v>2794</v>
      </c>
    </row>
    <row r="466" spans="1:15" ht="24.6" customHeight="1" outlineLevel="2">
      <c r="A466" s="463"/>
      <c r="B466" s="469" t="s">
        <v>1079</v>
      </c>
      <c r="C466" s="96">
        <v>2</v>
      </c>
      <c r="D466" s="96" t="s">
        <v>3</v>
      </c>
      <c r="E466" s="86"/>
      <c r="F466" s="86"/>
      <c r="G466" s="86"/>
      <c r="H466" s="86"/>
      <c r="I466" s="86"/>
      <c r="J466" s="392"/>
      <c r="K466" s="432"/>
      <c r="L466" s="121" t="s">
        <v>2913</v>
      </c>
      <c r="M466" s="121" t="s">
        <v>2913</v>
      </c>
      <c r="N466" s="457"/>
      <c r="O466" s="470" t="s">
        <v>2795</v>
      </c>
    </row>
    <row r="467" spans="1:15" ht="24.6" customHeight="1" outlineLevel="2">
      <c r="A467" s="463"/>
      <c r="B467" s="469" t="s">
        <v>1022</v>
      </c>
      <c r="C467" s="96">
        <v>2</v>
      </c>
      <c r="D467" s="96" t="s">
        <v>3</v>
      </c>
      <c r="E467" s="86"/>
      <c r="F467" s="86"/>
      <c r="G467" s="86"/>
      <c r="H467" s="86"/>
      <c r="I467" s="86"/>
      <c r="J467" s="392"/>
      <c r="K467" s="432"/>
      <c r="L467" s="121" t="s">
        <v>2913</v>
      </c>
      <c r="M467" s="121" t="s">
        <v>2913</v>
      </c>
      <c r="N467" s="457"/>
      <c r="O467" s="470" t="s">
        <v>2803</v>
      </c>
    </row>
    <row r="468" spans="1:15" ht="24.6" customHeight="1" outlineLevel="2">
      <c r="A468" s="463"/>
      <c r="B468" s="469" t="s">
        <v>1024</v>
      </c>
      <c r="C468" s="96">
        <v>1</v>
      </c>
      <c r="D468" s="96" t="s">
        <v>3</v>
      </c>
      <c r="E468" s="86"/>
      <c r="F468" s="86"/>
      <c r="G468" s="86"/>
      <c r="H468" s="86"/>
      <c r="I468" s="86"/>
      <c r="J468" s="392"/>
      <c r="K468" s="432"/>
      <c r="L468" s="121" t="s">
        <v>2914</v>
      </c>
      <c r="M468" s="121" t="s">
        <v>2914</v>
      </c>
      <c r="N468" s="457"/>
      <c r="O468" s="470" t="s">
        <v>2798</v>
      </c>
    </row>
    <row r="469" spans="1:15" ht="24.6" customHeight="1" outlineLevel="2">
      <c r="A469" s="490"/>
      <c r="B469" s="469"/>
      <c r="C469" s="96"/>
      <c r="D469" s="472"/>
      <c r="E469" s="86"/>
      <c r="F469" s="57"/>
      <c r="G469" s="121"/>
      <c r="H469" s="121"/>
      <c r="I469" s="59"/>
      <c r="J469" s="491"/>
      <c r="K469" s="457"/>
      <c r="L469" s="492"/>
      <c r="M469" s="492"/>
      <c r="N469" s="457"/>
      <c r="O469" s="493"/>
    </row>
    <row r="470" spans="1:15" ht="24.6" customHeight="1" outlineLevel="1">
      <c r="A470" s="474"/>
      <c r="B470" s="475" t="s">
        <v>2</v>
      </c>
      <c r="C470" s="476"/>
      <c r="D470" s="477"/>
      <c r="E470" s="478"/>
      <c r="F470" s="479"/>
      <c r="G470" s="480"/>
      <c r="H470" s="479"/>
      <c r="I470" s="479"/>
      <c r="J470" s="481"/>
      <c r="L470" s="482"/>
      <c r="M470" s="482"/>
      <c r="O470" s="483"/>
    </row>
    <row r="471" spans="1:15" s="502" customFormat="1">
      <c r="A471" s="496"/>
      <c r="B471" s="497" t="s">
        <v>1536</v>
      </c>
      <c r="C471" s="498"/>
      <c r="D471" s="499"/>
      <c r="E471" s="478"/>
      <c r="F471" s="479"/>
      <c r="G471" s="480"/>
      <c r="H471" s="479"/>
      <c r="I471" s="479"/>
      <c r="J471" s="500"/>
      <c r="K471" s="501"/>
      <c r="L471" s="482"/>
      <c r="M471" s="482"/>
      <c r="N471" s="501"/>
      <c r="O471" s="483"/>
    </row>
    <row r="472" spans="1:15">
      <c r="A472" s="451">
        <v>5</v>
      </c>
      <c r="B472" s="452" t="s">
        <v>1080</v>
      </c>
      <c r="C472" s="453"/>
      <c r="D472" s="454"/>
      <c r="E472" s="455"/>
      <c r="F472" s="52"/>
      <c r="G472" s="233"/>
      <c r="H472" s="175"/>
      <c r="I472" s="52"/>
      <c r="J472" s="456"/>
      <c r="K472" s="457"/>
      <c r="L472" s="458"/>
      <c r="M472" s="458"/>
      <c r="N472" s="457"/>
      <c r="O472" s="459"/>
    </row>
    <row r="473" spans="1:15" ht="24.6" customHeight="1" outlineLevel="1">
      <c r="A473" s="461">
        <v>5.0999999999999996</v>
      </c>
      <c r="B473" s="452" t="s">
        <v>1097</v>
      </c>
      <c r="C473" s="462"/>
      <c r="D473" s="463"/>
      <c r="E473" s="214"/>
      <c r="F473" s="75"/>
      <c r="G473" s="215"/>
      <c r="H473" s="167"/>
      <c r="I473" s="75"/>
      <c r="J473" s="464"/>
      <c r="K473" s="457"/>
      <c r="L473" s="465"/>
      <c r="M473" s="465"/>
      <c r="N473" s="457"/>
      <c r="O473" s="235"/>
    </row>
    <row r="474" spans="1:15" ht="24.6" customHeight="1" outlineLevel="2">
      <c r="A474" s="466"/>
      <c r="B474" s="94" t="s">
        <v>900</v>
      </c>
      <c r="C474" s="462"/>
      <c r="D474" s="463"/>
      <c r="E474" s="214"/>
      <c r="F474" s="75"/>
      <c r="G474" s="215"/>
      <c r="H474" s="167"/>
      <c r="I474" s="75"/>
      <c r="J474" s="464"/>
      <c r="K474" s="457"/>
      <c r="L474" s="465"/>
      <c r="M474" s="465"/>
      <c r="N474" s="457"/>
      <c r="O474" s="235"/>
    </row>
    <row r="475" spans="1:15" ht="24.6" customHeight="1" outlineLevel="2">
      <c r="A475" s="467"/>
      <c r="B475" s="468" t="s">
        <v>927</v>
      </c>
      <c r="C475" s="462"/>
      <c r="D475" s="463"/>
      <c r="E475" s="86"/>
      <c r="F475" s="75"/>
      <c r="G475" s="121"/>
      <c r="H475" s="167"/>
      <c r="I475" s="75"/>
      <c r="J475" s="464"/>
      <c r="K475" s="457"/>
      <c r="L475" s="465"/>
      <c r="M475" s="465"/>
      <c r="N475" s="457"/>
      <c r="O475" s="235"/>
    </row>
    <row r="476" spans="1:15" ht="24.6" customHeight="1" outlineLevel="2">
      <c r="A476" s="467"/>
      <c r="B476" s="469" t="s">
        <v>1081</v>
      </c>
      <c r="C476" s="96">
        <v>1</v>
      </c>
      <c r="D476" s="96" t="s">
        <v>3</v>
      </c>
      <c r="E476" s="86"/>
      <c r="F476" s="86"/>
      <c r="G476" s="86"/>
      <c r="H476" s="86"/>
      <c r="I476" s="86"/>
      <c r="J476" s="392"/>
      <c r="K476" s="432"/>
      <c r="L476" s="121" t="e">
        <f>VLOOKUP($O476,#REF!,6,FALSE)</f>
        <v>#REF!</v>
      </c>
      <c r="M476" s="121" t="e">
        <f>VLOOKUP($O476,#REF!,7,FALSE)</f>
        <v>#REF!</v>
      </c>
      <c r="N476" s="457"/>
      <c r="O476" s="470" t="s">
        <v>2718</v>
      </c>
    </row>
    <row r="477" spans="1:15" ht="24.6" customHeight="1" outlineLevel="2">
      <c r="A477" s="467"/>
      <c r="B477" s="469" t="s">
        <v>1069</v>
      </c>
      <c r="C477" s="96">
        <v>17</v>
      </c>
      <c r="D477" s="96" t="s">
        <v>3</v>
      </c>
      <c r="E477" s="86"/>
      <c r="F477" s="86"/>
      <c r="G477" s="86"/>
      <c r="H477" s="86"/>
      <c r="I477" s="86"/>
      <c r="J477" s="392"/>
      <c r="K477" s="432"/>
      <c r="L477" s="121" t="e">
        <f>VLOOKUP($O477,#REF!,6,FALSE)</f>
        <v>#REF!</v>
      </c>
      <c r="M477" s="121" t="e">
        <f>VLOOKUP($O477,#REF!,7,FALSE)</f>
        <v>#REF!</v>
      </c>
      <c r="N477" s="457"/>
      <c r="O477" s="470" t="s">
        <v>2719</v>
      </c>
    </row>
    <row r="478" spans="1:15" ht="24.6" customHeight="1" outlineLevel="2">
      <c r="A478" s="467"/>
      <c r="B478" s="469" t="s">
        <v>1070</v>
      </c>
      <c r="C478" s="96">
        <v>1</v>
      </c>
      <c r="D478" s="96" t="s">
        <v>3</v>
      </c>
      <c r="E478" s="86"/>
      <c r="F478" s="86"/>
      <c r="G478" s="86"/>
      <c r="H478" s="86"/>
      <c r="I478" s="86"/>
      <c r="J478" s="392"/>
      <c r="K478" s="432"/>
      <c r="L478" s="121" t="e">
        <f>VLOOKUP($O478,#REF!,6,FALSE)</f>
        <v>#REF!</v>
      </c>
      <c r="M478" s="121" t="e">
        <f>VLOOKUP($O478,#REF!,7,FALSE)</f>
        <v>#REF!</v>
      </c>
      <c r="N478" s="457"/>
      <c r="O478" s="470" t="s">
        <v>2721</v>
      </c>
    </row>
    <row r="479" spans="1:15" ht="24.6" customHeight="1" outlineLevel="2">
      <c r="A479" s="467"/>
      <c r="B479" s="469" t="s">
        <v>1071</v>
      </c>
      <c r="C479" s="96">
        <v>2</v>
      </c>
      <c r="D479" s="96" t="s">
        <v>3</v>
      </c>
      <c r="E479" s="86"/>
      <c r="F479" s="86"/>
      <c r="G479" s="86"/>
      <c r="H479" s="86"/>
      <c r="I479" s="86"/>
      <c r="J479" s="392"/>
      <c r="K479" s="432"/>
      <c r="L479" s="121" t="e">
        <f>VLOOKUP($O479,#REF!,6,FALSE)</f>
        <v>#REF!</v>
      </c>
      <c r="M479" s="121" t="e">
        <f>VLOOKUP($O479,#REF!,7,FALSE)</f>
        <v>#REF!</v>
      </c>
      <c r="N479" s="457"/>
      <c r="O479" s="470" t="s">
        <v>2722</v>
      </c>
    </row>
    <row r="480" spans="1:15" ht="24.6" customHeight="1" outlineLevel="2">
      <c r="A480" s="463"/>
      <c r="B480" s="469" t="s">
        <v>936</v>
      </c>
      <c r="C480" s="96">
        <v>21</v>
      </c>
      <c r="D480" s="96" t="s">
        <v>3</v>
      </c>
      <c r="E480" s="86"/>
      <c r="F480" s="86"/>
      <c r="G480" s="86"/>
      <c r="H480" s="86"/>
      <c r="I480" s="86"/>
      <c r="J480" s="392"/>
      <c r="K480" s="432"/>
      <c r="L480" s="121" t="s">
        <v>2844</v>
      </c>
      <c r="M480" s="121" t="s">
        <v>2844</v>
      </c>
      <c r="N480" s="457"/>
      <c r="O480" s="470" t="s">
        <v>2724</v>
      </c>
    </row>
    <row r="481" spans="1:15" ht="24.6" customHeight="1" outlineLevel="2">
      <c r="A481" s="471"/>
      <c r="B481" s="94" t="s">
        <v>937</v>
      </c>
      <c r="C481" s="95"/>
      <c r="D481" s="463"/>
      <c r="E481" s="86"/>
      <c r="F481" s="75"/>
      <c r="G481" s="167"/>
      <c r="H481" s="167"/>
      <c r="I481" s="75"/>
      <c r="J481" s="464"/>
      <c r="K481" s="457"/>
      <c r="L481" s="465"/>
      <c r="M481" s="465"/>
      <c r="N481" s="457"/>
      <c r="O481" s="235"/>
    </row>
    <row r="482" spans="1:15" ht="24.6" customHeight="1" outlineLevel="2">
      <c r="A482" s="463"/>
      <c r="B482" s="469" t="s">
        <v>939</v>
      </c>
      <c r="C482" s="96">
        <v>98</v>
      </c>
      <c r="D482" s="96" t="s">
        <v>651</v>
      </c>
      <c r="E482" s="86"/>
      <c r="F482" s="86"/>
      <c r="G482" s="86"/>
      <c r="H482" s="86"/>
      <c r="I482" s="86"/>
      <c r="J482" s="392"/>
      <c r="K482" s="432"/>
      <c r="L482" s="121" t="e">
        <f>VLOOKUP($O482,#REF!,6,FALSE)</f>
        <v>#REF!</v>
      </c>
      <c r="M482" s="121" t="s">
        <v>2844</v>
      </c>
      <c r="N482" s="457"/>
      <c r="O482" s="470" t="s">
        <v>2747</v>
      </c>
    </row>
    <row r="483" spans="1:15" ht="24.6" customHeight="1" outlineLevel="2">
      <c r="A483" s="463"/>
      <c r="B483" s="469"/>
      <c r="C483" s="96"/>
      <c r="D483" s="488"/>
      <c r="E483" s="86"/>
      <c r="F483" s="86"/>
      <c r="G483" s="86"/>
      <c r="H483" s="86"/>
      <c r="I483" s="86"/>
      <c r="J483" s="392"/>
      <c r="K483" s="432"/>
      <c r="L483" s="121" t="e">
        <f>VLOOKUP($O483,#REF!,6,FALSE)</f>
        <v>#REF!</v>
      </c>
      <c r="M483" s="121" t="s">
        <v>2844</v>
      </c>
      <c r="N483" s="457"/>
      <c r="O483" s="470" t="s">
        <v>2749</v>
      </c>
    </row>
    <row r="484" spans="1:15" ht="24.6" customHeight="1" outlineLevel="2">
      <c r="A484" s="471"/>
      <c r="B484" s="469" t="s">
        <v>941</v>
      </c>
      <c r="C484" s="96">
        <v>1</v>
      </c>
      <c r="D484" s="472" t="s">
        <v>18</v>
      </c>
      <c r="E484" s="113"/>
      <c r="F484" s="86"/>
      <c r="G484" s="105"/>
      <c r="H484" s="86"/>
      <c r="I484" s="57"/>
      <c r="J484" s="464"/>
      <c r="K484" s="457"/>
      <c r="L484" s="473" t="s">
        <v>2902</v>
      </c>
      <c r="M484" s="473" t="s">
        <v>2902</v>
      </c>
      <c r="N484" s="457"/>
      <c r="O484" s="470"/>
    </row>
    <row r="485" spans="1:15" ht="24.6" customHeight="1" outlineLevel="2">
      <c r="A485" s="471"/>
      <c r="B485" s="469" t="s">
        <v>942</v>
      </c>
      <c r="C485" s="96">
        <v>1</v>
      </c>
      <c r="D485" s="472" t="s">
        <v>18</v>
      </c>
      <c r="E485" s="113"/>
      <c r="F485" s="86"/>
      <c r="G485" s="105"/>
      <c r="H485" s="86"/>
      <c r="I485" s="57"/>
      <c r="J485" s="464"/>
      <c r="K485" s="457"/>
      <c r="L485" s="473" t="s">
        <v>2902</v>
      </c>
      <c r="M485" s="473" t="s">
        <v>2902</v>
      </c>
      <c r="N485" s="457"/>
      <c r="O485" s="470"/>
    </row>
    <row r="486" spans="1:15" ht="24.6" customHeight="1" outlineLevel="2">
      <c r="A486" s="471"/>
      <c r="B486" s="469" t="s">
        <v>943</v>
      </c>
      <c r="C486" s="96">
        <v>1</v>
      </c>
      <c r="D486" s="472" t="s">
        <v>18</v>
      </c>
      <c r="E486" s="113"/>
      <c r="F486" s="86"/>
      <c r="G486" s="105"/>
      <c r="H486" s="86"/>
      <c r="I486" s="57"/>
      <c r="J486" s="464"/>
      <c r="K486" s="457"/>
      <c r="L486" s="473" t="s">
        <v>2902</v>
      </c>
      <c r="M486" s="473" t="s">
        <v>2902</v>
      </c>
      <c r="N486" s="457"/>
      <c r="O486" s="470"/>
    </row>
    <row r="487" spans="1:15" ht="24.6" customHeight="1" outlineLevel="2">
      <c r="A487" s="471"/>
      <c r="B487" s="94" t="s">
        <v>944</v>
      </c>
      <c r="C487" s="95"/>
      <c r="D487" s="463"/>
      <c r="E487" s="86"/>
      <c r="F487" s="75"/>
      <c r="G487" s="167"/>
      <c r="H487" s="167"/>
      <c r="I487" s="75"/>
      <c r="J487" s="464"/>
      <c r="K487" s="457"/>
      <c r="L487" s="465"/>
      <c r="M487" s="465"/>
      <c r="N487" s="457"/>
      <c r="O487" s="235"/>
    </row>
    <row r="488" spans="1:15" ht="24.6" customHeight="1" outlineLevel="2">
      <c r="A488" s="463"/>
      <c r="B488" s="469" t="s">
        <v>945</v>
      </c>
      <c r="C488" s="96">
        <v>98</v>
      </c>
      <c r="D488" s="96" t="s">
        <v>651</v>
      </c>
      <c r="E488" s="86"/>
      <c r="F488" s="86"/>
      <c r="G488" s="86"/>
      <c r="H488" s="86"/>
      <c r="I488" s="86"/>
      <c r="J488" s="392"/>
      <c r="K488" s="432"/>
      <c r="L488" s="121" t="e">
        <f>VLOOKUP($O488,#REF!,6,FALSE)</f>
        <v>#REF!</v>
      </c>
      <c r="M488" s="121" t="s">
        <v>2844</v>
      </c>
      <c r="N488" s="457"/>
      <c r="O488" s="470" t="s">
        <v>2746</v>
      </c>
    </row>
    <row r="489" spans="1:15" ht="24.6" customHeight="1" outlineLevel="2">
      <c r="A489" s="471"/>
      <c r="B489" s="469" t="s">
        <v>941</v>
      </c>
      <c r="C489" s="96">
        <v>1</v>
      </c>
      <c r="D489" s="472" t="s">
        <v>18</v>
      </c>
      <c r="E489" s="113"/>
      <c r="F489" s="86"/>
      <c r="G489" s="105"/>
      <c r="H489" s="86"/>
      <c r="I489" s="57"/>
      <c r="J489" s="464"/>
      <c r="K489" s="457"/>
      <c r="L489" s="473" t="s">
        <v>2902</v>
      </c>
      <c r="M489" s="473" t="s">
        <v>2902</v>
      </c>
      <c r="N489" s="457"/>
      <c r="O489" s="470"/>
    </row>
    <row r="490" spans="1:15" ht="24.6" customHeight="1" outlineLevel="2">
      <c r="A490" s="471"/>
      <c r="B490" s="469" t="s">
        <v>942</v>
      </c>
      <c r="C490" s="96">
        <v>1</v>
      </c>
      <c r="D490" s="472" t="s">
        <v>18</v>
      </c>
      <c r="E490" s="113"/>
      <c r="F490" s="86"/>
      <c r="G490" s="105"/>
      <c r="H490" s="86"/>
      <c r="I490" s="57"/>
      <c r="J490" s="464"/>
      <c r="K490" s="457"/>
      <c r="L490" s="473" t="s">
        <v>2902</v>
      </c>
      <c r="M490" s="473" t="s">
        <v>2902</v>
      </c>
      <c r="N490" s="457"/>
      <c r="O490" s="470"/>
    </row>
    <row r="491" spans="1:15" ht="24.6" customHeight="1" outlineLevel="2">
      <c r="A491" s="471"/>
      <c r="B491" s="469" t="s">
        <v>943</v>
      </c>
      <c r="C491" s="96">
        <v>1</v>
      </c>
      <c r="D491" s="472" t="s">
        <v>18</v>
      </c>
      <c r="E491" s="113"/>
      <c r="F491" s="86"/>
      <c r="G491" s="105"/>
      <c r="H491" s="86"/>
      <c r="I491" s="57"/>
      <c r="J491" s="464"/>
      <c r="K491" s="457"/>
      <c r="L491" s="473" t="s">
        <v>2902</v>
      </c>
      <c r="M491" s="473" t="s">
        <v>2902</v>
      </c>
      <c r="N491" s="457"/>
      <c r="O491" s="470"/>
    </row>
    <row r="492" spans="1:15" ht="24.6" customHeight="1" outlineLevel="2">
      <c r="A492" s="471"/>
      <c r="B492" s="94" t="s">
        <v>946</v>
      </c>
      <c r="C492" s="95"/>
      <c r="D492" s="463"/>
      <c r="E492" s="89"/>
      <c r="F492" s="75"/>
      <c r="G492" s="167"/>
      <c r="H492" s="167"/>
      <c r="I492" s="75"/>
      <c r="J492" s="464"/>
      <c r="K492" s="457"/>
      <c r="L492" s="465"/>
      <c r="M492" s="465"/>
      <c r="N492" s="457"/>
      <c r="O492" s="235"/>
    </row>
    <row r="493" spans="1:15" ht="24.6" customHeight="1" outlineLevel="2">
      <c r="A493" s="463"/>
      <c r="B493" s="469" t="s">
        <v>945</v>
      </c>
      <c r="C493" s="96">
        <v>98</v>
      </c>
      <c r="D493" s="96" t="s">
        <v>651</v>
      </c>
      <c r="E493" s="86"/>
      <c r="F493" s="86"/>
      <c r="G493" s="86"/>
      <c r="H493" s="86"/>
      <c r="I493" s="86"/>
      <c r="J493" s="392"/>
      <c r="K493" s="432"/>
      <c r="L493" s="121" t="e">
        <f>VLOOKUP($O493,#REF!,6,FALSE)</f>
        <v>#REF!</v>
      </c>
      <c r="M493" s="121" t="s">
        <v>2844</v>
      </c>
      <c r="N493" s="457"/>
      <c r="O493" s="470" t="s">
        <v>2750</v>
      </c>
    </row>
    <row r="494" spans="1:15" ht="24.6" customHeight="1" outlineLevel="2">
      <c r="A494" s="463"/>
      <c r="B494" s="469" t="s">
        <v>939</v>
      </c>
      <c r="C494" s="96">
        <v>98</v>
      </c>
      <c r="D494" s="96" t="s">
        <v>651</v>
      </c>
      <c r="E494" s="86"/>
      <c r="F494" s="86"/>
      <c r="G494" s="86"/>
      <c r="H494" s="86"/>
      <c r="I494" s="86"/>
      <c r="J494" s="392"/>
      <c r="K494" s="432"/>
      <c r="L494" s="121" t="e">
        <f>VLOOKUP($O494,#REF!,6,FALSE)</f>
        <v>#REF!</v>
      </c>
      <c r="M494" s="121" t="e">
        <f>VLOOKUP($O494,#REF!,7,FALSE)</f>
        <v>#REF!</v>
      </c>
      <c r="N494" s="457"/>
      <c r="O494" s="470" t="s">
        <v>2751</v>
      </c>
    </row>
    <row r="495" spans="1:15" ht="24.6" customHeight="1" outlineLevel="2">
      <c r="A495" s="463"/>
      <c r="B495" s="469"/>
      <c r="C495" s="96"/>
      <c r="D495" s="488"/>
      <c r="E495" s="86"/>
      <c r="F495" s="86"/>
      <c r="G495" s="86"/>
      <c r="H495" s="86"/>
      <c r="I495" s="86"/>
      <c r="J495" s="392"/>
      <c r="K495" s="432"/>
      <c r="L495" s="121" t="e">
        <f>VLOOKUP($O495,#REF!,6,FALSE)</f>
        <v>#REF!</v>
      </c>
      <c r="M495" s="121" t="e">
        <f>VLOOKUP($O495,#REF!,7,FALSE)</f>
        <v>#REF!</v>
      </c>
      <c r="N495" s="457"/>
      <c r="O495" s="470" t="s">
        <v>2753</v>
      </c>
    </row>
    <row r="496" spans="1:15" ht="24.6" customHeight="1" outlineLevel="2">
      <c r="A496" s="471"/>
      <c r="B496" s="469" t="s">
        <v>1885</v>
      </c>
      <c r="C496" s="96">
        <v>1</v>
      </c>
      <c r="D496" s="472" t="s">
        <v>18</v>
      </c>
      <c r="E496" s="113"/>
      <c r="F496" s="86"/>
      <c r="G496" s="105"/>
      <c r="H496" s="86"/>
      <c r="I496" s="57"/>
      <c r="J496" s="464"/>
      <c r="K496" s="457"/>
      <c r="L496" s="473" t="s">
        <v>2902</v>
      </c>
      <c r="M496" s="473" t="s">
        <v>2902</v>
      </c>
      <c r="N496" s="457"/>
      <c r="O496" s="470"/>
    </row>
    <row r="497" spans="1:15" ht="24.6" customHeight="1" outlineLevel="2">
      <c r="A497" s="471"/>
      <c r="B497" s="94" t="s">
        <v>947</v>
      </c>
      <c r="C497" s="96"/>
      <c r="D497" s="472"/>
      <c r="E497" s="86"/>
      <c r="F497" s="75"/>
      <c r="G497" s="121"/>
      <c r="H497" s="167"/>
      <c r="I497" s="75"/>
      <c r="J497" s="464"/>
      <c r="K497" s="457"/>
      <c r="L497" s="465"/>
      <c r="M497" s="465"/>
      <c r="N497" s="457"/>
      <c r="O497" s="235"/>
    </row>
    <row r="498" spans="1:15" ht="24.6" customHeight="1" outlineLevel="2">
      <c r="A498" s="463"/>
      <c r="B498" s="469" t="s">
        <v>948</v>
      </c>
      <c r="C498" s="96">
        <v>106</v>
      </c>
      <c r="D498" s="96" t="s">
        <v>651</v>
      </c>
      <c r="E498" s="86"/>
      <c r="F498" s="86"/>
      <c r="G498" s="86"/>
      <c r="H498" s="86"/>
      <c r="I498" s="86"/>
      <c r="J498" s="392"/>
      <c r="K498" s="432"/>
      <c r="L498" s="121" t="e">
        <f>VLOOKUP($O498,#REF!,6,FALSE)</f>
        <v>#REF!</v>
      </c>
      <c r="M498" s="121" t="e">
        <f>VLOOKUP($O498,#REF!,7,FALSE)</f>
        <v>#REF!</v>
      </c>
      <c r="N498" s="457"/>
      <c r="O498" s="470" t="s">
        <v>2754</v>
      </c>
    </row>
    <row r="499" spans="1:15" ht="24.6" customHeight="1" outlineLevel="2">
      <c r="A499" s="463"/>
      <c r="B499" s="469" t="s">
        <v>949</v>
      </c>
      <c r="C499" s="96">
        <v>21</v>
      </c>
      <c r="D499" s="96" t="s">
        <v>651</v>
      </c>
      <c r="E499" s="86"/>
      <c r="F499" s="86"/>
      <c r="G499" s="86"/>
      <c r="H499" s="86"/>
      <c r="I499" s="86"/>
      <c r="J499" s="392"/>
      <c r="K499" s="432"/>
      <c r="L499" s="121" t="e">
        <f>VLOOKUP($O499,#REF!,6,FALSE)</f>
        <v>#REF!</v>
      </c>
      <c r="M499" s="121" t="e">
        <f>VLOOKUP($O499,#REF!,7,FALSE)</f>
        <v>#REF!</v>
      </c>
      <c r="N499" s="457"/>
      <c r="O499" s="470" t="s">
        <v>2755</v>
      </c>
    </row>
    <row r="500" spans="1:15" ht="24.6" customHeight="1" outlineLevel="2">
      <c r="A500" s="463"/>
      <c r="B500" s="469" t="s">
        <v>951</v>
      </c>
      <c r="C500" s="96">
        <v>79</v>
      </c>
      <c r="D500" s="96" t="s">
        <v>651</v>
      </c>
      <c r="E500" s="86"/>
      <c r="F500" s="86"/>
      <c r="G500" s="86"/>
      <c r="H500" s="86"/>
      <c r="I500" s="86"/>
      <c r="J500" s="392"/>
      <c r="K500" s="432"/>
      <c r="L500" s="121" t="e">
        <f>VLOOKUP($O500,#REF!,6,FALSE)</f>
        <v>#REF!</v>
      </c>
      <c r="M500" s="121" t="e">
        <f>VLOOKUP($O500,#REF!,7,FALSE)</f>
        <v>#REF!</v>
      </c>
      <c r="N500" s="457"/>
      <c r="O500" s="470" t="s">
        <v>2757</v>
      </c>
    </row>
    <row r="501" spans="1:15" ht="24.6" customHeight="1" outlineLevel="2">
      <c r="A501" s="471"/>
      <c r="B501" s="469" t="s">
        <v>952</v>
      </c>
      <c r="C501" s="96">
        <v>1</v>
      </c>
      <c r="D501" s="472" t="s">
        <v>18</v>
      </c>
      <c r="E501" s="113"/>
      <c r="F501" s="86"/>
      <c r="G501" s="105"/>
      <c r="H501" s="86"/>
      <c r="I501" s="57"/>
      <c r="J501" s="464"/>
      <c r="K501" s="457"/>
      <c r="L501" s="473" t="s">
        <v>2892</v>
      </c>
      <c r="M501" s="473" t="s">
        <v>2892</v>
      </c>
      <c r="N501" s="457"/>
      <c r="O501" s="470"/>
    </row>
    <row r="502" spans="1:15" ht="24.6" customHeight="1" outlineLevel="2">
      <c r="A502" s="471"/>
      <c r="B502" s="469" t="s">
        <v>953</v>
      </c>
      <c r="C502" s="96">
        <v>1</v>
      </c>
      <c r="D502" s="472" t="s">
        <v>18</v>
      </c>
      <c r="E502" s="113"/>
      <c r="F502" s="86"/>
      <c r="G502" s="105"/>
      <c r="H502" s="86"/>
      <c r="I502" s="57"/>
      <c r="J502" s="464"/>
      <c r="K502" s="457"/>
      <c r="L502" s="473" t="s">
        <v>2892</v>
      </c>
      <c r="M502" s="473" t="s">
        <v>2892</v>
      </c>
      <c r="N502" s="457"/>
      <c r="O502" s="470"/>
    </row>
    <row r="503" spans="1:15" ht="24.6" customHeight="1" outlineLevel="2">
      <c r="A503" s="471"/>
      <c r="B503" s="469" t="s">
        <v>954</v>
      </c>
      <c r="C503" s="96">
        <v>1</v>
      </c>
      <c r="D503" s="472" t="s">
        <v>18</v>
      </c>
      <c r="E503" s="113"/>
      <c r="F503" s="86"/>
      <c r="G503" s="105"/>
      <c r="H503" s="86"/>
      <c r="I503" s="57"/>
      <c r="J503" s="464"/>
      <c r="K503" s="457"/>
      <c r="L503" s="473" t="s">
        <v>2892</v>
      </c>
      <c r="M503" s="473" t="s">
        <v>2892</v>
      </c>
      <c r="N503" s="457"/>
      <c r="O503" s="470"/>
    </row>
    <row r="504" spans="1:15" ht="24.6" customHeight="1" outlineLevel="2">
      <c r="A504" s="471"/>
      <c r="B504" s="94" t="s">
        <v>955</v>
      </c>
      <c r="C504" s="96"/>
      <c r="D504" s="463"/>
      <c r="E504" s="86"/>
      <c r="F504" s="75"/>
      <c r="G504" s="121"/>
      <c r="H504" s="167"/>
      <c r="I504" s="75"/>
      <c r="J504" s="464"/>
      <c r="K504" s="457"/>
      <c r="L504" s="465"/>
      <c r="M504" s="465"/>
      <c r="N504" s="457"/>
      <c r="O504" s="235"/>
    </row>
    <row r="505" spans="1:15" ht="24.6" customHeight="1" outlineLevel="2">
      <c r="A505" s="463"/>
      <c r="B505" s="469" t="s">
        <v>948</v>
      </c>
      <c r="C505" s="96">
        <v>106</v>
      </c>
      <c r="D505" s="96" t="s">
        <v>651</v>
      </c>
      <c r="E505" s="86"/>
      <c r="F505" s="86"/>
      <c r="G505" s="86"/>
      <c r="H505" s="86"/>
      <c r="I505" s="86"/>
      <c r="J505" s="392"/>
      <c r="K505" s="432"/>
      <c r="L505" s="121" t="e">
        <f>VLOOKUP($O505,#REF!,6,FALSE)</f>
        <v>#REF!</v>
      </c>
      <c r="M505" s="121" t="e">
        <f>VLOOKUP($O505,#REF!,7,FALSE)</f>
        <v>#REF!</v>
      </c>
      <c r="N505" s="457"/>
      <c r="O505" s="470" t="s">
        <v>2758</v>
      </c>
    </row>
    <row r="506" spans="1:15" ht="24.6" customHeight="1" outlineLevel="2">
      <c r="A506" s="463"/>
      <c r="B506" s="469" t="s">
        <v>949</v>
      </c>
      <c r="C506" s="96">
        <v>21</v>
      </c>
      <c r="D506" s="96" t="s">
        <v>651</v>
      </c>
      <c r="E506" s="86"/>
      <c r="F506" s="86"/>
      <c r="G506" s="86"/>
      <c r="H506" s="86"/>
      <c r="I506" s="86"/>
      <c r="J506" s="392"/>
      <c r="K506" s="432"/>
      <c r="L506" s="121" t="e">
        <f>VLOOKUP($O506,#REF!,6,FALSE)</f>
        <v>#REF!</v>
      </c>
      <c r="M506" s="121" t="e">
        <f>VLOOKUP($O506,#REF!,7,FALSE)</f>
        <v>#REF!</v>
      </c>
      <c r="N506" s="457"/>
      <c r="O506" s="470" t="s">
        <v>2759</v>
      </c>
    </row>
    <row r="507" spans="1:15" ht="24.6" customHeight="1" outlineLevel="2">
      <c r="A507" s="463"/>
      <c r="B507" s="469" t="s">
        <v>951</v>
      </c>
      <c r="C507" s="96">
        <v>79</v>
      </c>
      <c r="D507" s="96" t="s">
        <v>651</v>
      </c>
      <c r="E507" s="86"/>
      <c r="F507" s="86"/>
      <c r="G507" s="86"/>
      <c r="H507" s="86"/>
      <c r="I507" s="86"/>
      <c r="J507" s="392"/>
      <c r="K507" s="432"/>
      <c r="L507" s="121" t="e">
        <f>VLOOKUP($O507,#REF!,6,FALSE)</f>
        <v>#REF!</v>
      </c>
      <c r="M507" s="121" t="s">
        <v>2844</v>
      </c>
      <c r="N507" s="457"/>
      <c r="O507" s="470" t="s">
        <v>2761</v>
      </c>
    </row>
    <row r="508" spans="1:15" ht="24.6" customHeight="1" outlineLevel="2">
      <c r="A508" s="471"/>
      <c r="B508" s="469" t="s">
        <v>1886</v>
      </c>
      <c r="C508" s="96">
        <v>1</v>
      </c>
      <c r="D508" s="472" t="s">
        <v>18</v>
      </c>
      <c r="E508" s="113"/>
      <c r="F508" s="86"/>
      <c r="G508" s="105"/>
      <c r="H508" s="86"/>
      <c r="I508" s="57"/>
      <c r="J508" s="464"/>
      <c r="K508" s="457"/>
      <c r="L508" s="473" t="s">
        <v>2902</v>
      </c>
      <c r="M508" s="473" t="s">
        <v>2902</v>
      </c>
      <c r="N508" s="457"/>
      <c r="O508" s="470"/>
    </row>
    <row r="509" spans="1:15" ht="24.6" customHeight="1" outlineLevel="2">
      <c r="A509" s="471"/>
      <c r="B509" s="94" t="s">
        <v>956</v>
      </c>
      <c r="C509" s="95"/>
      <c r="D509" s="463"/>
      <c r="E509" s="86"/>
      <c r="F509" s="75"/>
      <c r="G509" s="167"/>
      <c r="H509" s="167"/>
      <c r="I509" s="75"/>
      <c r="J509" s="464"/>
      <c r="K509" s="457"/>
      <c r="L509" s="465"/>
      <c r="M509" s="465"/>
      <c r="N509" s="457"/>
      <c r="O509" s="235"/>
    </row>
    <row r="510" spans="1:15" ht="24.6" customHeight="1" outlineLevel="2">
      <c r="A510" s="463"/>
      <c r="B510" s="469" t="s">
        <v>957</v>
      </c>
      <c r="C510" s="96">
        <v>239</v>
      </c>
      <c r="D510" s="96" t="s">
        <v>651</v>
      </c>
      <c r="E510" s="86"/>
      <c r="F510" s="86"/>
      <c r="G510" s="86"/>
      <c r="H510" s="86"/>
      <c r="I510" s="86"/>
      <c r="J510" s="392"/>
      <c r="K510" s="432"/>
      <c r="L510" s="121" t="e">
        <f>VLOOKUP($O510,#REF!,6,FALSE)</f>
        <v>#REF!</v>
      </c>
      <c r="M510" s="121" t="e">
        <f>VLOOKUP($O510,#REF!,7,FALSE)</f>
        <v>#REF!</v>
      </c>
      <c r="N510" s="457"/>
      <c r="O510" s="470" t="s">
        <v>2814</v>
      </c>
    </row>
    <row r="511" spans="1:15" ht="24.6" customHeight="1" outlineLevel="2">
      <c r="A511" s="463"/>
      <c r="B511" s="469" t="s">
        <v>1044</v>
      </c>
      <c r="C511" s="96">
        <v>57</v>
      </c>
      <c r="D511" s="96" t="s">
        <v>651</v>
      </c>
      <c r="E511" s="86"/>
      <c r="F511" s="86"/>
      <c r="G511" s="86"/>
      <c r="H511" s="86"/>
      <c r="I511" s="86"/>
      <c r="J511" s="392"/>
      <c r="K511" s="432"/>
      <c r="L511" s="121" t="e">
        <f>VLOOKUP($O511,#REF!,6,FALSE)</f>
        <v>#REF!</v>
      </c>
      <c r="M511" s="121" t="e">
        <f>VLOOKUP($O511,#REF!,7,FALSE)</f>
        <v>#REF!</v>
      </c>
      <c r="N511" s="457"/>
      <c r="O511" s="470" t="s">
        <v>2815</v>
      </c>
    </row>
    <row r="512" spans="1:15" ht="24.6" customHeight="1" outlineLevel="2">
      <c r="A512" s="471"/>
      <c r="B512" s="469" t="s">
        <v>1865</v>
      </c>
      <c r="C512" s="96">
        <v>1</v>
      </c>
      <c r="D512" s="472" t="s">
        <v>18</v>
      </c>
      <c r="E512" s="113"/>
      <c r="F512" s="86"/>
      <c r="G512" s="105"/>
      <c r="H512" s="86"/>
      <c r="I512" s="57"/>
      <c r="J512" s="464"/>
      <c r="K512" s="457"/>
      <c r="L512" s="473" t="s">
        <v>2888</v>
      </c>
      <c r="M512" s="473" t="s">
        <v>2889</v>
      </c>
      <c r="N512" s="457"/>
      <c r="O512" s="470"/>
    </row>
    <row r="513" spans="1:15" ht="24.6" customHeight="1" outlineLevel="2">
      <c r="A513" s="471"/>
      <c r="B513" s="94" t="s">
        <v>958</v>
      </c>
      <c r="C513" s="96"/>
      <c r="D513" s="463"/>
      <c r="E513" s="86"/>
      <c r="F513" s="75"/>
      <c r="G513" s="167"/>
      <c r="H513" s="167"/>
      <c r="I513" s="75"/>
      <c r="J513" s="464"/>
      <c r="K513" s="457"/>
      <c r="L513" s="465"/>
      <c r="M513" s="465"/>
      <c r="N513" s="457"/>
      <c r="O513" s="235"/>
    </row>
    <row r="514" spans="1:15" ht="24.6" customHeight="1" outlineLevel="2">
      <c r="A514" s="463"/>
      <c r="B514" s="469" t="s">
        <v>959</v>
      </c>
      <c r="C514" s="96">
        <v>98</v>
      </c>
      <c r="D514" s="96" t="s">
        <v>651</v>
      </c>
      <c r="E514" s="86"/>
      <c r="F514" s="86"/>
      <c r="G514" s="86"/>
      <c r="H514" s="86"/>
      <c r="I514" s="86"/>
      <c r="J514" s="392"/>
      <c r="K514" s="432"/>
      <c r="L514" s="121" t="s">
        <v>2844</v>
      </c>
      <c r="M514" s="121" t="e">
        <f>VLOOKUP($O514,#REF!,7,FALSE)</f>
        <v>#REF!</v>
      </c>
      <c r="N514" s="457"/>
      <c r="O514" s="470" t="s">
        <v>2816</v>
      </c>
    </row>
    <row r="515" spans="1:15" ht="24.6" customHeight="1" outlineLevel="2">
      <c r="A515" s="463"/>
      <c r="B515" s="469"/>
      <c r="C515" s="96"/>
      <c r="D515" s="488"/>
      <c r="E515" s="86"/>
      <c r="F515" s="86"/>
      <c r="G515" s="86"/>
      <c r="H515" s="86"/>
      <c r="I515" s="86"/>
      <c r="J515" s="392"/>
      <c r="K515" s="432"/>
      <c r="L515" s="121" t="s">
        <v>2844</v>
      </c>
      <c r="M515" s="121" t="e">
        <f>VLOOKUP($O515,#REF!,7,FALSE)</f>
        <v>#REF!</v>
      </c>
      <c r="N515" s="457"/>
      <c r="O515" s="470" t="s">
        <v>2817</v>
      </c>
    </row>
    <row r="516" spans="1:15" ht="24.6" customHeight="1" outlineLevel="2">
      <c r="A516" s="471"/>
      <c r="B516" s="469" t="s">
        <v>1864</v>
      </c>
      <c r="C516" s="96">
        <v>1</v>
      </c>
      <c r="D516" s="472" t="s">
        <v>18</v>
      </c>
      <c r="E516" s="113"/>
      <c r="F516" s="86"/>
      <c r="G516" s="105"/>
      <c r="H516" s="86"/>
      <c r="I516" s="57"/>
      <c r="J516" s="464"/>
      <c r="K516" s="457"/>
      <c r="L516" s="473" t="s">
        <v>2888</v>
      </c>
      <c r="M516" s="473" t="s">
        <v>2889</v>
      </c>
      <c r="N516" s="457"/>
      <c r="O516" s="470"/>
    </row>
    <row r="517" spans="1:15" ht="24.6" customHeight="1" outlineLevel="2">
      <c r="A517" s="471"/>
      <c r="B517" s="469"/>
      <c r="C517" s="96"/>
      <c r="D517" s="472"/>
      <c r="E517" s="57"/>
      <c r="F517" s="113"/>
      <c r="G517" s="57"/>
      <c r="H517" s="86"/>
      <c r="I517" s="57"/>
      <c r="J517" s="464"/>
      <c r="K517" s="457"/>
      <c r="L517" s="473"/>
      <c r="M517" s="473"/>
      <c r="N517" s="457"/>
      <c r="O517" s="470"/>
    </row>
    <row r="518" spans="1:15" ht="24.6" customHeight="1" outlineLevel="1">
      <c r="A518" s="474"/>
      <c r="B518" s="475" t="s">
        <v>112</v>
      </c>
      <c r="C518" s="476"/>
      <c r="D518" s="477"/>
      <c r="E518" s="478"/>
      <c r="F518" s="479"/>
      <c r="G518" s="480"/>
      <c r="H518" s="479"/>
      <c r="I518" s="479"/>
      <c r="J518" s="481"/>
      <c r="L518" s="482"/>
      <c r="M518" s="482"/>
      <c r="O518" s="483"/>
    </row>
    <row r="519" spans="1:15" ht="24.6" customHeight="1" outlineLevel="1">
      <c r="A519" s="461">
        <v>5.2</v>
      </c>
      <c r="B519" s="452" t="s">
        <v>1098</v>
      </c>
      <c r="C519" s="462"/>
      <c r="D519" s="463"/>
      <c r="E519" s="86"/>
      <c r="F519" s="75"/>
      <c r="G519" s="215"/>
      <c r="H519" s="167"/>
      <c r="I519" s="75"/>
      <c r="J519" s="464"/>
      <c r="K519" s="457"/>
      <c r="L519" s="465"/>
      <c r="M519" s="465"/>
      <c r="N519" s="457"/>
      <c r="O519" s="235"/>
    </row>
    <row r="520" spans="1:15" ht="24.6" customHeight="1" outlineLevel="2">
      <c r="A520" s="461"/>
      <c r="B520" s="94" t="s">
        <v>961</v>
      </c>
      <c r="C520" s="462"/>
      <c r="D520" s="463"/>
      <c r="E520" s="86"/>
      <c r="F520" s="75"/>
      <c r="G520" s="215"/>
      <c r="H520" s="167"/>
      <c r="I520" s="75"/>
      <c r="J520" s="464"/>
      <c r="K520" s="457"/>
      <c r="L520" s="465"/>
      <c r="M520" s="465"/>
      <c r="N520" s="457"/>
      <c r="O520" s="235"/>
    </row>
    <row r="521" spans="1:15" ht="24.6" customHeight="1" outlineLevel="2">
      <c r="A521" s="467"/>
      <c r="B521" s="468" t="s">
        <v>972</v>
      </c>
      <c r="C521" s="462"/>
      <c r="D521" s="463"/>
      <c r="E521" s="86"/>
      <c r="F521" s="75"/>
      <c r="G521" s="121"/>
      <c r="H521" s="167"/>
      <c r="I521" s="75"/>
      <c r="J521" s="464"/>
      <c r="K521" s="457"/>
      <c r="L521" s="465"/>
      <c r="M521" s="465"/>
      <c r="N521" s="457"/>
      <c r="O521" s="235"/>
    </row>
    <row r="522" spans="1:15" ht="24.6" customHeight="1" outlineLevel="2">
      <c r="A522" s="463"/>
      <c r="B522" s="469" t="s">
        <v>1082</v>
      </c>
      <c r="C522" s="96">
        <v>2</v>
      </c>
      <c r="D522" s="96" t="s">
        <v>3</v>
      </c>
      <c r="E522" s="86"/>
      <c r="F522" s="86"/>
      <c r="G522" s="86"/>
      <c r="H522" s="86"/>
      <c r="I522" s="86"/>
      <c r="J522" s="392"/>
      <c r="K522" s="432"/>
      <c r="L522" s="121" t="s">
        <v>2911</v>
      </c>
      <c r="M522" s="121" t="s">
        <v>2844</v>
      </c>
      <c r="N522" s="457"/>
      <c r="O522" s="470" t="s">
        <v>2734</v>
      </c>
    </row>
    <row r="523" spans="1:15" ht="24.6" customHeight="1" outlineLevel="2">
      <c r="A523" s="463"/>
      <c r="B523" s="469" t="s">
        <v>1073</v>
      </c>
      <c r="C523" s="96">
        <v>17</v>
      </c>
      <c r="D523" s="96" t="s">
        <v>3</v>
      </c>
      <c r="E523" s="86"/>
      <c r="F523" s="86"/>
      <c r="G523" s="86"/>
      <c r="H523" s="86"/>
      <c r="I523" s="86"/>
      <c r="J523" s="392"/>
      <c r="K523" s="432"/>
      <c r="L523" s="121" t="s">
        <v>2911</v>
      </c>
      <c r="M523" s="121" t="s">
        <v>2844</v>
      </c>
      <c r="N523" s="457"/>
      <c r="O523" s="470" t="s">
        <v>2734</v>
      </c>
    </row>
    <row r="524" spans="1:15" ht="24.6" customHeight="1" outlineLevel="2">
      <c r="A524" s="463"/>
      <c r="B524" s="469" t="s">
        <v>1074</v>
      </c>
      <c r="C524" s="96">
        <v>1</v>
      </c>
      <c r="D524" s="96" t="s">
        <v>3</v>
      </c>
      <c r="E524" s="86"/>
      <c r="F524" s="86"/>
      <c r="G524" s="86"/>
      <c r="H524" s="86"/>
      <c r="I524" s="86"/>
      <c r="J524" s="392"/>
      <c r="K524" s="432"/>
      <c r="L524" s="121" t="s">
        <v>2911</v>
      </c>
      <c r="M524" s="121" t="s">
        <v>2844</v>
      </c>
      <c r="N524" s="457"/>
      <c r="O524" s="470" t="s">
        <v>2735</v>
      </c>
    </row>
    <row r="525" spans="1:15" ht="24.6" customHeight="1" outlineLevel="2">
      <c r="A525" s="463"/>
      <c r="B525" s="469" t="s">
        <v>1075</v>
      </c>
      <c r="C525" s="96">
        <v>2</v>
      </c>
      <c r="D525" s="96" t="s">
        <v>3</v>
      </c>
      <c r="E525" s="86"/>
      <c r="F525" s="86"/>
      <c r="G525" s="86"/>
      <c r="H525" s="86"/>
      <c r="I525" s="86"/>
      <c r="J525" s="392"/>
      <c r="K525" s="432"/>
      <c r="L525" s="121" t="s">
        <v>2911</v>
      </c>
      <c r="M525" s="121" t="s">
        <v>2844</v>
      </c>
      <c r="N525" s="457"/>
      <c r="O525" s="470" t="s">
        <v>2736</v>
      </c>
    </row>
    <row r="526" spans="1:15" ht="24.6" customHeight="1" outlineLevel="2">
      <c r="A526" s="463"/>
      <c r="B526" s="469" t="s">
        <v>1076</v>
      </c>
      <c r="C526" s="96">
        <v>1</v>
      </c>
      <c r="D526" s="96" t="s">
        <v>3</v>
      </c>
      <c r="E526" s="86"/>
      <c r="F526" s="86"/>
      <c r="G526" s="86"/>
      <c r="H526" s="86"/>
      <c r="I526" s="86"/>
      <c r="J526" s="392"/>
      <c r="K526" s="432"/>
      <c r="L526" s="121" t="s">
        <v>2911</v>
      </c>
      <c r="M526" s="121" t="s">
        <v>2844</v>
      </c>
      <c r="N526" s="457"/>
      <c r="O526" s="470" t="s">
        <v>2737</v>
      </c>
    </row>
    <row r="527" spans="1:15" ht="24.6" customHeight="1" outlineLevel="2">
      <c r="A527" s="463"/>
      <c r="B527" s="469" t="s">
        <v>1077</v>
      </c>
      <c r="C527" s="96">
        <v>1</v>
      </c>
      <c r="D527" s="96" t="s">
        <v>3</v>
      </c>
      <c r="E527" s="86"/>
      <c r="F527" s="86"/>
      <c r="G527" s="86"/>
      <c r="H527" s="86"/>
      <c r="I527" s="86"/>
      <c r="J527" s="392"/>
      <c r="K527" s="432"/>
      <c r="L527" s="121" t="s">
        <v>2911</v>
      </c>
      <c r="M527" s="121" t="s">
        <v>2844</v>
      </c>
      <c r="N527" s="457"/>
      <c r="O527" s="470" t="s">
        <v>2738</v>
      </c>
    </row>
    <row r="528" spans="1:15" ht="24.6" customHeight="1" outlineLevel="2">
      <c r="A528" s="471"/>
      <c r="B528" s="469" t="s">
        <v>1887</v>
      </c>
      <c r="C528" s="96">
        <v>1</v>
      </c>
      <c r="D528" s="472" t="s">
        <v>18</v>
      </c>
      <c r="E528" s="57"/>
      <c r="F528" s="86"/>
      <c r="G528" s="57"/>
      <c r="H528" s="86"/>
      <c r="I528" s="57"/>
      <c r="J528" s="464"/>
      <c r="K528" s="457"/>
      <c r="L528" s="121" t="s">
        <v>2844</v>
      </c>
      <c r="M528" s="121" t="s">
        <v>2844</v>
      </c>
      <c r="N528" s="457"/>
      <c r="O528" s="470"/>
    </row>
    <row r="529" spans="1:15" ht="24.6" customHeight="1" outlineLevel="2">
      <c r="A529" s="463"/>
      <c r="B529" s="469" t="s">
        <v>983</v>
      </c>
      <c r="C529" s="96">
        <v>22</v>
      </c>
      <c r="D529" s="96" t="s">
        <v>3</v>
      </c>
      <c r="E529" s="86"/>
      <c r="F529" s="86"/>
      <c r="G529" s="86"/>
      <c r="H529" s="86"/>
      <c r="I529" s="86"/>
      <c r="J529" s="392"/>
      <c r="K529" s="432"/>
      <c r="L529" s="121" t="s">
        <v>2844</v>
      </c>
      <c r="M529" s="121" t="s">
        <v>2844</v>
      </c>
      <c r="N529" s="457"/>
      <c r="O529" s="470" t="s">
        <v>2744</v>
      </c>
    </row>
    <row r="530" spans="1:15" ht="24.6" customHeight="1" outlineLevel="2">
      <c r="A530" s="463"/>
      <c r="B530" s="469" t="s">
        <v>984</v>
      </c>
      <c r="C530" s="96">
        <v>2</v>
      </c>
      <c r="D530" s="96" t="s">
        <v>3</v>
      </c>
      <c r="E530" s="86"/>
      <c r="F530" s="86"/>
      <c r="G530" s="86"/>
      <c r="H530" s="86"/>
      <c r="I530" s="86"/>
      <c r="J530" s="392"/>
      <c r="K530" s="432"/>
      <c r="L530" s="121" t="s">
        <v>2844</v>
      </c>
      <c r="M530" s="121" t="s">
        <v>2844</v>
      </c>
      <c r="N530" s="457"/>
      <c r="O530" s="470" t="s">
        <v>2745</v>
      </c>
    </row>
    <row r="531" spans="1:15" ht="24.6" customHeight="1" outlineLevel="2">
      <c r="A531" s="471"/>
      <c r="B531" s="94" t="s">
        <v>956</v>
      </c>
      <c r="C531" s="95"/>
      <c r="D531" s="463"/>
      <c r="E531" s="86"/>
      <c r="F531" s="75"/>
      <c r="G531" s="167"/>
      <c r="H531" s="167"/>
      <c r="I531" s="75"/>
      <c r="J531" s="464"/>
      <c r="K531" s="457"/>
      <c r="L531" s="465"/>
      <c r="M531" s="465"/>
      <c r="N531" s="457"/>
      <c r="O531" s="235"/>
    </row>
    <row r="532" spans="1:15" ht="24.6" customHeight="1" outlineLevel="2">
      <c r="A532" s="463"/>
      <c r="B532" s="469" t="s">
        <v>957</v>
      </c>
      <c r="C532" s="96">
        <v>342</v>
      </c>
      <c r="D532" s="96" t="s">
        <v>651</v>
      </c>
      <c r="E532" s="86"/>
      <c r="F532" s="86"/>
      <c r="G532" s="86"/>
      <c r="H532" s="86"/>
      <c r="I532" s="86"/>
      <c r="J532" s="392"/>
      <c r="K532" s="432"/>
      <c r="L532" s="121" t="e">
        <f>VLOOKUP($O532,#REF!,6,FALSE)</f>
        <v>#REF!</v>
      </c>
      <c r="M532" s="121" t="e">
        <f>VLOOKUP($O532,#REF!,7,FALSE)</f>
        <v>#REF!</v>
      </c>
      <c r="N532" s="457"/>
      <c r="O532" s="470" t="s">
        <v>2814</v>
      </c>
    </row>
    <row r="533" spans="1:15" ht="24.6" customHeight="1" outlineLevel="2">
      <c r="A533" s="471"/>
      <c r="B533" s="469" t="s">
        <v>1865</v>
      </c>
      <c r="C533" s="96">
        <v>1</v>
      </c>
      <c r="D533" s="472" t="s">
        <v>18</v>
      </c>
      <c r="E533" s="113"/>
      <c r="F533" s="86"/>
      <c r="G533" s="105"/>
      <c r="H533" s="86"/>
      <c r="I533" s="57"/>
      <c r="J533" s="464"/>
      <c r="K533" s="457"/>
      <c r="L533" s="473" t="s">
        <v>2888</v>
      </c>
      <c r="M533" s="473" t="s">
        <v>2889</v>
      </c>
      <c r="N533" s="457"/>
      <c r="O533" s="470"/>
    </row>
    <row r="534" spans="1:15" ht="24.6" customHeight="1" outlineLevel="2">
      <c r="A534" s="471"/>
      <c r="B534" s="94" t="s">
        <v>958</v>
      </c>
      <c r="C534" s="96"/>
      <c r="D534" s="463"/>
      <c r="E534" s="57"/>
      <c r="F534" s="113"/>
      <c r="G534" s="57"/>
      <c r="H534" s="167"/>
      <c r="I534" s="75"/>
      <c r="J534" s="464"/>
      <c r="K534" s="457"/>
      <c r="L534" s="465"/>
      <c r="M534" s="465"/>
      <c r="N534" s="457"/>
      <c r="O534" s="235"/>
    </row>
    <row r="535" spans="1:15" ht="24.6" customHeight="1" outlineLevel="2">
      <c r="A535" s="463"/>
      <c r="B535" s="469" t="s">
        <v>959</v>
      </c>
      <c r="C535" s="96">
        <v>114</v>
      </c>
      <c r="D535" s="96" t="s">
        <v>651</v>
      </c>
      <c r="E535" s="86"/>
      <c r="F535" s="86"/>
      <c r="G535" s="86"/>
      <c r="H535" s="86"/>
      <c r="I535" s="86"/>
      <c r="J535" s="392"/>
      <c r="K535" s="432"/>
      <c r="L535" s="121" t="s">
        <v>2844</v>
      </c>
      <c r="M535" s="121" t="e">
        <f>VLOOKUP($O535,#REF!,7,FALSE)</f>
        <v>#REF!</v>
      </c>
      <c r="N535" s="457"/>
      <c r="O535" s="470" t="s">
        <v>2816</v>
      </c>
    </row>
    <row r="536" spans="1:15" ht="24.6" customHeight="1" outlineLevel="2">
      <c r="A536" s="471"/>
      <c r="B536" s="469" t="s">
        <v>1864</v>
      </c>
      <c r="C536" s="96">
        <v>1</v>
      </c>
      <c r="D536" s="472" t="s">
        <v>18</v>
      </c>
      <c r="E536" s="113"/>
      <c r="F536" s="86"/>
      <c r="G536" s="105"/>
      <c r="H536" s="86"/>
      <c r="I536" s="57"/>
      <c r="J536" s="464"/>
      <c r="K536" s="457"/>
      <c r="L536" s="473" t="s">
        <v>2888</v>
      </c>
      <c r="M536" s="473" t="s">
        <v>2889</v>
      </c>
      <c r="N536" s="457"/>
      <c r="O536" s="470"/>
    </row>
    <row r="537" spans="1:15" ht="24.6" customHeight="1" outlineLevel="2">
      <c r="A537" s="463"/>
      <c r="B537" s="469"/>
      <c r="C537" s="95"/>
      <c r="D537" s="95"/>
      <c r="E537" s="86"/>
      <c r="F537" s="75"/>
      <c r="G537" s="121"/>
      <c r="H537" s="167"/>
      <c r="I537" s="484"/>
      <c r="J537" s="464"/>
      <c r="K537" s="457"/>
      <c r="L537" s="485"/>
      <c r="M537" s="485"/>
      <c r="N537" s="457"/>
      <c r="O537" s="486"/>
    </row>
    <row r="538" spans="1:15" ht="24.6" customHeight="1" outlineLevel="1">
      <c r="A538" s="474"/>
      <c r="B538" s="475" t="s">
        <v>2</v>
      </c>
      <c r="C538" s="476"/>
      <c r="D538" s="477"/>
      <c r="E538" s="478"/>
      <c r="F538" s="479"/>
      <c r="G538" s="480"/>
      <c r="H538" s="479"/>
      <c r="I538" s="479"/>
      <c r="J538" s="481"/>
      <c r="L538" s="482"/>
      <c r="M538" s="482"/>
      <c r="O538" s="483"/>
    </row>
    <row r="539" spans="1:15" ht="24.6" customHeight="1" outlineLevel="1">
      <c r="A539" s="461">
        <v>5.3</v>
      </c>
      <c r="B539" s="94" t="s">
        <v>985</v>
      </c>
      <c r="C539" s="462"/>
      <c r="D539" s="463"/>
      <c r="E539" s="86"/>
      <c r="F539" s="75"/>
      <c r="G539" s="121"/>
      <c r="H539" s="167"/>
      <c r="I539" s="75"/>
      <c r="J539" s="464"/>
      <c r="K539" s="457"/>
      <c r="L539" s="465"/>
      <c r="M539" s="465"/>
      <c r="N539" s="457"/>
      <c r="O539" s="235"/>
    </row>
    <row r="540" spans="1:15" ht="24.6" customHeight="1" outlineLevel="2">
      <c r="A540" s="463"/>
      <c r="B540" s="487" t="s">
        <v>986</v>
      </c>
      <c r="C540" s="96"/>
      <c r="D540" s="96"/>
      <c r="E540" s="86"/>
      <c r="F540" s="75"/>
      <c r="G540" s="121"/>
      <c r="H540" s="167"/>
      <c r="I540" s="75"/>
      <c r="J540" s="464"/>
      <c r="K540" s="457"/>
      <c r="L540" s="465"/>
      <c r="M540" s="465"/>
      <c r="N540" s="457"/>
      <c r="O540" s="235"/>
    </row>
    <row r="541" spans="1:15" ht="24.6" customHeight="1" outlineLevel="2">
      <c r="A541" s="463"/>
      <c r="B541" s="469" t="s">
        <v>989</v>
      </c>
      <c r="C541" s="96">
        <v>2004</v>
      </c>
      <c r="D541" s="96" t="s">
        <v>988</v>
      </c>
      <c r="E541" s="86"/>
      <c r="F541" s="86"/>
      <c r="G541" s="86"/>
      <c r="H541" s="86"/>
      <c r="I541" s="86"/>
      <c r="J541" s="392"/>
      <c r="K541" s="432"/>
      <c r="L541" s="121" t="e">
        <f>VLOOKUP($O541,#REF!,6,FALSE)</f>
        <v>#REF!</v>
      </c>
      <c r="M541" s="121" t="e">
        <f>VLOOKUP($O541,#REF!,7,FALSE)</f>
        <v>#REF!</v>
      </c>
      <c r="N541" s="457"/>
      <c r="O541" s="470" t="s">
        <v>2764</v>
      </c>
    </row>
    <row r="542" spans="1:15" ht="24.6" customHeight="1" outlineLevel="2">
      <c r="A542" s="471"/>
      <c r="B542" s="469" t="s">
        <v>990</v>
      </c>
      <c r="C542" s="96">
        <v>1</v>
      </c>
      <c r="D542" s="472" t="s">
        <v>18</v>
      </c>
      <c r="E542" s="113"/>
      <c r="F542" s="86"/>
      <c r="G542" s="105"/>
      <c r="H542" s="86"/>
      <c r="I542" s="57"/>
      <c r="J542" s="464"/>
      <c r="K542" s="457"/>
      <c r="L542" s="473" t="s">
        <v>2902</v>
      </c>
      <c r="M542" s="473" t="s">
        <v>2902</v>
      </c>
      <c r="N542" s="457"/>
      <c r="O542" s="470"/>
    </row>
    <row r="543" spans="1:15" ht="24.6" customHeight="1" outlineLevel="2">
      <c r="A543" s="471"/>
      <c r="B543" s="469" t="s">
        <v>991</v>
      </c>
      <c r="C543" s="96">
        <v>1</v>
      </c>
      <c r="D543" s="472" t="s">
        <v>18</v>
      </c>
      <c r="E543" s="113"/>
      <c r="F543" s="86"/>
      <c r="G543" s="105"/>
      <c r="H543" s="86"/>
      <c r="I543" s="57"/>
      <c r="J543" s="464"/>
      <c r="K543" s="457"/>
      <c r="L543" s="473" t="s">
        <v>2902</v>
      </c>
      <c r="M543" s="473" t="s">
        <v>2902</v>
      </c>
      <c r="N543" s="457"/>
      <c r="O543" s="470"/>
    </row>
    <row r="544" spans="1:15" ht="24.6" customHeight="1" outlineLevel="2">
      <c r="A544" s="471"/>
      <c r="B544" s="469" t="s">
        <v>992</v>
      </c>
      <c r="C544" s="96">
        <v>1</v>
      </c>
      <c r="D544" s="472" t="s">
        <v>18</v>
      </c>
      <c r="E544" s="113"/>
      <c r="F544" s="86"/>
      <c r="G544" s="105"/>
      <c r="H544" s="86"/>
      <c r="I544" s="57"/>
      <c r="J544" s="464"/>
      <c r="K544" s="457"/>
      <c r="L544" s="473" t="s">
        <v>2902</v>
      </c>
      <c r="M544" s="473" t="s">
        <v>2902</v>
      </c>
      <c r="N544" s="457"/>
      <c r="O544" s="470"/>
    </row>
    <row r="545" spans="1:15" ht="24.6" customHeight="1" outlineLevel="2">
      <c r="A545" s="463"/>
      <c r="B545" s="487" t="s">
        <v>993</v>
      </c>
      <c r="C545" s="96"/>
      <c r="D545" s="96"/>
      <c r="E545" s="86"/>
      <c r="F545" s="75"/>
      <c r="G545" s="121"/>
      <c r="H545" s="167"/>
      <c r="I545" s="75"/>
      <c r="J545" s="464"/>
      <c r="K545" s="457"/>
      <c r="L545" s="465"/>
      <c r="M545" s="465"/>
      <c r="N545" s="457"/>
      <c r="O545" s="235"/>
    </row>
    <row r="546" spans="1:15" ht="24.6" customHeight="1" outlineLevel="2">
      <c r="A546" s="463"/>
      <c r="B546" s="469"/>
      <c r="C546" s="96"/>
      <c r="D546" s="96"/>
      <c r="E546" s="86"/>
      <c r="F546" s="86"/>
      <c r="G546" s="86"/>
      <c r="H546" s="86"/>
      <c r="I546" s="86"/>
      <c r="J546" s="392"/>
      <c r="K546" s="432"/>
      <c r="L546" s="121" t="e">
        <f>VLOOKUP($O546,#REF!,6,FALSE)</f>
        <v>#REF!</v>
      </c>
      <c r="M546" s="121" t="e">
        <f>VLOOKUP($O546,#REF!,7,FALSE)</f>
        <v>#REF!</v>
      </c>
      <c r="N546" s="457"/>
      <c r="O546" s="470" t="s">
        <v>2765</v>
      </c>
    </row>
    <row r="547" spans="1:15" ht="24.6" customHeight="1" outlineLevel="2">
      <c r="A547" s="463"/>
      <c r="B547" s="469" t="s">
        <v>2002</v>
      </c>
      <c r="C547" s="96">
        <v>20</v>
      </c>
      <c r="D547" s="488" t="s">
        <v>651</v>
      </c>
      <c r="E547" s="86"/>
      <c r="F547" s="86"/>
      <c r="G547" s="86"/>
      <c r="H547" s="86"/>
      <c r="I547" s="86"/>
      <c r="J547" s="392"/>
      <c r="K547" s="432"/>
      <c r="L547" s="121" t="e">
        <f>VLOOKUP($O547,#REF!,6,FALSE)</f>
        <v>#REF!</v>
      </c>
      <c r="M547" s="121" t="e">
        <f>VLOOKUP($O547,#REF!,7,FALSE)</f>
        <v>#REF!</v>
      </c>
      <c r="N547" s="457"/>
      <c r="O547" s="470" t="s">
        <v>2766</v>
      </c>
    </row>
    <row r="548" spans="1:15" ht="24.6" customHeight="1" outlineLevel="2">
      <c r="A548" s="490"/>
      <c r="B548" s="469"/>
      <c r="C548" s="96"/>
      <c r="D548" s="472"/>
      <c r="E548" s="86"/>
      <c r="F548" s="57"/>
      <c r="G548" s="121"/>
      <c r="H548" s="121"/>
      <c r="I548" s="59"/>
      <c r="J548" s="491"/>
      <c r="K548" s="457"/>
      <c r="L548" s="492"/>
      <c r="M548" s="492"/>
      <c r="N548" s="457"/>
      <c r="O548" s="493"/>
    </row>
    <row r="549" spans="1:15" ht="24.6" customHeight="1" outlineLevel="1">
      <c r="A549" s="474"/>
      <c r="B549" s="475" t="s">
        <v>2</v>
      </c>
      <c r="C549" s="476"/>
      <c r="D549" s="477"/>
      <c r="E549" s="478"/>
      <c r="F549" s="479"/>
      <c r="G549" s="480"/>
      <c r="H549" s="479"/>
      <c r="I549" s="479"/>
      <c r="J549" s="481"/>
      <c r="L549" s="482"/>
      <c r="M549" s="482"/>
      <c r="O549" s="483"/>
    </row>
    <row r="550" spans="1:15" ht="24.6" customHeight="1" outlineLevel="1">
      <c r="A550" s="461">
        <v>5.4</v>
      </c>
      <c r="B550" s="94" t="s">
        <v>995</v>
      </c>
      <c r="C550" s="96"/>
      <c r="D550" s="472"/>
      <c r="E550" s="86"/>
      <c r="F550" s="57"/>
      <c r="G550" s="121"/>
      <c r="H550" s="121"/>
      <c r="I550" s="75"/>
      <c r="J550" s="491"/>
      <c r="K550" s="457"/>
      <c r="L550" s="465"/>
      <c r="M550" s="465"/>
      <c r="N550" s="457"/>
      <c r="O550" s="235"/>
    </row>
    <row r="551" spans="1:15" ht="24.6" customHeight="1" outlineLevel="2">
      <c r="A551" s="463"/>
      <c r="B551" s="487" t="s">
        <v>1000</v>
      </c>
      <c r="C551" s="96"/>
      <c r="D551" s="96"/>
      <c r="E551" s="86"/>
      <c r="F551" s="75"/>
      <c r="G551" s="121"/>
      <c r="H551" s="167"/>
      <c r="I551" s="75"/>
      <c r="J551" s="464"/>
      <c r="K551" s="457"/>
      <c r="L551" s="465"/>
      <c r="M551" s="465"/>
      <c r="N551" s="457"/>
      <c r="O551" s="235"/>
    </row>
    <row r="552" spans="1:15" ht="24.6" customHeight="1" outlineLevel="2">
      <c r="A552" s="463"/>
      <c r="B552" s="469" t="s">
        <v>1001</v>
      </c>
      <c r="C552" s="96">
        <v>18</v>
      </c>
      <c r="D552" s="96" t="s">
        <v>3</v>
      </c>
      <c r="E552" s="86"/>
      <c r="F552" s="86"/>
      <c r="G552" s="86"/>
      <c r="H552" s="86"/>
      <c r="I552" s="86"/>
      <c r="J552" s="392"/>
      <c r="K552" s="432"/>
      <c r="L552" s="121" t="e">
        <f>VLOOKUP($O552,#REF!,6,FALSE)</f>
        <v>#REF!</v>
      </c>
      <c r="M552" s="121" t="s">
        <v>2844</v>
      </c>
      <c r="N552" s="457"/>
      <c r="O552" s="470" t="s">
        <v>2786</v>
      </c>
    </row>
    <row r="553" spans="1:15" ht="24.6" customHeight="1" outlineLevel="2">
      <c r="A553" s="463"/>
      <c r="B553" s="469" t="s">
        <v>1078</v>
      </c>
      <c r="C553" s="96">
        <v>2</v>
      </c>
      <c r="D553" s="96" t="s">
        <v>3</v>
      </c>
      <c r="E553" s="86"/>
      <c r="F553" s="86"/>
      <c r="G553" s="86"/>
      <c r="H553" s="86"/>
      <c r="I553" s="86"/>
      <c r="J553" s="392"/>
      <c r="K553" s="432"/>
      <c r="L553" s="121" t="e">
        <f>VLOOKUP($O553,#REF!,6,FALSE)</f>
        <v>#REF!</v>
      </c>
      <c r="M553" s="121" t="s">
        <v>2844</v>
      </c>
      <c r="N553" s="457"/>
      <c r="O553" s="470" t="s">
        <v>2787</v>
      </c>
    </row>
    <row r="554" spans="1:15" ht="24.6" customHeight="1" outlineLevel="2">
      <c r="A554" s="463"/>
      <c r="B554" s="487" t="s">
        <v>1006</v>
      </c>
      <c r="C554" s="96"/>
      <c r="D554" s="96"/>
      <c r="E554" s="86"/>
      <c r="F554" s="75"/>
      <c r="G554" s="121"/>
      <c r="H554" s="167"/>
      <c r="I554" s="75"/>
      <c r="J554" s="464"/>
      <c r="K554" s="457"/>
      <c r="L554" s="465"/>
      <c r="M554" s="465"/>
      <c r="N554" s="457"/>
      <c r="O554" s="235"/>
    </row>
    <row r="555" spans="1:15" ht="24.6" customHeight="1" outlineLevel="2">
      <c r="A555" s="463"/>
      <c r="B555" s="469" t="s">
        <v>1007</v>
      </c>
      <c r="C555" s="96">
        <v>5</v>
      </c>
      <c r="D555" s="96" t="s">
        <v>3</v>
      </c>
      <c r="E555" s="86"/>
      <c r="F555" s="86"/>
      <c r="G555" s="86"/>
      <c r="H555" s="86"/>
      <c r="I555" s="86"/>
      <c r="J555" s="392"/>
      <c r="K555" s="432"/>
      <c r="L555" s="121" t="e">
        <f>VLOOKUP($O555,#REF!,6,FALSE)</f>
        <v>#REF!</v>
      </c>
      <c r="M555" s="121" t="s">
        <v>2844</v>
      </c>
      <c r="N555" s="457"/>
      <c r="O555" s="470" t="s">
        <v>2772</v>
      </c>
    </row>
    <row r="556" spans="1:15" ht="24.6" customHeight="1" outlineLevel="2">
      <c r="A556" s="463"/>
      <c r="B556" s="469" t="s">
        <v>1008</v>
      </c>
      <c r="C556" s="96">
        <v>2</v>
      </c>
      <c r="D556" s="96" t="s">
        <v>3</v>
      </c>
      <c r="E556" s="86"/>
      <c r="F556" s="86"/>
      <c r="G556" s="86"/>
      <c r="H556" s="86"/>
      <c r="I556" s="86"/>
      <c r="J556" s="392"/>
      <c r="K556" s="432"/>
      <c r="L556" s="121" t="e">
        <f>VLOOKUP($O556,#REF!,6,FALSE)</f>
        <v>#REF!</v>
      </c>
      <c r="M556" s="121" t="s">
        <v>2844</v>
      </c>
      <c r="N556" s="457"/>
      <c r="O556" s="470" t="s">
        <v>2777</v>
      </c>
    </row>
    <row r="557" spans="1:15" ht="24.6" customHeight="1" outlineLevel="2">
      <c r="A557" s="463"/>
      <c r="B557" s="469" t="s">
        <v>1009</v>
      </c>
      <c r="C557" s="96">
        <v>1</v>
      </c>
      <c r="D557" s="96" t="s">
        <v>3</v>
      </c>
      <c r="E557" s="86"/>
      <c r="F557" s="86"/>
      <c r="G557" s="86"/>
      <c r="H557" s="86"/>
      <c r="I557" s="86"/>
      <c r="J557" s="392"/>
      <c r="K557" s="432"/>
      <c r="L557" s="121" t="e">
        <f>VLOOKUP($O557,#REF!,6,FALSE)</f>
        <v>#REF!</v>
      </c>
      <c r="M557" s="121" t="s">
        <v>2844</v>
      </c>
      <c r="N557" s="457"/>
      <c r="O557" s="470" t="s">
        <v>2774</v>
      </c>
    </row>
    <row r="558" spans="1:15" ht="24.6" customHeight="1" outlineLevel="2">
      <c r="A558" s="463"/>
      <c r="B558" s="469" t="s">
        <v>1021</v>
      </c>
      <c r="C558" s="96">
        <v>23</v>
      </c>
      <c r="D558" s="96" t="s">
        <v>3</v>
      </c>
      <c r="E558" s="86"/>
      <c r="F558" s="86"/>
      <c r="G558" s="86"/>
      <c r="H558" s="86"/>
      <c r="I558" s="86"/>
      <c r="J558" s="392"/>
      <c r="K558" s="432"/>
      <c r="L558" s="121" t="s">
        <v>2844</v>
      </c>
      <c r="M558" s="121" t="s">
        <v>2844</v>
      </c>
      <c r="N558" s="457"/>
      <c r="O558" s="470" t="s">
        <v>2794</v>
      </c>
    </row>
    <row r="559" spans="1:15" ht="24.6" customHeight="1" outlineLevel="2">
      <c r="A559" s="463"/>
      <c r="B559" s="469" t="s">
        <v>1079</v>
      </c>
      <c r="C559" s="96">
        <v>2</v>
      </c>
      <c r="D559" s="96" t="s">
        <v>3</v>
      </c>
      <c r="E559" s="86"/>
      <c r="F559" s="86"/>
      <c r="G559" s="86"/>
      <c r="H559" s="86"/>
      <c r="I559" s="86"/>
      <c r="J559" s="392"/>
      <c r="K559" s="432"/>
      <c r="L559" s="121" t="s">
        <v>2844</v>
      </c>
      <c r="M559" s="121" t="s">
        <v>2844</v>
      </c>
      <c r="N559" s="457"/>
      <c r="O559" s="470" t="s">
        <v>2795</v>
      </c>
    </row>
    <row r="560" spans="1:15" ht="24.6" customHeight="1" outlineLevel="2">
      <c r="A560" s="463"/>
      <c r="B560" s="469" t="s">
        <v>1022</v>
      </c>
      <c r="C560" s="96">
        <v>2</v>
      </c>
      <c r="D560" s="96" t="s">
        <v>3</v>
      </c>
      <c r="E560" s="86"/>
      <c r="F560" s="86"/>
      <c r="G560" s="86"/>
      <c r="H560" s="86"/>
      <c r="I560" s="86"/>
      <c r="J560" s="392"/>
      <c r="K560" s="432"/>
      <c r="L560" s="121" t="s">
        <v>2844</v>
      </c>
      <c r="M560" s="121" t="s">
        <v>2844</v>
      </c>
      <c r="N560" s="457"/>
      <c r="O560" s="470" t="s">
        <v>2803</v>
      </c>
    </row>
    <row r="561" spans="1:15" ht="24.6" customHeight="1" outlineLevel="2">
      <c r="A561" s="463"/>
      <c r="B561" s="469" t="s">
        <v>1024</v>
      </c>
      <c r="C561" s="96">
        <v>1</v>
      </c>
      <c r="D561" s="96" t="s">
        <v>3</v>
      </c>
      <c r="E561" s="86"/>
      <c r="F561" s="86"/>
      <c r="G561" s="86"/>
      <c r="H561" s="86"/>
      <c r="I561" s="86"/>
      <c r="J561" s="392"/>
      <c r="K561" s="432"/>
      <c r="L561" s="121" t="s">
        <v>2844</v>
      </c>
      <c r="M561" s="121" t="s">
        <v>2844</v>
      </c>
      <c r="N561" s="457"/>
      <c r="O561" s="470" t="s">
        <v>2798</v>
      </c>
    </row>
    <row r="562" spans="1:15" ht="24.6" customHeight="1" outlineLevel="2">
      <c r="A562" s="490"/>
      <c r="B562" s="469"/>
      <c r="C562" s="96"/>
      <c r="D562" s="472"/>
      <c r="E562" s="86"/>
      <c r="F562" s="57"/>
      <c r="G562" s="121"/>
      <c r="H562" s="121"/>
      <c r="I562" s="59"/>
      <c r="J562" s="491"/>
      <c r="K562" s="457"/>
      <c r="L562" s="492"/>
      <c r="M562" s="492"/>
      <c r="N562" s="457"/>
      <c r="O562" s="493"/>
    </row>
    <row r="563" spans="1:15" ht="24.6" customHeight="1" outlineLevel="1">
      <c r="A563" s="474"/>
      <c r="B563" s="475" t="s">
        <v>2</v>
      </c>
      <c r="C563" s="476"/>
      <c r="D563" s="477"/>
      <c r="E563" s="478"/>
      <c r="F563" s="479"/>
      <c r="G563" s="480"/>
      <c r="H563" s="479"/>
      <c r="I563" s="479"/>
      <c r="J563" s="481"/>
      <c r="L563" s="482"/>
      <c r="M563" s="482"/>
      <c r="O563" s="483"/>
    </row>
    <row r="564" spans="1:15" s="502" customFormat="1">
      <c r="A564" s="496"/>
      <c r="B564" s="497" t="s">
        <v>1537</v>
      </c>
      <c r="C564" s="498"/>
      <c r="D564" s="499"/>
      <c r="E564" s="478"/>
      <c r="F564" s="479"/>
      <c r="G564" s="480"/>
      <c r="H564" s="479"/>
      <c r="I564" s="479"/>
      <c r="J564" s="500"/>
      <c r="K564" s="501"/>
      <c r="L564" s="482"/>
      <c r="M564" s="482"/>
      <c r="N564" s="501"/>
      <c r="O564" s="483"/>
    </row>
    <row r="565" spans="1:15" s="502" customFormat="1">
      <c r="A565" s="451">
        <v>6</v>
      </c>
      <c r="B565" s="452" t="s">
        <v>1083</v>
      </c>
      <c r="C565" s="453"/>
      <c r="D565" s="454"/>
      <c r="E565" s="455"/>
      <c r="F565" s="52"/>
      <c r="G565" s="233"/>
      <c r="H565" s="175"/>
      <c r="I565" s="52"/>
      <c r="J565" s="456"/>
      <c r="K565" s="457"/>
      <c r="L565" s="458"/>
      <c r="M565" s="458"/>
      <c r="N565" s="457"/>
      <c r="O565" s="459"/>
    </row>
    <row r="566" spans="1:15" s="502" customFormat="1" ht="24.6" customHeight="1" outlineLevel="1">
      <c r="A566" s="461">
        <v>6.1</v>
      </c>
      <c r="B566" s="452" t="s">
        <v>1097</v>
      </c>
      <c r="C566" s="462"/>
      <c r="D566" s="463"/>
      <c r="E566" s="214"/>
      <c r="F566" s="75"/>
      <c r="G566" s="215"/>
      <c r="H566" s="167"/>
      <c r="I566" s="75"/>
      <c r="J566" s="464"/>
      <c r="K566" s="457"/>
      <c r="L566" s="465"/>
      <c r="M566" s="465"/>
      <c r="N566" s="457"/>
      <c r="O566" s="235"/>
    </row>
    <row r="567" spans="1:15" ht="24.6" customHeight="1" outlineLevel="2">
      <c r="A567" s="466"/>
      <c r="B567" s="94" t="s">
        <v>900</v>
      </c>
      <c r="C567" s="462"/>
      <c r="D567" s="463"/>
      <c r="E567" s="214"/>
      <c r="F567" s="75"/>
      <c r="G567" s="215"/>
      <c r="H567" s="167"/>
      <c r="I567" s="75"/>
      <c r="J567" s="464"/>
      <c r="K567" s="457"/>
      <c r="L567" s="465"/>
      <c r="M567" s="465"/>
      <c r="N567" s="457"/>
      <c r="O567" s="235"/>
    </row>
    <row r="568" spans="1:15" ht="24.6" customHeight="1" outlineLevel="2">
      <c r="A568" s="467"/>
      <c r="B568" s="468" t="s">
        <v>927</v>
      </c>
      <c r="C568" s="462"/>
      <c r="D568" s="463"/>
      <c r="E568" s="86"/>
      <c r="F568" s="75"/>
      <c r="G568" s="121"/>
      <c r="H568" s="167"/>
      <c r="I568" s="75"/>
      <c r="J568" s="464"/>
      <c r="K568" s="457"/>
      <c r="L568" s="465"/>
      <c r="M568" s="465"/>
      <c r="N568" s="457"/>
      <c r="O568" s="235"/>
    </row>
    <row r="569" spans="1:15" ht="24.6" customHeight="1" outlineLevel="2">
      <c r="A569" s="467"/>
      <c r="B569" s="469" t="s">
        <v>1084</v>
      </c>
      <c r="C569" s="96">
        <v>1</v>
      </c>
      <c r="D569" s="96" t="s">
        <v>3</v>
      </c>
      <c r="E569" s="86"/>
      <c r="F569" s="86"/>
      <c r="G569" s="86"/>
      <c r="H569" s="86"/>
      <c r="I569" s="86"/>
      <c r="J569" s="392"/>
      <c r="K569" s="432"/>
      <c r="L569" s="121" t="e">
        <f>VLOOKUP($O569,#REF!,6,FALSE)</f>
        <v>#REF!</v>
      </c>
      <c r="M569" s="121" t="e">
        <f>VLOOKUP($O569,#REF!,7,FALSE)</f>
        <v>#REF!</v>
      </c>
      <c r="N569" s="457"/>
      <c r="O569" s="470" t="s">
        <v>2718</v>
      </c>
    </row>
    <row r="570" spans="1:15" ht="24.6" customHeight="1" outlineLevel="2">
      <c r="A570" s="467"/>
      <c r="B570" s="469" t="s">
        <v>1069</v>
      </c>
      <c r="C570" s="96">
        <v>17</v>
      </c>
      <c r="D570" s="96" t="s">
        <v>3</v>
      </c>
      <c r="E570" s="86"/>
      <c r="F570" s="86"/>
      <c r="G570" s="86"/>
      <c r="H570" s="86"/>
      <c r="I570" s="86"/>
      <c r="J570" s="392"/>
      <c r="K570" s="432"/>
      <c r="L570" s="121" t="e">
        <f>VLOOKUP($O570,#REF!,6,FALSE)</f>
        <v>#REF!</v>
      </c>
      <c r="M570" s="121" t="e">
        <f>VLOOKUP($O570,#REF!,7,FALSE)</f>
        <v>#REF!</v>
      </c>
      <c r="N570" s="457"/>
      <c r="O570" s="470" t="s">
        <v>2719</v>
      </c>
    </row>
    <row r="571" spans="1:15" ht="24.6" customHeight="1" outlineLevel="2">
      <c r="A571" s="467"/>
      <c r="B571" s="469" t="s">
        <v>1070</v>
      </c>
      <c r="C571" s="96">
        <v>1</v>
      </c>
      <c r="D571" s="96" t="s">
        <v>3</v>
      </c>
      <c r="E571" s="86"/>
      <c r="F571" s="86"/>
      <c r="G571" s="86"/>
      <c r="H571" s="86"/>
      <c r="I571" s="86"/>
      <c r="J571" s="392"/>
      <c r="K571" s="432"/>
      <c r="L571" s="121" t="e">
        <f>VLOOKUP($O571,#REF!,6,FALSE)</f>
        <v>#REF!</v>
      </c>
      <c r="M571" s="121" t="e">
        <f>VLOOKUP($O571,#REF!,7,FALSE)</f>
        <v>#REF!</v>
      </c>
      <c r="N571" s="457"/>
      <c r="O571" s="470" t="s">
        <v>2721</v>
      </c>
    </row>
    <row r="572" spans="1:15" ht="24.6" customHeight="1" outlineLevel="2">
      <c r="A572" s="467"/>
      <c r="B572" s="469" t="s">
        <v>1071</v>
      </c>
      <c r="C572" s="96">
        <v>2</v>
      </c>
      <c r="D572" s="96" t="s">
        <v>3</v>
      </c>
      <c r="E572" s="86"/>
      <c r="F572" s="86"/>
      <c r="G572" s="86"/>
      <c r="H572" s="86"/>
      <c r="I572" s="86"/>
      <c r="J572" s="392"/>
      <c r="K572" s="432"/>
      <c r="L572" s="121" t="e">
        <f>VLOOKUP($O572,#REF!,6,FALSE)</f>
        <v>#REF!</v>
      </c>
      <c r="M572" s="121" t="e">
        <f>VLOOKUP($O572,#REF!,7,FALSE)</f>
        <v>#REF!</v>
      </c>
      <c r="N572" s="457"/>
      <c r="O572" s="470" t="s">
        <v>2722</v>
      </c>
    </row>
    <row r="573" spans="1:15" ht="24.6" customHeight="1" outlineLevel="2">
      <c r="A573" s="463"/>
      <c r="B573" s="469" t="s">
        <v>936</v>
      </c>
      <c r="C573" s="96">
        <v>21</v>
      </c>
      <c r="D573" s="96" t="s">
        <v>3</v>
      </c>
      <c r="E573" s="86"/>
      <c r="F573" s="86"/>
      <c r="G573" s="86"/>
      <c r="H573" s="86"/>
      <c r="I573" s="86"/>
      <c r="J573" s="392"/>
      <c r="K573" s="432"/>
      <c r="L573" s="121" t="s">
        <v>2844</v>
      </c>
      <c r="M573" s="121" t="s">
        <v>2844</v>
      </c>
      <c r="N573" s="457"/>
      <c r="O573" s="470" t="s">
        <v>2724</v>
      </c>
    </row>
    <row r="574" spans="1:15" ht="24.6" customHeight="1" outlineLevel="2">
      <c r="A574" s="471"/>
      <c r="B574" s="94" t="s">
        <v>937</v>
      </c>
      <c r="C574" s="95"/>
      <c r="D574" s="463"/>
      <c r="E574" s="86"/>
      <c r="F574" s="75"/>
      <c r="G574" s="167"/>
      <c r="H574" s="167"/>
      <c r="I574" s="75"/>
      <c r="J574" s="464"/>
      <c r="K574" s="457"/>
      <c r="L574" s="465"/>
      <c r="M574" s="465"/>
      <c r="N574" s="457"/>
      <c r="O574" s="235"/>
    </row>
    <row r="575" spans="1:15" ht="24.6" customHeight="1" outlineLevel="2">
      <c r="A575" s="463"/>
      <c r="B575" s="469" t="s">
        <v>939</v>
      </c>
      <c r="C575" s="96">
        <v>98</v>
      </c>
      <c r="D575" s="96" t="s">
        <v>651</v>
      </c>
      <c r="E575" s="86"/>
      <c r="F575" s="86"/>
      <c r="G575" s="86"/>
      <c r="H575" s="86"/>
      <c r="I575" s="86"/>
      <c r="J575" s="392"/>
      <c r="K575" s="432"/>
      <c r="L575" s="121" t="e">
        <f>VLOOKUP($O575,#REF!,6,FALSE)</f>
        <v>#REF!</v>
      </c>
      <c r="M575" s="121" t="s">
        <v>2844</v>
      </c>
      <c r="N575" s="457"/>
      <c r="O575" s="470" t="s">
        <v>2747</v>
      </c>
    </row>
    <row r="576" spans="1:15" ht="24.6" customHeight="1" outlineLevel="2">
      <c r="A576" s="463"/>
      <c r="B576" s="469"/>
      <c r="C576" s="96"/>
      <c r="D576" s="488"/>
      <c r="E576" s="86"/>
      <c r="F576" s="86"/>
      <c r="G576" s="86"/>
      <c r="H576" s="86"/>
      <c r="I576" s="86"/>
      <c r="J576" s="392"/>
      <c r="K576" s="432"/>
      <c r="L576" s="121" t="e">
        <f>VLOOKUP($O576,#REF!,6,FALSE)</f>
        <v>#REF!</v>
      </c>
      <c r="M576" s="121" t="s">
        <v>2844</v>
      </c>
      <c r="N576" s="457"/>
      <c r="O576" s="470" t="s">
        <v>2749</v>
      </c>
    </row>
    <row r="577" spans="1:15" ht="24.6" customHeight="1" outlineLevel="2">
      <c r="A577" s="471"/>
      <c r="B577" s="469" t="s">
        <v>941</v>
      </c>
      <c r="C577" s="96">
        <v>1</v>
      </c>
      <c r="D577" s="472" t="s">
        <v>18</v>
      </c>
      <c r="E577" s="113"/>
      <c r="F577" s="86"/>
      <c r="G577" s="105"/>
      <c r="H577" s="86"/>
      <c r="I577" s="57"/>
      <c r="J577" s="464"/>
      <c r="K577" s="457"/>
      <c r="L577" s="473" t="s">
        <v>2902</v>
      </c>
      <c r="M577" s="473" t="s">
        <v>2902</v>
      </c>
      <c r="N577" s="457"/>
      <c r="O577" s="470"/>
    </row>
    <row r="578" spans="1:15" ht="24.6" customHeight="1" outlineLevel="2">
      <c r="A578" s="471"/>
      <c r="B578" s="469" t="s">
        <v>942</v>
      </c>
      <c r="C578" s="96">
        <v>1</v>
      </c>
      <c r="D578" s="472" t="s">
        <v>18</v>
      </c>
      <c r="E578" s="113"/>
      <c r="F578" s="86"/>
      <c r="G578" s="105"/>
      <c r="H578" s="86"/>
      <c r="I578" s="57"/>
      <c r="J578" s="464"/>
      <c r="K578" s="457"/>
      <c r="L578" s="473" t="s">
        <v>2902</v>
      </c>
      <c r="M578" s="473" t="s">
        <v>2902</v>
      </c>
      <c r="N578" s="457"/>
      <c r="O578" s="470"/>
    </row>
    <row r="579" spans="1:15" ht="24.6" customHeight="1" outlineLevel="2">
      <c r="A579" s="471"/>
      <c r="B579" s="469" t="s">
        <v>943</v>
      </c>
      <c r="C579" s="96">
        <v>1</v>
      </c>
      <c r="D579" s="472" t="s">
        <v>18</v>
      </c>
      <c r="E579" s="113"/>
      <c r="F579" s="86"/>
      <c r="G579" s="105"/>
      <c r="H579" s="86"/>
      <c r="I579" s="57"/>
      <c r="J579" s="464"/>
      <c r="K579" s="457"/>
      <c r="L579" s="473" t="s">
        <v>2902</v>
      </c>
      <c r="M579" s="473" t="s">
        <v>2902</v>
      </c>
      <c r="N579" s="457"/>
      <c r="O579" s="470"/>
    </row>
    <row r="580" spans="1:15" ht="24.6" customHeight="1" outlineLevel="2">
      <c r="A580" s="471"/>
      <c r="B580" s="94" t="s">
        <v>944</v>
      </c>
      <c r="C580" s="95"/>
      <c r="D580" s="463"/>
      <c r="E580" s="86"/>
      <c r="F580" s="75"/>
      <c r="G580" s="167"/>
      <c r="H580" s="167"/>
      <c r="I580" s="75"/>
      <c r="J580" s="464"/>
      <c r="K580" s="457"/>
      <c r="L580" s="465"/>
      <c r="M580" s="465"/>
      <c r="N580" s="457"/>
      <c r="O580" s="235"/>
    </row>
    <row r="581" spans="1:15" ht="24.6" customHeight="1" outlineLevel="2">
      <c r="A581" s="463"/>
      <c r="B581" s="469" t="s">
        <v>945</v>
      </c>
      <c r="C581" s="96">
        <v>98</v>
      </c>
      <c r="D581" s="96" t="s">
        <v>651</v>
      </c>
      <c r="E581" s="86"/>
      <c r="F581" s="86"/>
      <c r="G581" s="86"/>
      <c r="H581" s="86"/>
      <c r="I581" s="86"/>
      <c r="J581" s="392"/>
      <c r="K581" s="432"/>
      <c r="L581" s="121" t="e">
        <f>VLOOKUP($O581,#REF!,6,FALSE)</f>
        <v>#REF!</v>
      </c>
      <c r="M581" s="121" t="s">
        <v>2844</v>
      </c>
      <c r="N581" s="457"/>
      <c r="O581" s="470" t="s">
        <v>2746</v>
      </c>
    </row>
    <row r="582" spans="1:15" ht="24.6" customHeight="1" outlineLevel="2">
      <c r="A582" s="471"/>
      <c r="B582" s="469" t="s">
        <v>941</v>
      </c>
      <c r="C582" s="96">
        <v>1</v>
      </c>
      <c r="D582" s="472" t="s">
        <v>18</v>
      </c>
      <c r="E582" s="113"/>
      <c r="F582" s="86"/>
      <c r="G582" s="105"/>
      <c r="H582" s="86"/>
      <c r="I582" s="57"/>
      <c r="J582" s="464"/>
      <c r="K582" s="457"/>
      <c r="L582" s="473" t="s">
        <v>2902</v>
      </c>
      <c r="M582" s="473" t="s">
        <v>2902</v>
      </c>
      <c r="N582" s="457"/>
      <c r="O582" s="470"/>
    </row>
    <row r="583" spans="1:15" ht="24.6" customHeight="1" outlineLevel="2">
      <c r="A583" s="471"/>
      <c r="B583" s="469" t="s">
        <v>942</v>
      </c>
      <c r="C583" s="96">
        <v>1</v>
      </c>
      <c r="D583" s="472" t="s">
        <v>18</v>
      </c>
      <c r="E583" s="113"/>
      <c r="F583" s="86"/>
      <c r="G583" s="105"/>
      <c r="H583" s="86"/>
      <c r="I583" s="57"/>
      <c r="J583" s="464"/>
      <c r="K583" s="457"/>
      <c r="L583" s="473" t="s">
        <v>2902</v>
      </c>
      <c r="M583" s="473" t="s">
        <v>2902</v>
      </c>
      <c r="N583" s="457"/>
      <c r="O583" s="470"/>
    </row>
    <row r="584" spans="1:15" ht="24.6" customHeight="1" outlineLevel="2">
      <c r="A584" s="471"/>
      <c r="B584" s="469" t="s">
        <v>943</v>
      </c>
      <c r="C584" s="96">
        <v>1</v>
      </c>
      <c r="D584" s="472" t="s">
        <v>18</v>
      </c>
      <c r="E584" s="113"/>
      <c r="F584" s="86"/>
      <c r="G584" s="105"/>
      <c r="H584" s="86"/>
      <c r="I584" s="57"/>
      <c r="J584" s="464"/>
      <c r="K584" s="457"/>
      <c r="L584" s="473" t="s">
        <v>2902</v>
      </c>
      <c r="M584" s="473" t="s">
        <v>2902</v>
      </c>
      <c r="N584" s="457"/>
      <c r="O584" s="470"/>
    </row>
    <row r="585" spans="1:15" ht="24.6" customHeight="1" outlineLevel="2">
      <c r="A585" s="471"/>
      <c r="B585" s="94" t="s">
        <v>946</v>
      </c>
      <c r="C585" s="95"/>
      <c r="D585" s="463"/>
      <c r="E585" s="89"/>
      <c r="F585" s="75"/>
      <c r="G585" s="167"/>
      <c r="H585" s="167"/>
      <c r="I585" s="75"/>
      <c r="J585" s="464"/>
      <c r="K585" s="457"/>
      <c r="L585" s="465"/>
      <c r="M585" s="465"/>
      <c r="N585" s="457"/>
      <c r="O585" s="235"/>
    </row>
    <row r="586" spans="1:15" ht="24.6" customHeight="1" outlineLevel="2">
      <c r="A586" s="463"/>
      <c r="B586" s="469" t="s">
        <v>945</v>
      </c>
      <c r="C586" s="96">
        <v>98</v>
      </c>
      <c r="D586" s="96" t="s">
        <v>651</v>
      </c>
      <c r="E586" s="86"/>
      <c r="F586" s="86"/>
      <c r="G586" s="86"/>
      <c r="H586" s="86"/>
      <c r="I586" s="86"/>
      <c r="J586" s="392"/>
      <c r="K586" s="432"/>
      <c r="L586" s="121" t="e">
        <f>VLOOKUP($O586,#REF!,6,FALSE)</f>
        <v>#REF!</v>
      </c>
      <c r="M586" s="121" t="s">
        <v>2844</v>
      </c>
      <c r="N586" s="457"/>
      <c r="O586" s="470" t="s">
        <v>2750</v>
      </c>
    </row>
    <row r="587" spans="1:15" ht="24.6" customHeight="1" outlineLevel="2">
      <c r="A587" s="463"/>
      <c r="B587" s="469" t="s">
        <v>939</v>
      </c>
      <c r="C587" s="96">
        <v>98</v>
      </c>
      <c r="D587" s="96" t="s">
        <v>651</v>
      </c>
      <c r="E587" s="86"/>
      <c r="F587" s="86"/>
      <c r="G587" s="86"/>
      <c r="H587" s="86"/>
      <c r="I587" s="86"/>
      <c r="J587" s="392"/>
      <c r="K587" s="432"/>
      <c r="L587" s="121" t="e">
        <f>VLOOKUP($O587,#REF!,6,FALSE)</f>
        <v>#REF!</v>
      </c>
      <c r="M587" s="121" t="e">
        <f>VLOOKUP($O587,#REF!,7,FALSE)</f>
        <v>#REF!</v>
      </c>
      <c r="N587" s="457"/>
      <c r="O587" s="470" t="s">
        <v>2751</v>
      </c>
    </row>
    <row r="588" spans="1:15" ht="24.6" customHeight="1" outlineLevel="2">
      <c r="A588" s="463"/>
      <c r="B588" s="469"/>
      <c r="C588" s="96"/>
      <c r="D588" s="488"/>
      <c r="E588" s="86"/>
      <c r="F588" s="86"/>
      <c r="G588" s="86"/>
      <c r="H588" s="86"/>
      <c r="I588" s="86"/>
      <c r="J588" s="392"/>
      <c r="K588" s="432"/>
      <c r="L588" s="121" t="e">
        <f>VLOOKUP($O588,#REF!,6,FALSE)</f>
        <v>#REF!</v>
      </c>
      <c r="M588" s="121" t="e">
        <f>VLOOKUP($O588,#REF!,7,FALSE)</f>
        <v>#REF!</v>
      </c>
      <c r="N588" s="457"/>
      <c r="O588" s="470" t="s">
        <v>2753</v>
      </c>
    </row>
    <row r="589" spans="1:15" ht="24.6" customHeight="1" outlineLevel="2">
      <c r="A589" s="471"/>
      <c r="B589" s="469" t="s">
        <v>1885</v>
      </c>
      <c r="C589" s="96">
        <v>1</v>
      </c>
      <c r="D589" s="472" t="s">
        <v>18</v>
      </c>
      <c r="E589" s="57"/>
      <c r="F589" s="86"/>
      <c r="G589" s="57"/>
      <c r="H589" s="86"/>
      <c r="I589" s="86"/>
      <c r="J589" s="392"/>
      <c r="K589" s="432"/>
      <c r="L589" s="473" t="s">
        <v>2902</v>
      </c>
      <c r="M589" s="473" t="s">
        <v>2902</v>
      </c>
      <c r="N589" s="457"/>
      <c r="O589" s="470"/>
    </row>
    <row r="590" spans="1:15" ht="24.6" customHeight="1" outlineLevel="2">
      <c r="A590" s="471"/>
      <c r="B590" s="94" t="s">
        <v>947</v>
      </c>
      <c r="C590" s="96"/>
      <c r="D590" s="472"/>
      <c r="E590" s="86"/>
      <c r="F590" s="75"/>
      <c r="G590" s="121"/>
      <c r="H590" s="167"/>
      <c r="I590" s="75"/>
      <c r="J590" s="464"/>
      <c r="K590" s="457"/>
      <c r="L590" s="465"/>
      <c r="M590" s="465"/>
      <c r="N590" s="457"/>
      <c r="O590" s="235"/>
    </row>
    <row r="591" spans="1:15" ht="24.6" customHeight="1" outlineLevel="2">
      <c r="A591" s="463"/>
      <c r="B591" s="469" t="s">
        <v>948</v>
      </c>
      <c r="C591" s="96">
        <v>106</v>
      </c>
      <c r="D591" s="96" t="s">
        <v>651</v>
      </c>
      <c r="E591" s="86"/>
      <c r="F591" s="86"/>
      <c r="G591" s="86"/>
      <c r="H591" s="86"/>
      <c r="I591" s="86"/>
      <c r="J591" s="392"/>
      <c r="K591" s="432"/>
      <c r="L591" s="121" t="e">
        <f>VLOOKUP($O591,#REF!,6,FALSE)</f>
        <v>#REF!</v>
      </c>
      <c r="M591" s="121" t="e">
        <f>VLOOKUP($O591,#REF!,7,FALSE)</f>
        <v>#REF!</v>
      </c>
      <c r="N591" s="457"/>
      <c r="O591" s="470" t="s">
        <v>2754</v>
      </c>
    </row>
    <row r="592" spans="1:15" ht="24.6" customHeight="1" outlineLevel="2">
      <c r="A592" s="463"/>
      <c r="B592" s="469" t="s">
        <v>949</v>
      </c>
      <c r="C592" s="96">
        <v>21</v>
      </c>
      <c r="D592" s="96" t="s">
        <v>651</v>
      </c>
      <c r="E592" s="86"/>
      <c r="F592" s="86"/>
      <c r="G592" s="86"/>
      <c r="H592" s="86"/>
      <c r="I592" s="86"/>
      <c r="J592" s="392"/>
      <c r="K592" s="432"/>
      <c r="L592" s="121" t="e">
        <f>VLOOKUP($O592,#REF!,6,FALSE)</f>
        <v>#REF!</v>
      </c>
      <c r="M592" s="121" t="e">
        <f>VLOOKUP($O592,#REF!,7,FALSE)</f>
        <v>#REF!</v>
      </c>
      <c r="N592" s="457"/>
      <c r="O592" s="470" t="s">
        <v>2755</v>
      </c>
    </row>
    <row r="593" spans="1:15" ht="24.6" customHeight="1" outlineLevel="2">
      <c r="A593" s="463"/>
      <c r="B593" s="469" t="s">
        <v>951</v>
      </c>
      <c r="C593" s="96">
        <v>79</v>
      </c>
      <c r="D593" s="96" t="s">
        <v>651</v>
      </c>
      <c r="E593" s="86"/>
      <c r="F593" s="86"/>
      <c r="G593" s="86"/>
      <c r="H593" s="86"/>
      <c r="I593" s="86"/>
      <c r="J593" s="392"/>
      <c r="K593" s="432"/>
      <c r="L593" s="121" t="e">
        <f>VLOOKUP($O593,#REF!,6,FALSE)</f>
        <v>#REF!</v>
      </c>
      <c r="M593" s="121" t="e">
        <f>VLOOKUP($O593,#REF!,7,FALSE)</f>
        <v>#REF!</v>
      </c>
      <c r="N593" s="457"/>
      <c r="O593" s="470" t="s">
        <v>2757</v>
      </c>
    </row>
    <row r="594" spans="1:15" ht="24.6" customHeight="1" outlineLevel="2">
      <c r="A594" s="471"/>
      <c r="B594" s="469" t="s">
        <v>952</v>
      </c>
      <c r="C594" s="96">
        <v>1</v>
      </c>
      <c r="D594" s="472" t="s">
        <v>18</v>
      </c>
      <c r="E594" s="113"/>
      <c r="F594" s="86"/>
      <c r="G594" s="105"/>
      <c r="H594" s="86"/>
      <c r="I594" s="57"/>
      <c r="J594" s="464"/>
      <c r="K594" s="457"/>
      <c r="L594" s="473" t="s">
        <v>2892</v>
      </c>
      <c r="M594" s="473" t="s">
        <v>2892</v>
      </c>
      <c r="N594" s="457"/>
      <c r="O594" s="470"/>
    </row>
    <row r="595" spans="1:15" ht="24.6" customHeight="1" outlineLevel="2">
      <c r="A595" s="471"/>
      <c r="B595" s="469" t="s">
        <v>953</v>
      </c>
      <c r="C595" s="96">
        <v>1</v>
      </c>
      <c r="D595" s="472" t="s">
        <v>18</v>
      </c>
      <c r="E595" s="113"/>
      <c r="F595" s="86"/>
      <c r="G595" s="105"/>
      <c r="H595" s="86"/>
      <c r="I595" s="57"/>
      <c r="J595" s="464"/>
      <c r="K595" s="457"/>
      <c r="L595" s="473" t="s">
        <v>2892</v>
      </c>
      <c r="M595" s="473" t="s">
        <v>2892</v>
      </c>
      <c r="N595" s="457"/>
      <c r="O595" s="470"/>
    </row>
    <row r="596" spans="1:15" ht="24.6" customHeight="1" outlineLevel="2">
      <c r="A596" s="471"/>
      <c r="B596" s="469" t="s">
        <v>954</v>
      </c>
      <c r="C596" s="96">
        <v>1</v>
      </c>
      <c r="D596" s="472" t="s">
        <v>18</v>
      </c>
      <c r="E596" s="113"/>
      <c r="F596" s="86"/>
      <c r="G596" s="105"/>
      <c r="H596" s="86"/>
      <c r="I596" s="57"/>
      <c r="J596" s="464"/>
      <c r="K596" s="457"/>
      <c r="L596" s="473" t="s">
        <v>2892</v>
      </c>
      <c r="M596" s="473" t="s">
        <v>2892</v>
      </c>
      <c r="N596" s="457"/>
      <c r="O596" s="470"/>
    </row>
    <row r="597" spans="1:15" ht="24.6" customHeight="1" outlineLevel="2">
      <c r="A597" s="471"/>
      <c r="B597" s="94" t="s">
        <v>955</v>
      </c>
      <c r="C597" s="96"/>
      <c r="D597" s="463"/>
      <c r="E597" s="86"/>
      <c r="F597" s="75"/>
      <c r="G597" s="121"/>
      <c r="H597" s="167"/>
      <c r="I597" s="75"/>
      <c r="J597" s="464"/>
      <c r="K597" s="457"/>
      <c r="L597" s="465"/>
      <c r="M597" s="465"/>
      <c r="N597" s="457"/>
      <c r="O597" s="235"/>
    </row>
    <row r="598" spans="1:15" ht="24.6" customHeight="1" outlineLevel="2">
      <c r="A598" s="463"/>
      <c r="B598" s="469" t="s">
        <v>948</v>
      </c>
      <c r="C598" s="96">
        <v>106</v>
      </c>
      <c r="D598" s="96" t="s">
        <v>651</v>
      </c>
      <c r="E598" s="86"/>
      <c r="F598" s="86"/>
      <c r="G598" s="86"/>
      <c r="H598" s="86"/>
      <c r="I598" s="86"/>
      <c r="J598" s="392"/>
      <c r="K598" s="432"/>
      <c r="L598" s="121" t="e">
        <f>VLOOKUP($O598,#REF!,6,FALSE)</f>
        <v>#REF!</v>
      </c>
      <c r="M598" s="121" t="e">
        <f>VLOOKUP($O598,#REF!,7,FALSE)</f>
        <v>#REF!</v>
      </c>
      <c r="N598" s="457"/>
      <c r="O598" s="470" t="s">
        <v>2758</v>
      </c>
    </row>
    <row r="599" spans="1:15" ht="24.6" customHeight="1" outlineLevel="2">
      <c r="A599" s="463"/>
      <c r="B599" s="469" t="s">
        <v>949</v>
      </c>
      <c r="C599" s="96">
        <v>21</v>
      </c>
      <c r="D599" s="96" t="s">
        <v>651</v>
      </c>
      <c r="E599" s="86"/>
      <c r="F599" s="86"/>
      <c r="G599" s="86"/>
      <c r="H599" s="86"/>
      <c r="I599" s="86"/>
      <c r="J599" s="392"/>
      <c r="K599" s="432"/>
      <c r="L599" s="121" t="e">
        <f>VLOOKUP($O599,#REF!,6,FALSE)</f>
        <v>#REF!</v>
      </c>
      <c r="M599" s="121" t="e">
        <f>VLOOKUP($O599,#REF!,7,FALSE)</f>
        <v>#REF!</v>
      </c>
      <c r="N599" s="457"/>
      <c r="O599" s="470" t="s">
        <v>2759</v>
      </c>
    </row>
    <row r="600" spans="1:15" ht="24.6" customHeight="1" outlineLevel="2">
      <c r="A600" s="463"/>
      <c r="B600" s="469" t="s">
        <v>951</v>
      </c>
      <c r="C600" s="96">
        <v>79</v>
      </c>
      <c r="D600" s="96" t="s">
        <v>651</v>
      </c>
      <c r="E600" s="86"/>
      <c r="F600" s="86"/>
      <c r="G600" s="86"/>
      <c r="H600" s="86"/>
      <c r="I600" s="86"/>
      <c r="J600" s="392"/>
      <c r="K600" s="432"/>
      <c r="L600" s="121" t="e">
        <f>VLOOKUP($O600,#REF!,6,FALSE)</f>
        <v>#REF!</v>
      </c>
      <c r="M600" s="121" t="s">
        <v>2844</v>
      </c>
      <c r="N600" s="457"/>
      <c r="O600" s="470" t="s">
        <v>2761</v>
      </c>
    </row>
    <row r="601" spans="1:15" ht="24.6" customHeight="1" outlineLevel="2">
      <c r="A601" s="471"/>
      <c r="B601" s="469" t="s">
        <v>1886</v>
      </c>
      <c r="C601" s="96">
        <v>1</v>
      </c>
      <c r="D601" s="472" t="s">
        <v>18</v>
      </c>
      <c r="E601" s="113"/>
      <c r="F601" s="86"/>
      <c r="G601" s="105"/>
      <c r="H601" s="86"/>
      <c r="I601" s="57"/>
      <c r="J601" s="464"/>
      <c r="K601" s="457"/>
      <c r="L601" s="473" t="s">
        <v>2902</v>
      </c>
      <c r="M601" s="473" t="s">
        <v>2902</v>
      </c>
      <c r="N601" s="457"/>
      <c r="O601" s="470"/>
    </row>
    <row r="602" spans="1:15" ht="24.6" customHeight="1" outlineLevel="2">
      <c r="A602" s="471"/>
      <c r="B602" s="94" t="s">
        <v>956</v>
      </c>
      <c r="C602" s="95"/>
      <c r="D602" s="463"/>
      <c r="E602" s="86"/>
      <c r="F602" s="75"/>
      <c r="G602" s="167"/>
      <c r="H602" s="167"/>
      <c r="I602" s="75"/>
      <c r="J602" s="464"/>
      <c r="K602" s="457"/>
      <c r="L602" s="465"/>
      <c r="M602" s="465"/>
      <c r="N602" s="457"/>
      <c r="O602" s="235"/>
    </row>
    <row r="603" spans="1:15" ht="24.6" customHeight="1" outlineLevel="2">
      <c r="A603" s="463"/>
      <c r="B603" s="469" t="s">
        <v>957</v>
      </c>
      <c r="C603" s="96">
        <v>239</v>
      </c>
      <c r="D603" s="96" t="s">
        <v>651</v>
      </c>
      <c r="E603" s="86"/>
      <c r="F603" s="86"/>
      <c r="G603" s="86"/>
      <c r="H603" s="86"/>
      <c r="I603" s="86"/>
      <c r="J603" s="392"/>
      <c r="K603" s="432"/>
      <c r="L603" s="121" t="e">
        <f>VLOOKUP($O603,#REF!,6,FALSE)</f>
        <v>#REF!</v>
      </c>
      <c r="M603" s="121" t="e">
        <f>VLOOKUP($O603,#REF!,7,FALSE)</f>
        <v>#REF!</v>
      </c>
      <c r="N603" s="457"/>
      <c r="O603" s="470" t="s">
        <v>2814</v>
      </c>
    </row>
    <row r="604" spans="1:15" ht="24.6" customHeight="1" outlineLevel="2">
      <c r="A604" s="463"/>
      <c r="B604" s="469" t="s">
        <v>1044</v>
      </c>
      <c r="C604" s="96">
        <v>57</v>
      </c>
      <c r="D604" s="96" t="s">
        <v>651</v>
      </c>
      <c r="E604" s="86"/>
      <c r="F604" s="86"/>
      <c r="G604" s="86"/>
      <c r="H604" s="86"/>
      <c r="I604" s="86"/>
      <c r="J604" s="392"/>
      <c r="K604" s="432"/>
      <c r="L604" s="121" t="e">
        <f>VLOOKUP($O604,#REF!,6,FALSE)</f>
        <v>#REF!</v>
      </c>
      <c r="M604" s="121" t="e">
        <f>VLOOKUP($O604,#REF!,7,FALSE)</f>
        <v>#REF!</v>
      </c>
      <c r="N604" s="457"/>
      <c r="O604" s="470" t="s">
        <v>2815</v>
      </c>
    </row>
    <row r="605" spans="1:15" ht="24.6" customHeight="1" outlineLevel="2">
      <c r="A605" s="471"/>
      <c r="B605" s="469" t="s">
        <v>1865</v>
      </c>
      <c r="C605" s="96">
        <v>1</v>
      </c>
      <c r="D605" s="472" t="s">
        <v>18</v>
      </c>
      <c r="E605" s="113"/>
      <c r="F605" s="86"/>
      <c r="G605" s="105"/>
      <c r="H605" s="86"/>
      <c r="I605" s="57"/>
      <c r="J605" s="464"/>
      <c r="K605" s="457"/>
      <c r="L605" s="473" t="s">
        <v>2888</v>
      </c>
      <c r="M605" s="473" t="s">
        <v>2889</v>
      </c>
      <c r="N605" s="457"/>
      <c r="O605" s="470"/>
    </row>
    <row r="606" spans="1:15" ht="24.6" customHeight="1" outlineLevel="2">
      <c r="A606" s="471"/>
      <c r="B606" s="94" t="s">
        <v>958</v>
      </c>
      <c r="C606" s="96"/>
      <c r="D606" s="463"/>
      <c r="E606" s="86"/>
      <c r="F606" s="75"/>
      <c r="G606" s="167"/>
      <c r="H606" s="167"/>
      <c r="I606" s="75"/>
      <c r="J606" s="464"/>
      <c r="K606" s="457"/>
      <c r="L606" s="465"/>
      <c r="M606" s="465"/>
      <c r="N606" s="457"/>
      <c r="O606" s="235"/>
    </row>
    <row r="607" spans="1:15" ht="24.6" customHeight="1" outlineLevel="2">
      <c r="A607" s="463"/>
      <c r="B607" s="469" t="s">
        <v>959</v>
      </c>
      <c r="C607" s="96">
        <v>98</v>
      </c>
      <c r="D607" s="96" t="s">
        <v>651</v>
      </c>
      <c r="E607" s="86"/>
      <c r="F607" s="86"/>
      <c r="G607" s="86"/>
      <c r="H607" s="86"/>
      <c r="I607" s="86"/>
      <c r="J607" s="392"/>
      <c r="K607" s="432"/>
      <c r="L607" s="121" t="s">
        <v>2844</v>
      </c>
      <c r="M607" s="121" t="e">
        <f>VLOOKUP($O607,#REF!,7,FALSE)</f>
        <v>#REF!</v>
      </c>
      <c r="N607" s="457"/>
      <c r="O607" s="470" t="s">
        <v>2816</v>
      </c>
    </row>
    <row r="608" spans="1:15" ht="24.6" customHeight="1" outlineLevel="2">
      <c r="A608" s="463"/>
      <c r="B608" s="469"/>
      <c r="C608" s="96"/>
      <c r="D608" s="488"/>
      <c r="E608" s="86"/>
      <c r="F608" s="86"/>
      <c r="G608" s="86"/>
      <c r="H608" s="86"/>
      <c r="I608" s="86"/>
      <c r="J608" s="392"/>
      <c r="K608" s="432"/>
      <c r="L608" s="121" t="s">
        <v>2844</v>
      </c>
      <c r="M608" s="121" t="e">
        <f>VLOOKUP($O608,#REF!,7,FALSE)</f>
        <v>#REF!</v>
      </c>
      <c r="N608" s="457"/>
      <c r="O608" s="470" t="s">
        <v>2817</v>
      </c>
    </row>
    <row r="609" spans="1:15" ht="24.6" customHeight="1" outlineLevel="2">
      <c r="A609" s="463"/>
      <c r="B609" s="469" t="s">
        <v>1864</v>
      </c>
      <c r="C609" s="96">
        <v>1</v>
      </c>
      <c r="D609" s="96" t="s">
        <v>18</v>
      </c>
      <c r="E609" s="113"/>
      <c r="F609" s="86"/>
      <c r="G609" s="105"/>
      <c r="H609" s="86"/>
      <c r="I609" s="57"/>
      <c r="J609" s="464"/>
      <c r="K609" s="457"/>
      <c r="L609" s="473" t="s">
        <v>2888</v>
      </c>
      <c r="M609" s="473" t="s">
        <v>2889</v>
      </c>
      <c r="N609" s="457"/>
      <c r="O609" s="470"/>
    </row>
    <row r="610" spans="1:15" ht="24.6" customHeight="1" outlineLevel="2">
      <c r="A610" s="463"/>
      <c r="B610" s="469"/>
      <c r="C610" s="96"/>
      <c r="D610" s="96"/>
      <c r="E610" s="86"/>
      <c r="F610" s="113"/>
      <c r="G610" s="121"/>
      <c r="H610" s="86"/>
      <c r="I610" s="57"/>
      <c r="J610" s="464"/>
      <c r="K610" s="457"/>
      <c r="L610" s="473"/>
      <c r="M610" s="473"/>
      <c r="N610" s="457"/>
      <c r="O610" s="470"/>
    </row>
    <row r="611" spans="1:15" ht="24.6" customHeight="1" outlineLevel="1">
      <c r="A611" s="474"/>
      <c r="B611" s="475" t="s">
        <v>112</v>
      </c>
      <c r="C611" s="476"/>
      <c r="D611" s="477"/>
      <c r="E611" s="478"/>
      <c r="F611" s="479"/>
      <c r="G611" s="480"/>
      <c r="H611" s="479"/>
      <c r="I611" s="479"/>
      <c r="J611" s="481"/>
      <c r="L611" s="482"/>
      <c r="M611" s="482"/>
      <c r="O611" s="483"/>
    </row>
    <row r="612" spans="1:15" ht="24.6" customHeight="1" outlineLevel="1">
      <c r="A612" s="461">
        <v>6.2</v>
      </c>
      <c r="B612" s="452" t="s">
        <v>1098</v>
      </c>
      <c r="C612" s="462"/>
      <c r="D612" s="463"/>
      <c r="E612" s="86"/>
      <c r="F612" s="75"/>
      <c r="G612" s="215"/>
      <c r="H612" s="167"/>
      <c r="I612" s="75"/>
      <c r="J612" s="464"/>
      <c r="K612" s="457"/>
      <c r="L612" s="465"/>
      <c r="M612" s="465"/>
      <c r="N612" s="457"/>
      <c r="O612" s="235"/>
    </row>
    <row r="613" spans="1:15" ht="24.6" customHeight="1" outlineLevel="2">
      <c r="A613" s="461"/>
      <c r="B613" s="94" t="s">
        <v>961</v>
      </c>
      <c r="C613" s="462"/>
      <c r="D613" s="463"/>
      <c r="E613" s="86"/>
      <c r="F613" s="75"/>
      <c r="G613" s="215"/>
      <c r="H613" s="167"/>
      <c r="I613" s="75"/>
      <c r="J613" s="464"/>
      <c r="K613" s="457"/>
      <c r="L613" s="465"/>
      <c r="M613" s="465"/>
      <c r="N613" s="457"/>
      <c r="O613" s="235"/>
    </row>
    <row r="614" spans="1:15" ht="24.6" customHeight="1" outlineLevel="2">
      <c r="A614" s="467"/>
      <c r="B614" s="468" t="s">
        <v>972</v>
      </c>
      <c r="C614" s="462"/>
      <c r="D614" s="463"/>
      <c r="E614" s="86"/>
      <c r="F614" s="75"/>
      <c r="G614" s="121"/>
      <c r="H614" s="167"/>
      <c r="I614" s="75"/>
      <c r="J614" s="464"/>
      <c r="K614" s="457"/>
      <c r="L614" s="465"/>
      <c r="M614" s="465"/>
      <c r="N614" s="457"/>
      <c r="O614" s="235"/>
    </row>
    <row r="615" spans="1:15" ht="24.6" customHeight="1" outlineLevel="2">
      <c r="A615" s="463"/>
      <c r="B615" s="469" t="s">
        <v>1085</v>
      </c>
      <c r="C615" s="96">
        <v>2</v>
      </c>
      <c r="D615" s="96" t="s">
        <v>3</v>
      </c>
      <c r="E615" s="86"/>
      <c r="F615" s="86"/>
      <c r="G615" s="86"/>
      <c r="H615" s="86"/>
      <c r="I615" s="86"/>
      <c r="J615" s="392"/>
      <c r="K615" s="432"/>
      <c r="L615" s="121" t="s">
        <v>2911</v>
      </c>
      <c r="M615" s="121" t="s">
        <v>2844</v>
      </c>
      <c r="N615" s="457"/>
      <c r="O615" s="470" t="s">
        <v>2734</v>
      </c>
    </row>
    <row r="616" spans="1:15" ht="24.6" customHeight="1" outlineLevel="2">
      <c r="A616" s="463"/>
      <c r="B616" s="469" t="s">
        <v>1073</v>
      </c>
      <c r="C616" s="96">
        <v>17</v>
      </c>
      <c r="D616" s="96" t="s">
        <v>3</v>
      </c>
      <c r="E616" s="86"/>
      <c r="F616" s="86"/>
      <c r="G616" s="86"/>
      <c r="H616" s="86"/>
      <c r="I616" s="86"/>
      <c r="J616" s="392"/>
      <c r="K616" s="432"/>
      <c r="L616" s="121" t="s">
        <v>2911</v>
      </c>
      <c r="M616" s="121" t="s">
        <v>2844</v>
      </c>
      <c r="N616" s="457"/>
      <c r="O616" s="470" t="s">
        <v>2734</v>
      </c>
    </row>
    <row r="617" spans="1:15" ht="24.6" customHeight="1" outlineLevel="2">
      <c r="A617" s="463"/>
      <c r="B617" s="469" t="s">
        <v>1074</v>
      </c>
      <c r="C617" s="96">
        <v>1</v>
      </c>
      <c r="D617" s="96" t="s">
        <v>3</v>
      </c>
      <c r="E617" s="86"/>
      <c r="F617" s="86"/>
      <c r="G617" s="86"/>
      <c r="H617" s="86"/>
      <c r="I617" s="86"/>
      <c r="J617" s="392"/>
      <c r="K617" s="432"/>
      <c r="L617" s="121" t="s">
        <v>2911</v>
      </c>
      <c r="M617" s="121" t="s">
        <v>2844</v>
      </c>
      <c r="N617" s="457"/>
      <c r="O617" s="470" t="s">
        <v>2735</v>
      </c>
    </row>
    <row r="618" spans="1:15" ht="24.6" customHeight="1" outlineLevel="2">
      <c r="A618" s="463"/>
      <c r="B618" s="469" t="s">
        <v>1075</v>
      </c>
      <c r="C618" s="96">
        <v>2</v>
      </c>
      <c r="D618" s="96" t="s">
        <v>3</v>
      </c>
      <c r="E618" s="86"/>
      <c r="F618" s="86"/>
      <c r="G618" s="86"/>
      <c r="H618" s="86"/>
      <c r="I618" s="86"/>
      <c r="J618" s="392"/>
      <c r="K618" s="432"/>
      <c r="L618" s="121" t="s">
        <v>2911</v>
      </c>
      <c r="M618" s="121" t="s">
        <v>2844</v>
      </c>
      <c r="N618" s="457"/>
      <c r="O618" s="470" t="s">
        <v>2736</v>
      </c>
    </row>
    <row r="619" spans="1:15" ht="24.6" customHeight="1" outlineLevel="2">
      <c r="A619" s="463"/>
      <c r="B619" s="469" t="s">
        <v>1076</v>
      </c>
      <c r="C619" s="96">
        <v>1</v>
      </c>
      <c r="D619" s="96" t="s">
        <v>3</v>
      </c>
      <c r="E619" s="86"/>
      <c r="F619" s="86"/>
      <c r="G619" s="86"/>
      <c r="H619" s="86"/>
      <c r="I619" s="86"/>
      <c r="J619" s="392"/>
      <c r="K619" s="432"/>
      <c r="L619" s="121" t="s">
        <v>2911</v>
      </c>
      <c r="M619" s="121" t="s">
        <v>2844</v>
      </c>
      <c r="N619" s="457"/>
      <c r="O619" s="470" t="s">
        <v>2737</v>
      </c>
    </row>
    <row r="620" spans="1:15" ht="24.6" customHeight="1" outlineLevel="2">
      <c r="A620" s="463"/>
      <c r="B620" s="469" t="s">
        <v>1077</v>
      </c>
      <c r="C620" s="96">
        <v>1</v>
      </c>
      <c r="D620" s="96" t="s">
        <v>3</v>
      </c>
      <c r="E620" s="86"/>
      <c r="F620" s="86"/>
      <c r="G620" s="86"/>
      <c r="H620" s="86"/>
      <c r="I620" s="86"/>
      <c r="J620" s="392"/>
      <c r="K620" s="432"/>
      <c r="L620" s="121" t="s">
        <v>2911</v>
      </c>
      <c r="M620" s="121" t="s">
        <v>2844</v>
      </c>
      <c r="N620" s="457"/>
      <c r="O620" s="470" t="s">
        <v>2738</v>
      </c>
    </row>
    <row r="621" spans="1:15" ht="24.6" customHeight="1" outlineLevel="2">
      <c r="A621" s="471"/>
      <c r="B621" s="469" t="s">
        <v>1887</v>
      </c>
      <c r="C621" s="96">
        <v>1</v>
      </c>
      <c r="D621" s="472" t="s">
        <v>18</v>
      </c>
      <c r="E621" s="57"/>
      <c r="F621" s="86"/>
      <c r="G621" s="57"/>
      <c r="H621" s="86"/>
      <c r="I621" s="57"/>
      <c r="J621" s="464"/>
      <c r="K621" s="457"/>
      <c r="L621" s="121" t="s">
        <v>2844</v>
      </c>
      <c r="M621" s="121" t="s">
        <v>2844</v>
      </c>
      <c r="N621" s="457"/>
      <c r="O621" s="470"/>
    </row>
    <row r="622" spans="1:15" ht="24.6" customHeight="1" outlineLevel="2">
      <c r="A622" s="463"/>
      <c r="B622" s="469" t="s">
        <v>983</v>
      </c>
      <c r="C622" s="96">
        <v>22</v>
      </c>
      <c r="D622" s="96" t="s">
        <v>3</v>
      </c>
      <c r="E622" s="86"/>
      <c r="F622" s="86"/>
      <c r="G622" s="86"/>
      <c r="H622" s="86"/>
      <c r="I622" s="86"/>
      <c r="J622" s="392"/>
      <c r="K622" s="432"/>
      <c r="L622" s="121" t="s">
        <v>2844</v>
      </c>
      <c r="M622" s="121" t="s">
        <v>2844</v>
      </c>
      <c r="N622" s="457"/>
      <c r="O622" s="470" t="s">
        <v>2744</v>
      </c>
    </row>
    <row r="623" spans="1:15" ht="24.6" customHeight="1" outlineLevel="2">
      <c r="A623" s="463"/>
      <c r="B623" s="469" t="s">
        <v>984</v>
      </c>
      <c r="C623" s="96">
        <v>2</v>
      </c>
      <c r="D623" s="96" t="s">
        <v>3</v>
      </c>
      <c r="E623" s="86"/>
      <c r="F623" s="86"/>
      <c r="G623" s="86"/>
      <c r="H623" s="86"/>
      <c r="I623" s="86"/>
      <c r="J623" s="392"/>
      <c r="K623" s="432"/>
      <c r="L623" s="121" t="s">
        <v>2844</v>
      </c>
      <c r="M623" s="121" t="s">
        <v>2844</v>
      </c>
      <c r="N623" s="457"/>
      <c r="O623" s="470" t="s">
        <v>2745</v>
      </c>
    </row>
    <row r="624" spans="1:15" ht="24.6" customHeight="1" outlineLevel="2">
      <c r="A624" s="471"/>
      <c r="B624" s="94" t="s">
        <v>956</v>
      </c>
      <c r="C624" s="95"/>
      <c r="D624" s="463"/>
      <c r="E624" s="86"/>
      <c r="F624" s="75"/>
      <c r="G624" s="167"/>
      <c r="H624" s="167"/>
      <c r="I624" s="75"/>
      <c r="J624" s="464"/>
      <c r="K624" s="457"/>
      <c r="L624" s="465"/>
      <c r="M624" s="465"/>
      <c r="N624" s="457"/>
      <c r="O624" s="235"/>
    </row>
    <row r="625" spans="1:15" ht="24.6" customHeight="1" outlineLevel="2">
      <c r="A625" s="463"/>
      <c r="B625" s="469" t="s">
        <v>957</v>
      </c>
      <c r="C625" s="96">
        <v>342</v>
      </c>
      <c r="D625" s="96" t="s">
        <v>651</v>
      </c>
      <c r="E625" s="86"/>
      <c r="F625" s="86"/>
      <c r="G625" s="86"/>
      <c r="H625" s="86"/>
      <c r="I625" s="86"/>
      <c r="J625" s="392"/>
      <c r="K625" s="432"/>
      <c r="L625" s="121" t="e">
        <f>VLOOKUP($O625,#REF!,6,FALSE)</f>
        <v>#REF!</v>
      </c>
      <c r="M625" s="121" t="e">
        <f>VLOOKUP($O625,#REF!,7,FALSE)</f>
        <v>#REF!</v>
      </c>
      <c r="N625" s="457"/>
      <c r="O625" s="470" t="s">
        <v>2814</v>
      </c>
    </row>
    <row r="626" spans="1:15" ht="24.6" customHeight="1" outlineLevel="2">
      <c r="A626" s="471"/>
      <c r="B626" s="469" t="s">
        <v>1865</v>
      </c>
      <c r="C626" s="96">
        <v>1</v>
      </c>
      <c r="D626" s="472" t="s">
        <v>18</v>
      </c>
      <c r="E626" s="113"/>
      <c r="F626" s="86"/>
      <c r="G626" s="105"/>
      <c r="H626" s="86"/>
      <c r="I626" s="57"/>
      <c r="J626" s="464"/>
      <c r="K626" s="457"/>
      <c r="L626" s="473" t="s">
        <v>2888</v>
      </c>
      <c r="M626" s="473" t="s">
        <v>2889</v>
      </c>
      <c r="N626" s="457"/>
      <c r="O626" s="470"/>
    </row>
    <row r="627" spans="1:15" ht="24.6" customHeight="1" outlineLevel="2">
      <c r="A627" s="471"/>
      <c r="B627" s="94" t="s">
        <v>958</v>
      </c>
      <c r="C627" s="96"/>
      <c r="D627" s="463"/>
      <c r="E627" s="57"/>
      <c r="F627" s="113"/>
      <c r="G627" s="57"/>
      <c r="H627" s="167"/>
      <c r="I627" s="75"/>
      <c r="J627" s="464"/>
      <c r="K627" s="457"/>
      <c r="L627" s="465"/>
      <c r="M627" s="465"/>
      <c r="N627" s="457"/>
      <c r="O627" s="235"/>
    </row>
    <row r="628" spans="1:15" ht="24.6" customHeight="1" outlineLevel="2">
      <c r="A628" s="463"/>
      <c r="B628" s="469" t="s">
        <v>959</v>
      </c>
      <c r="C628" s="96">
        <v>114</v>
      </c>
      <c r="D628" s="96" t="s">
        <v>651</v>
      </c>
      <c r="E628" s="86"/>
      <c r="F628" s="86"/>
      <c r="G628" s="86"/>
      <c r="H628" s="86"/>
      <c r="I628" s="86"/>
      <c r="J628" s="392"/>
      <c r="K628" s="432"/>
      <c r="L628" s="121" t="s">
        <v>2844</v>
      </c>
      <c r="M628" s="121" t="e">
        <f>VLOOKUP($O628,#REF!,7,FALSE)</f>
        <v>#REF!</v>
      </c>
      <c r="N628" s="457"/>
      <c r="O628" s="470" t="s">
        <v>2816</v>
      </c>
    </row>
    <row r="629" spans="1:15" ht="24.6" customHeight="1" outlineLevel="2">
      <c r="A629" s="471"/>
      <c r="B629" s="469" t="s">
        <v>1864</v>
      </c>
      <c r="C629" s="96">
        <v>1</v>
      </c>
      <c r="D629" s="472" t="s">
        <v>18</v>
      </c>
      <c r="E629" s="113"/>
      <c r="F629" s="86"/>
      <c r="G629" s="105"/>
      <c r="H629" s="86"/>
      <c r="I629" s="57"/>
      <c r="J629" s="464"/>
      <c r="K629" s="457"/>
      <c r="L629" s="473" t="s">
        <v>2888</v>
      </c>
      <c r="M629" s="473" t="s">
        <v>2889</v>
      </c>
      <c r="N629" s="457"/>
      <c r="O629" s="470"/>
    </row>
    <row r="630" spans="1:15" ht="24.6" customHeight="1" outlineLevel="2">
      <c r="A630" s="471"/>
      <c r="B630" s="469"/>
      <c r="C630" s="96"/>
      <c r="D630" s="96"/>
      <c r="E630" s="121"/>
      <c r="F630" s="121"/>
      <c r="G630" s="121"/>
      <c r="H630" s="121"/>
      <c r="I630" s="121"/>
      <c r="J630" s="96"/>
      <c r="K630" s="457"/>
      <c r="L630" s="485"/>
      <c r="M630" s="485"/>
      <c r="N630" s="457"/>
      <c r="O630" s="486"/>
    </row>
    <row r="631" spans="1:15" ht="24.6" customHeight="1" outlineLevel="1">
      <c r="A631" s="474"/>
      <c r="B631" s="475" t="s">
        <v>2</v>
      </c>
      <c r="C631" s="476"/>
      <c r="D631" s="477"/>
      <c r="E631" s="478"/>
      <c r="F631" s="479"/>
      <c r="G631" s="480"/>
      <c r="H631" s="479"/>
      <c r="I631" s="479"/>
      <c r="J631" s="481"/>
      <c r="L631" s="482"/>
      <c r="M631" s="482"/>
      <c r="O631" s="483"/>
    </row>
    <row r="632" spans="1:15" ht="24.6" customHeight="1" outlineLevel="1">
      <c r="A632" s="461">
        <v>6.3</v>
      </c>
      <c r="B632" s="94" t="s">
        <v>985</v>
      </c>
      <c r="C632" s="462"/>
      <c r="D632" s="463"/>
      <c r="E632" s="86"/>
      <c r="F632" s="75"/>
      <c r="G632" s="121"/>
      <c r="H632" s="167"/>
      <c r="I632" s="75"/>
      <c r="J632" s="464"/>
      <c r="K632" s="457"/>
      <c r="L632" s="465"/>
      <c r="M632" s="465"/>
      <c r="N632" s="457"/>
      <c r="O632" s="235"/>
    </row>
    <row r="633" spans="1:15" ht="24.6" customHeight="1" outlineLevel="2">
      <c r="A633" s="463"/>
      <c r="B633" s="487" t="s">
        <v>986</v>
      </c>
      <c r="C633" s="96"/>
      <c r="D633" s="96"/>
      <c r="E633" s="86"/>
      <c r="F633" s="75"/>
      <c r="G633" s="121"/>
      <c r="H633" s="167"/>
      <c r="I633" s="75"/>
      <c r="J633" s="464"/>
      <c r="K633" s="457"/>
      <c r="L633" s="465"/>
      <c r="M633" s="465"/>
      <c r="N633" s="457"/>
      <c r="O633" s="235"/>
    </row>
    <row r="634" spans="1:15" ht="24.6" customHeight="1" outlineLevel="2">
      <c r="A634" s="463"/>
      <c r="B634" s="469" t="s">
        <v>989</v>
      </c>
      <c r="C634" s="96">
        <v>2004</v>
      </c>
      <c r="D634" s="96" t="s">
        <v>988</v>
      </c>
      <c r="E634" s="86"/>
      <c r="F634" s="86"/>
      <c r="G634" s="86"/>
      <c r="H634" s="86"/>
      <c r="I634" s="86"/>
      <c r="J634" s="392"/>
      <c r="K634" s="432"/>
      <c r="L634" s="121" t="e">
        <f>VLOOKUP($O634,#REF!,6,FALSE)</f>
        <v>#REF!</v>
      </c>
      <c r="M634" s="121" t="e">
        <f>VLOOKUP($O634,#REF!,7,FALSE)</f>
        <v>#REF!</v>
      </c>
      <c r="N634" s="457"/>
      <c r="O634" s="470" t="s">
        <v>2764</v>
      </c>
    </row>
    <row r="635" spans="1:15" ht="24.6" customHeight="1" outlineLevel="2">
      <c r="A635" s="471"/>
      <c r="B635" s="469" t="s">
        <v>990</v>
      </c>
      <c r="C635" s="96">
        <v>1</v>
      </c>
      <c r="D635" s="472" t="s">
        <v>18</v>
      </c>
      <c r="E635" s="113"/>
      <c r="F635" s="86"/>
      <c r="G635" s="105"/>
      <c r="H635" s="86"/>
      <c r="I635" s="57"/>
      <c r="J635" s="464"/>
      <c r="K635" s="457"/>
      <c r="L635" s="473" t="s">
        <v>2902</v>
      </c>
      <c r="M635" s="473" t="s">
        <v>2902</v>
      </c>
      <c r="N635" s="457"/>
      <c r="O635" s="470"/>
    </row>
    <row r="636" spans="1:15" ht="24.6" customHeight="1" outlineLevel="2">
      <c r="A636" s="471"/>
      <c r="B636" s="469" t="s">
        <v>991</v>
      </c>
      <c r="C636" s="96">
        <v>1</v>
      </c>
      <c r="D636" s="472" t="s">
        <v>18</v>
      </c>
      <c r="E636" s="113"/>
      <c r="F636" s="86"/>
      <c r="G636" s="105"/>
      <c r="H636" s="86"/>
      <c r="I636" s="57"/>
      <c r="J636" s="464"/>
      <c r="K636" s="457"/>
      <c r="L636" s="473" t="s">
        <v>2902</v>
      </c>
      <c r="M636" s="473" t="s">
        <v>2902</v>
      </c>
      <c r="N636" s="457"/>
      <c r="O636" s="470"/>
    </row>
    <row r="637" spans="1:15" ht="24.6" customHeight="1" outlineLevel="2">
      <c r="A637" s="471"/>
      <c r="B637" s="469" t="s">
        <v>992</v>
      </c>
      <c r="C637" s="96">
        <v>1</v>
      </c>
      <c r="D637" s="472" t="s">
        <v>18</v>
      </c>
      <c r="E637" s="113"/>
      <c r="F637" s="86"/>
      <c r="G637" s="105"/>
      <c r="H637" s="86"/>
      <c r="I637" s="57"/>
      <c r="J637" s="464"/>
      <c r="K637" s="457"/>
      <c r="L637" s="473" t="s">
        <v>2902</v>
      </c>
      <c r="M637" s="473" t="s">
        <v>2902</v>
      </c>
      <c r="N637" s="457"/>
      <c r="O637" s="470"/>
    </row>
    <row r="638" spans="1:15" ht="24.6" customHeight="1" outlineLevel="2">
      <c r="A638" s="463"/>
      <c r="B638" s="487" t="s">
        <v>993</v>
      </c>
      <c r="C638" s="96"/>
      <c r="D638" s="96"/>
      <c r="E638" s="86"/>
      <c r="F638" s="75"/>
      <c r="G638" s="121"/>
      <c r="H638" s="167"/>
      <c r="I638" s="75"/>
      <c r="J638" s="464"/>
      <c r="K638" s="457"/>
      <c r="L638" s="465"/>
      <c r="M638" s="465"/>
      <c r="N638" s="457"/>
      <c r="O638" s="235"/>
    </row>
    <row r="639" spans="1:15" ht="24.6" customHeight="1" outlineLevel="2">
      <c r="A639" s="463"/>
      <c r="B639" s="469"/>
      <c r="C639" s="96"/>
      <c r="D639" s="488"/>
      <c r="E639" s="86"/>
      <c r="F639" s="86"/>
      <c r="G639" s="86"/>
      <c r="H639" s="86"/>
      <c r="I639" s="86"/>
      <c r="J639" s="392"/>
      <c r="K639" s="432"/>
      <c r="L639" s="121" t="e">
        <f>VLOOKUP($O639,#REF!,6,FALSE)</f>
        <v>#REF!</v>
      </c>
      <c r="M639" s="121" t="e">
        <f>VLOOKUP($O639,#REF!,7,FALSE)</f>
        <v>#REF!</v>
      </c>
      <c r="N639" s="457"/>
      <c r="O639" s="235" t="s">
        <v>2765</v>
      </c>
    </row>
    <row r="640" spans="1:15" ht="24.6" customHeight="1" outlineLevel="2">
      <c r="A640" s="463"/>
      <c r="B640" s="469" t="s">
        <v>994</v>
      </c>
      <c r="C640" s="96">
        <v>21</v>
      </c>
      <c r="D640" s="96" t="s">
        <v>651</v>
      </c>
      <c r="E640" s="86"/>
      <c r="F640" s="86"/>
      <c r="G640" s="86"/>
      <c r="H640" s="86"/>
      <c r="I640" s="86"/>
      <c r="J640" s="392"/>
      <c r="K640" s="432"/>
      <c r="L640" s="121" t="e">
        <f>VLOOKUP($O640,#REF!,6,FALSE)</f>
        <v>#REF!</v>
      </c>
      <c r="M640" s="121" t="e">
        <f>VLOOKUP($O640,#REF!,7,FALSE)</f>
        <v>#REF!</v>
      </c>
      <c r="N640" s="457"/>
      <c r="O640" s="470" t="s">
        <v>2766</v>
      </c>
    </row>
    <row r="641" spans="1:15" ht="24.6" customHeight="1" outlineLevel="2">
      <c r="A641" s="490"/>
      <c r="B641" s="469"/>
      <c r="C641" s="96"/>
      <c r="D641" s="472"/>
      <c r="E641" s="86"/>
      <c r="F641" s="57"/>
      <c r="G641" s="121"/>
      <c r="H641" s="121"/>
      <c r="I641" s="59"/>
      <c r="J641" s="491"/>
      <c r="K641" s="457"/>
      <c r="L641" s="492"/>
      <c r="M641" s="492"/>
      <c r="N641" s="457"/>
      <c r="O641" s="493"/>
    </row>
    <row r="642" spans="1:15" ht="24.6" customHeight="1" outlineLevel="1">
      <c r="A642" s="474"/>
      <c r="B642" s="475" t="s">
        <v>2</v>
      </c>
      <c r="C642" s="476"/>
      <c r="D642" s="477"/>
      <c r="E642" s="478"/>
      <c r="F642" s="479"/>
      <c r="G642" s="480"/>
      <c r="H642" s="479"/>
      <c r="I642" s="479"/>
      <c r="J642" s="481"/>
      <c r="L642" s="482"/>
      <c r="M642" s="482"/>
      <c r="O642" s="483"/>
    </row>
    <row r="643" spans="1:15" ht="24.6" customHeight="1" outlineLevel="1">
      <c r="A643" s="461">
        <v>6.4</v>
      </c>
      <c r="B643" s="94" t="s">
        <v>995</v>
      </c>
      <c r="C643" s="96"/>
      <c r="D643" s="472"/>
      <c r="E643" s="86"/>
      <c r="F643" s="57"/>
      <c r="G643" s="121"/>
      <c r="H643" s="121"/>
      <c r="I643" s="75"/>
      <c r="J643" s="491"/>
      <c r="K643" s="457"/>
      <c r="L643" s="465"/>
      <c r="M643" s="465"/>
      <c r="N643" s="457"/>
      <c r="O643" s="235"/>
    </row>
    <row r="644" spans="1:15" ht="24.6" customHeight="1" outlineLevel="2">
      <c r="A644" s="463"/>
      <c r="B644" s="487" t="s">
        <v>1000</v>
      </c>
      <c r="C644" s="96"/>
      <c r="D644" s="96"/>
      <c r="E644" s="86"/>
      <c r="F644" s="75"/>
      <c r="G644" s="121"/>
      <c r="H644" s="167"/>
      <c r="I644" s="75"/>
      <c r="J644" s="464"/>
      <c r="K644" s="457"/>
      <c r="L644" s="465"/>
      <c r="M644" s="465"/>
      <c r="N644" s="457"/>
      <c r="O644" s="235"/>
    </row>
    <row r="645" spans="1:15" ht="24.6" customHeight="1" outlineLevel="2">
      <c r="A645" s="463"/>
      <c r="B645" s="469" t="s">
        <v>1001</v>
      </c>
      <c r="C645" s="96">
        <v>18</v>
      </c>
      <c r="D645" s="96" t="s">
        <v>3</v>
      </c>
      <c r="E645" s="86"/>
      <c r="F645" s="86"/>
      <c r="G645" s="86"/>
      <c r="H645" s="86"/>
      <c r="I645" s="86"/>
      <c r="J645" s="392"/>
      <c r="K645" s="432"/>
      <c r="L645" s="121" t="e">
        <f>VLOOKUP($O645,#REF!,6,FALSE)</f>
        <v>#REF!</v>
      </c>
      <c r="M645" s="121" t="s">
        <v>2844</v>
      </c>
      <c r="N645" s="457"/>
      <c r="O645" s="470" t="s">
        <v>2786</v>
      </c>
    </row>
    <row r="646" spans="1:15" ht="24.6" customHeight="1" outlineLevel="2">
      <c r="A646" s="463"/>
      <c r="B646" s="469" t="s">
        <v>1078</v>
      </c>
      <c r="C646" s="96">
        <v>2</v>
      </c>
      <c r="D646" s="96" t="s">
        <v>3</v>
      </c>
      <c r="E646" s="86"/>
      <c r="F646" s="86"/>
      <c r="G646" s="86"/>
      <c r="H646" s="86"/>
      <c r="I646" s="86"/>
      <c r="J646" s="392"/>
      <c r="K646" s="432"/>
      <c r="L646" s="121" t="e">
        <f>VLOOKUP($O646,#REF!,6,FALSE)</f>
        <v>#REF!</v>
      </c>
      <c r="M646" s="121" t="s">
        <v>2844</v>
      </c>
      <c r="N646" s="457"/>
      <c r="O646" s="470" t="s">
        <v>2787</v>
      </c>
    </row>
    <row r="647" spans="1:15" ht="24.6" customHeight="1" outlineLevel="2">
      <c r="A647" s="463"/>
      <c r="B647" s="487" t="s">
        <v>1006</v>
      </c>
      <c r="C647" s="96"/>
      <c r="D647" s="96"/>
      <c r="E647" s="86"/>
      <c r="F647" s="75"/>
      <c r="G647" s="121"/>
      <c r="H647" s="167"/>
      <c r="I647" s="75"/>
      <c r="J647" s="464"/>
      <c r="K647" s="457"/>
      <c r="L647" s="465"/>
      <c r="M647" s="465"/>
      <c r="N647" s="457"/>
      <c r="O647" s="235"/>
    </row>
    <row r="648" spans="1:15" ht="24.6" customHeight="1" outlineLevel="2">
      <c r="A648" s="463"/>
      <c r="B648" s="469" t="s">
        <v>1007</v>
      </c>
      <c r="C648" s="96">
        <v>5</v>
      </c>
      <c r="D648" s="96" t="s">
        <v>3</v>
      </c>
      <c r="E648" s="86"/>
      <c r="F648" s="86"/>
      <c r="G648" s="86"/>
      <c r="H648" s="86"/>
      <c r="I648" s="86"/>
      <c r="J648" s="392"/>
      <c r="K648" s="432"/>
      <c r="L648" s="121" t="e">
        <f>VLOOKUP($O648,#REF!,6,FALSE)</f>
        <v>#REF!</v>
      </c>
      <c r="M648" s="121" t="s">
        <v>2844</v>
      </c>
      <c r="N648" s="457"/>
      <c r="O648" s="470" t="s">
        <v>2772</v>
      </c>
    </row>
    <row r="649" spans="1:15" ht="24.6" customHeight="1" outlineLevel="2">
      <c r="A649" s="463"/>
      <c r="B649" s="469" t="s">
        <v>1008</v>
      </c>
      <c r="C649" s="96">
        <v>2</v>
      </c>
      <c r="D649" s="96" t="s">
        <v>3</v>
      </c>
      <c r="E649" s="86"/>
      <c r="F649" s="86"/>
      <c r="G649" s="86"/>
      <c r="H649" s="86"/>
      <c r="I649" s="86"/>
      <c r="J649" s="392"/>
      <c r="K649" s="432"/>
      <c r="L649" s="121" t="e">
        <f>VLOOKUP($O649,#REF!,6,FALSE)</f>
        <v>#REF!</v>
      </c>
      <c r="M649" s="121" t="s">
        <v>2844</v>
      </c>
      <c r="N649" s="457"/>
      <c r="O649" s="470" t="s">
        <v>2777</v>
      </c>
    </row>
    <row r="650" spans="1:15" ht="24.6" customHeight="1" outlineLevel="2">
      <c r="A650" s="463"/>
      <c r="B650" s="469" t="s">
        <v>1009</v>
      </c>
      <c r="C650" s="96">
        <v>1</v>
      </c>
      <c r="D650" s="96" t="s">
        <v>3</v>
      </c>
      <c r="E650" s="86"/>
      <c r="F650" s="86"/>
      <c r="G650" s="86"/>
      <c r="H650" s="86"/>
      <c r="I650" s="86"/>
      <c r="J650" s="392"/>
      <c r="K650" s="432"/>
      <c r="L650" s="121" t="e">
        <f>VLOOKUP($O650,#REF!,6,FALSE)</f>
        <v>#REF!</v>
      </c>
      <c r="M650" s="121" t="s">
        <v>2844</v>
      </c>
      <c r="N650" s="457"/>
      <c r="O650" s="470" t="s">
        <v>2774</v>
      </c>
    </row>
    <row r="651" spans="1:15" ht="24.6" customHeight="1" outlineLevel="2">
      <c r="A651" s="463"/>
      <c r="B651" s="469" t="s">
        <v>1021</v>
      </c>
      <c r="C651" s="96">
        <v>23</v>
      </c>
      <c r="D651" s="96" t="s">
        <v>3</v>
      </c>
      <c r="E651" s="86"/>
      <c r="F651" s="86"/>
      <c r="G651" s="86"/>
      <c r="H651" s="86"/>
      <c r="I651" s="86"/>
      <c r="J651" s="392"/>
      <c r="K651" s="432"/>
      <c r="L651" s="121" t="s">
        <v>2844</v>
      </c>
      <c r="M651" s="121" t="s">
        <v>2844</v>
      </c>
      <c r="N651" s="457"/>
      <c r="O651" s="470" t="s">
        <v>2794</v>
      </c>
    </row>
    <row r="652" spans="1:15" ht="24.6" customHeight="1" outlineLevel="2">
      <c r="A652" s="463"/>
      <c r="B652" s="469" t="s">
        <v>1079</v>
      </c>
      <c r="C652" s="96">
        <v>2</v>
      </c>
      <c r="D652" s="96" t="s">
        <v>3</v>
      </c>
      <c r="E652" s="86"/>
      <c r="F652" s="86"/>
      <c r="G652" s="86"/>
      <c r="H652" s="86"/>
      <c r="I652" s="86"/>
      <c r="J652" s="392"/>
      <c r="K652" s="432"/>
      <c r="L652" s="121" t="s">
        <v>2844</v>
      </c>
      <c r="M652" s="121" t="s">
        <v>2844</v>
      </c>
      <c r="N652" s="457"/>
      <c r="O652" s="470" t="s">
        <v>2795</v>
      </c>
    </row>
    <row r="653" spans="1:15" ht="24.6" customHeight="1" outlineLevel="2">
      <c r="A653" s="463"/>
      <c r="B653" s="469" t="s">
        <v>1022</v>
      </c>
      <c r="C653" s="96">
        <v>2</v>
      </c>
      <c r="D653" s="96" t="s">
        <v>3</v>
      </c>
      <c r="E653" s="86"/>
      <c r="F653" s="86"/>
      <c r="G653" s="86"/>
      <c r="H653" s="86"/>
      <c r="I653" s="86"/>
      <c r="J653" s="392"/>
      <c r="K653" s="432"/>
      <c r="L653" s="121" t="s">
        <v>2844</v>
      </c>
      <c r="M653" s="121" t="s">
        <v>2844</v>
      </c>
      <c r="N653" s="457"/>
      <c r="O653" s="470" t="s">
        <v>2803</v>
      </c>
    </row>
    <row r="654" spans="1:15" ht="24.6" customHeight="1" outlineLevel="2">
      <c r="A654" s="463"/>
      <c r="B654" s="469" t="s">
        <v>1024</v>
      </c>
      <c r="C654" s="96">
        <v>1</v>
      </c>
      <c r="D654" s="96" t="s">
        <v>3</v>
      </c>
      <c r="E654" s="86"/>
      <c r="F654" s="86"/>
      <c r="G654" s="86"/>
      <c r="H654" s="86"/>
      <c r="I654" s="86"/>
      <c r="J654" s="392"/>
      <c r="K654" s="432"/>
      <c r="L654" s="121" t="s">
        <v>2844</v>
      </c>
      <c r="M654" s="121" t="s">
        <v>2844</v>
      </c>
      <c r="N654" s="457"/>
      <c r="O654" s="470" t="s">
        <v>2798</v>
      </c>
    </row>
    <row r="655" spans="1:15" ht="24.6" customHeight="1" outlineLevel="2">
      <c r="A655" s="490"/>
      <c r="B655" s="469"/>
      <c r="C655" s="96"/>
      <c r="D655" s="472"/>
      <c r="E655" s="139"/>
      <c r="F655" s="61"/>
      <c r="G655" s="377"/>
      <c r="H655" s="377"/>
      <c r="I655" s="61"/>
      <c r="J655" s="491"/>
      <c r="K655" s="457"/>
      <c r="L655" s="509"/>
      <c r="M655" s="509"/>
      <c r="N655" s="457"/>
      <c r="O655" s="510"/>
    </row>
    <row r="656" spans="1:15" ht="24.6" customHeight="1" outlineLevel="1">
      <c r="A656" s="474"/>
      <c r="B656" s="475" t="s">
        <v>2</v>
      </c>
      <c r="C656" s="476"/>
      <c r="D656" s="477"/>
      <c r="E656" s="478"/>
      <c r="F656" s="479"/>
      <c r="G656" s="480"/>
      <c r="H656" s="479"/>
      <c r="I656" s="479"/>
      <c r="J656" s="481"/>
      <c r="L656" s="482"/>
      <c r="M656" s="482"/>
      <c r="O656" s="483"/>
    </row>
    <row r="657" spans="1:15" s="502" customFormat="1">
      <c r="A657" s="496"/>
      <c r="B657" s="497" t="s">
        <v>1538</v>
      </c>
      <c r="C657" s="498"/>
      <c r="D657" s="499"/>
      <c r="E657" s="478"/>
      <c r="F657" s="479"/>
      <c r="G657" s="480"/>
      <c r="H657" s="479"/>
      <c r="I657" s="479"/>
      <c r="J657" s="500"/>
      <c r="K657" s="501"/>
      <c r="L657" s="482"/>
      <c r="M657" s="482"/>
      <c r="N657" s="501"/>
      <c r="O657" s="483"/>
    </row>
    <row r="658" spans="1:15">
      <c r="A658" s="451">
        <v>7</v>
      </c>
      <c r="B658" s="452" t="s">
        <v>1086</v>
      </c>
      <c r="C658" s="453"/>
      <c r="D658" s="454"/>
      <c r="E658" s="455"/>
      <c r="F658" s="52"/>
      <c r="G658" s="233"/>
      <c r="H658" s="175"/>
      <c r="I658" s="52"/>
      <c r="J658" s="456"/>
      <c r="K658" s="457"/>
      <c r="L658" s="458"/>
      <c r="M658" s="458"/>
      <c r="N658" s="457"/>
      <c r="O658" s="459"/>
    </row>
    <row r="659" spans="1:15" outlineLevel="1">
      <c r="A659" s="461">
        <v>7.1</v>
      </c>
      <c r="B659" s="452" t="s">
        <v>1097</v>
      </c>
      <c r="C659" s="462"/>
      <c r="D659" s="463"/>
      <c r="E659" s="214"/>
      <c r="F659" s="75"/>
      <c r="G659" s="215"/>
      <c r="H659" s="167"/>
      <c r="I659" s="75"/>
      <c r="J659" s="464"/>
      <c r="K659" s="457"/>
      <c r="L659" s="465"/>
      <c r="M659" s="465"/>
      <c r="N659" s="457"/>
      <c r="O659" s="235"/>
    </row>
    <row r="660" spans="1:15" s="502" customFormat="1" outlineLevel="2">
      <c r="A660" s="466"/>
      <c r="B660" s="94" t="s">
        <v>900</v>
      </c>
      <c r="C660" s="462"/>
      <c r="D660" s="463"/>
      <c r="E660" s="214"/>
      <c r="F660" s="75"/>
      <c r="G660" s="215"/>
      <c r="H660" s="167"/>
      <c r="I660" s="75"/>
      <c r="J660" s="464"/>
      <c r="K660" s="457"/>
      <c r="L660" s="465"/>
      <c r="M660" s="465"/>
      <c r="N660" s="457"/>
      <c r="O660" s="235"/>
    </row>
    <row r="661" spans="1:15" s="502" customFormat="1" outlineLevel="2">
      <c r="A661" s="467"/>
      <c r="B661" s="468" t="s">
        <v>927</v>
      </c>
      <c r="C661" s="462"/>
      <c r="D661" s="463"/>
      <c r="E661" s="86"/>
      <c r="F661" s="75"/>
      <c r="G661" s="121"/>
      <c r="H661" s="167"/>
      <c r="I661" s="75"/>
      <c r="J661" s="464"/>
      <c r="K661" s="457"/>
      <c r="L661" s="465"/>
      <c r="M661" s="465"/>
      <c r="N661" s="457"/>
      <c r="O661" s="235"/>
    </row>
    <row r="662" spans="1:15" outlineLevel="2">
      <c r="A662" s="467"/>
      <c r="B662" s="469" t="s">
        <v>1087</v>
      </c>
      <c r="C662" s="96">
        <v>1</v>
      </c>
      <c r="D662" s="96" t="s">
        <v>3</v>
      </c>
      <c r="E662" s="86"/>
      <c r="F662" s="86"/>
      <c r="G662" s="86"/>
      <c r="H662" s="86"/>
      <c r="I662" s="86"/>
      <c r="J662" s="392"/>
      <c r="K662" s="432"/>
      <c r="L662" s="121" t="e">
        <f>VLOOKUP($O662,#REF!,6,FALSE)</f>
        <v>#REF!</v>
      </c>
      <c r="M662" s="121" t="e">
        <f>VLOOKUP($O662,#REF!,7,FALSE)</f>
        <v>#REF!</v>
      </c>
      <c r="N662" s="457"/>
      <c r="O662" s="470" t="s">
        <v>2718</v>
      </c>
    </row>
    <row r="663" spans="1:15" outlineLevel="2">
      <c r="A663" s="467"/>
      <c r="B663" s="469" t="s">
        <v>1069</v>
      </c>
      <c r="C663" s="96">
        <v>17</v>
      </c>
      <c r="D663" s="96" t="s">
        <v>3</v>
      </c>
      <c r="E663" s="86"/>
      <c r="F663" s="86"/>
      <c r="G663" s="86"/>
      <c r="H663" s="86"/>
      <c r="I663" s="86"/>
      <c r="J663" s="392"/>
      <c r="K663" s="432"/>
      <c r="L663" s="121" t="e">
        <f>VLOOKUP($O663,#REF!,6,FALSE)</f>
        <v>#REF!</v>
      </c>
      <c r="M663" s="121" t="e">
        <f>VLOOKUP($O663,#REF!,7,FALSE)</f>
        <v>#REF!</v>
      </c>
      <c r="N663" s="457"/>
      <c r="O663" s="470" t="s">
        <v>2719</v>
      </c>
    </row>
    <row r="664" spans="1:15" outlineLevel="2">
      <c r="A664" s="467"/>
      <c r="B664" s="469" t="s">
        <v>1070</v>
      </c>
      <c r="C664" s="96">
        <v>1</v>
      </c>
      <c r="D664" s="96" t="s">
        <v>3</v>
      </c>
      <c r="E664" s="86"/>
      <c r="F664" s="86"/>
      <c r="G664" s="86"/>
      <c r="H664" s="86"/>
      <c r="I664" s="86"/>
      <c r="J664" s="392"/>
      <c r="K664" s="432"/>
      <c r="L664" s="121" t="e">
        <f>VLOOKUP($O664,#REF!,6,FALSE)</f>
        <v>#REF!</v>
      </c>
      <c r="M664" s="121" t="e">
        <f>VLOOKUP($O664,#REF!,7,FALSE)</f>
        <v>#REF!</v>
      </c>
      <c r="N664" s="457"/>
      <c r="O664" s="470" t="s">
        <v>2721</v>
      </c>
    </row>
    <row r="665" spans="1:15" outlineLevel="2">
      <c r="A665" s="467"/>
      <c r="B665" s="469" t="s">
        <v>1071</v>
      </c>
      <c r="C665" s="96">
        <v>2</v>
      </c>
      <c r="D665" s="96" t="s">
        <v>3</v>
      </c>
      <c r="E665" s="86"/>
      <c r="F665" s="86"/>
      <c r="G665" s="86"/>
      <c r="H665" s="86"/>
      <c r="I665" s="86"/>
      <c r="J665" s="392"/>
      <c r="K665" s="432"/>
      <c r="L665" s="121" t="e">
        <f>VLOOKUP($O665,#REF!,6,FALSE)</f>
        <v>#REF!</v>
      </c>
      <c r="M665" s="121" t="e">
        <f>VLOOKUP($O665,#REF!,7,FALSE)</f>
        <v>#REF!</v>
      </c>
      <c r="N665" s="457"/>
      <c r="O665" s="470" t="s">
        <v>2722</v>
      </c>
    </row>
    <row r="666" spans="1:15" outlineLevel="2">
      <c r="A666" s="463"/>
      <c r="B666" s="469" t="s">
        <v>936</v>
      </c>
      <c r="C666" s="96">
        <v>21</v>
      </c>
      <c r="D666" s="96" t="s">
        <v>3</v>
      </c>
      <c r="E666" s="86"/>
      <c r="F666" s="86"/>
      <c r="G666" s="86"/>
      <c r="H666" s="86"/>
      <c r="I666" s="86"/>
      <c r="J666" s="392"/>
      <c r="K666" s="432"/>
      <c r="L666" s="121" t="s">
        <v>2844</v>
      </c>
      <c r="M666" s="121" t="s">
        <v>2844</v>
      </c>
      <c r="N666" s="457"/>
      <c r="O666" s="470" t="s">
        <v>2724</v>
      </c>
    </row>
    <row r="667" spans="1:15" outlineLevel="2">
      <c r="A667" s="471"/>
      <c r="B667" s="94" t="s">
        <v>937</v>
      </c>
      <c r="C667" s="95"/>
      <c r="D667" s="463"/>
      <c r="E667" s="86"/>
      <c r="F667" s="75"/>
      <c r="G667" s="167"/>
      <c r="H667" s="167"/>
      <c r="I667" s="75"/>
      <c r="J667" s="464"/>
      <c r="K667" s="457"/>
      <c r="L667" s="465"/>
      <c r="M667" s="465"/>
      <c r="N667" s="457"/>
      <c r="O667" s="235"/>
    </row>
    <row r="668" spans="1:15" outlineLevel="2">
      <c r="A668" s="463"/>
      <c r="B668" s="469" t="s">
        <v>939</v>
      </c>
      <c r="C668" s="96">
        <v>98</v>
      </c>
      <c r="D668" s="96" t="s">
        <v>651</v>
      </c>
      <c r="E668" s="86"/>
      <c r="F668" s="86"/>
      <c r="G668" s="86"/>
      <c r="H668" s="86"/>
      <c r="I668" s="86"/>
      <c r="J668" s="392"/>
      <c r="K668" s="432"/>
      <c r="L668" s="121" t="e">
        <f>VLOOKUP($O668,#REF!,6,FALSE)</f>
        <v>#REF!</v>
      </c>
      <c r="M668" s="121" t="s">
        <v>2844</v>
      </c>
      <c r="N668" s="457"/>
      <c r="O668" s="470" t="s">
        <v>2747</v>
      </c>
    </row>
    <row r="669" spans="1:15" outlineLevel="2">
      <c r="A669" s="463"/>
      <c r="B669" s="469"/>
      <c r="C669" s="96"/>
      <c r="D669" s="488"/>
      <c r="E669" s="86"/>
      <c r="F669" s="86"/>
      <c r="G669" s="86"/>
      <c r="H669" s="86"/>
      <c r="I669" s="86"/>
      <c r="J669" s="392"/>
      <c r="K669" s="432"/>
      <c r="L669" s="121" t="e">
        <f>VLOOKUP($O669,#REF!,6,FALSE)</f>
        <v>#REF!</v>
      </c>
      <c r="M669" s="121" t="s">
        <v>2844</v>
      </c>
      <c r="N669" s="457"/>
      <c r="O669" s="470" t="s">
        <v>2749</v>
      </c>
    </row>
    <row r="670" spans="1:15" outlineLevel="2">
      <c r="A670" s="471"/>
      <c r="B670" s="469" t="s">
        <v>941</v>
      </c>
      <c r="C670" s="96">
        <v>1</v>
      </c>
      <c r="D670" s="472" t="s">
        <v>18</v>
      </c>
      <c r="E670" s="113"/>
      <c r="F670" s="86"/>
      <c r="G670" s="105"/>
      <c r="H670" s="86"/>
      <c r="I670" s="57"/>
      <c r="J670" s="464"/>
      <c r="K670" s="457"/>
      <c r="L670" s="473" t="s">
        <v>2902</v>
      </c>
      <c r="M670" s="473" t="s">
        <v>2902</v>
      </c>
      <c r="N670" s="457"/>
      <c r="O670" s="470"/>
    </row>
    <row r="671" spans="1:15" outlineLevel="2">
      <c r="A671" s="471"/>
      <c r="B671" s="469" t="s">
        <v>942</v>
      </c>
      <c r="C671" s="96">
        <v>1</v>
      </c>
      <c r="D671" s="472" t="s">
        <v>18</v>
      </c>
      <c r="E671" s="113"/>
      <c r="F671" s="86"/>
      <c r="G671" s="105"/>
      <c r="H671" s="86"/>
      <c r="I671" s="57"/>
      <c r="J671" s="464"/>
      <c r="K671" s="457"/>
      <c r="L671" s="473" t="s">
        <v>2902</v>
      </c>
      <c r="M671" s="473" t="s">
        <v>2902</v>
      </c>
      <c r="N671" s="457"/>
      <c r="O671" s="470"/>
    </row>
    <row r="672" spans="1:15" outlineLevel="2">
      <c r="A672" s="471"/>
      <c r="B672" s="469" t="s">
        <v>943</v>
      </c>
      <c r="C672" s="96">
        <v>1</v>
      </c>
      <c r="D672" s="472" t="s">
        <v>18</v>
      </c>
      <c r="E672" s="113"/>
      <c r="F672" s="86"/>
      <c r="G672" s="105"/>
      <c r="H672" s="86"/>
      <c r="I672" s="57"/>
      <c r="J672" s="464"/>
      <c r="K672" s="457"/>
      <c r="L672" s="473" t="s">
        <v>2902</v>
      </c>
      <c r="M672" s="473" t="s">
        <v>2902</v>
      </c>
      <c r="N672" s="457"/>
      <c r="O672" s="470"/>
    </row>
    <row r="673" spans="1:15" outlineLevel="2">
      <c r="A673" s="471"/>
      <c r="B673" s="94" t="s">
        <v>944</v>
      </c>
      <c r="C673" s="95"/>
      <c r="D673" s="463"/>
      <c r="E673" s="86"/>
      <c r="F673" s="75"/>
      <c r="G673" s="167"/>
      <c r="H673" s="167"/>
      <c r="I673" s="75"/>
      <c r="J673" s="464"/>
      <c r="K673" s="457"/>
      <c r="L673" s="465"/>
      <c r="M673" s="465"/>
      <c r="N673" s="457"/>
      <c r="O673" s="235"/>
    </row>
    <row r="674" spans="1:15" outlineLevel="2">
      <c r="A674" s="463"/>
      <c r="B674" s="469" t="s">
        <v>945</v>
      </c>
      <c r="C674" s="96">
        <v>98</v>
      </c>
      <c r="D674" s="96" t="s">
        <v>651</v>
      </c>
      <c r="E674" s="86"/>
      <c r="F674" s="86"/>
      <c r="G674" s="86"/>
      <c r="H674" s="86"/>
      <c r="I674" s="86"/>
      <c r="J674" s="392"/>
      <c r="K674" s="432"/>
      <c r="L674" s="121" t="e">
        <f>VLOOKUP($O674,#REF!,6,FALSE)</f>
        <v>#REF!</v>
      </c>
      <c r="M674" s="121" t="s">
        <v>2844</v>
      </c>
      <c r="N674" s="457"/>
      <c r="O674" s="470" t="s">
        <v>2746</v>
      </c>
    </row>
    <row r="675" spans="1:15" outlineLevel="2">
      <c r="A675" s="471"/>
      <c r="B675" s="469" t="s">
        <v>941</v>
      </c>
      <c r="C675" s="96">
        <v>1</v>
      </c>
      <c r="D675" s="472" t="s">
        <v>18</v>
      </c>
      <c r="E675" s="113"/>
      <c r="F675" s="86"/>
      <c r="G675" s="105"/>
      <c r="H675" s="86"/>
      <c r="I675" s="57"/>
      <c r="J675" s="464"/>
      <c r="K675" s="457"/>
      <c r="L675" s="473" t="s">
        <v>2902</v>
      </c>
      <c r="M675" s="473" t="s">
        <v>2902</v>
      </c>
      <c r="N675" s="457"/>
      <c r="O675" s="470"/>
    </row>
    <row r="676" spans="1:15" outlineLevel="2">
      <c r="A676" s="471"/>
      <c r="B676" s="469" t="s">
        <v>942</v>
      </c>
      <c r="C676" s="96">
        <v>1</v>
      </c>
      <c r="D676" s="472" t="s">
        <v>18</v>
      </c>
      <c r="E676" s="113"/>
      <c r="F676" s="86"/>
      <c r="G676" s="105"/>
      <c r="H676" s="86"/>
      <c r="I676" s="57"/>
      <c r="J676" s="464"/>
      <c r="K676" s="457"/>
      <c r="L676" s="473" t="s">
        <v>2902</v>
      </c>
      <c r="M676" s="473" t="s">
        <v>2902</v>
      </c>
      <c r="N676" s="457"/>
      <c r="O676" s="470"/>
    </row>
    <row r="677" spans="1:15" outlineLevel="2">
      <c r="A677" s="471"/>
      <c r="B677" s="469" t="s">
        <v>943</v>
      </c>
      <c r="C677" s="96">
        <v>1</v>
      </c>
      <c r="D677" s="472" t="s">
        <v>18</v>
      </c>
      <c r="E677" s="113"/>
      <c r="F677" s="86"/>
      <c r="G677" s="105"/>
      <c r="H677" s="86"/>
      <c r="I677" s="57"/>
      <c r="J677" s="464"/>
      <c r="K677" s="457"/>
      <c r="L677" s="473" t="s">
        <v>2902</v>
      </c>
      <c r="M677" s="473" t="s">
        <v>2902</v>
      </c>
      <c r="N677" s="457"/>
      <c r="O677" s="470"/>
    </row>
    <row r="678" spans="1:15" outlineLevel="2">
      <c r="A678" s="471"/>
      <c r="B678" s="94" t="s">
        <v>946</v>
      </c>
      <c r="C678" s="95"/>
      <c r="D678" s="463"/>
      <c r="E678" s="89"/>
      <c r="F678" s="75"/>
      <c r="G678" s="167"/>
      <c r="H678" s="167"/>
      <c r="I678" s="75"/>
      <c r="J678" s="464"/>
      <c r="K678" s="457"/>
      <c r="L678" s="465"/>
      <c r="M678" s="465"/>
      <c r="N678" s="457"/>
      <c r="O678" s="235"/>
    </row>
    <row r="679" spans="1:15" outlineLevel="2">
      <c r="A679" s="463"/>
      <c r="B679" s="469" t="s">
        <v>945</v>
      </c>
      <c r="C679" s="96">
        <v>98</v>
      </c>
      <c r="D679" s="96" t="s">
        <v>651</v>
      </c>
      <c r="E679" s="86"/>
      <c r="F679" s="86"/>
      <c r="G679" s="86"/>
      <c r="H679" s="86"/>
      <c r="I679" s="86"/>
      <c r="J679" s="392"/>
      <c r="K679" s="432"/>
      <c r="L679" s="121" t="e">
        <f>VLOOKUP($O679,#REF!,6,FALSE)</f>
        <v>#REF!</v>
      </c>
      <c r="M679" s="121" t="s">
        <v>2844</v>
      </c>
      <c r="N679" s="457"/>
      <c r="O679" s="470" t="s">
        <v>2750</v>
      </c>
    </row>
    <row r="680" spans="1:15" outlineLevel="2">
      <c r="A680" s="463"/>
      <c r="B680" s="469" t="s">
        <v>939</v>
      </c>
      <c r="C680" s="96">
        <v>98</v>
      </c>
      <c r="D680" s="96" t="s">
        <v>651</v>
      </c>
      <c r="E680" s="86"/>
      <c r="F680" s="86"/>
      <c r="G680" s="86"/>
      <c r="H680" s="86"/>
      <c r="I680" s="86"/>
      <c r="J680" s="392"/>
      <c r="K680" s="432"/>
      <c r="L680" s="121" t="e">
        <f>VLOOKUP($O680,#REF!,6,FALSE)</f>
        <v>#REF!</v>
      </c>
      <c r="M680" s="121" t="e">
        <f>VLOOKUP($O680,#REF!,7,FALSE)</f>
        <v>#REF!</v>
      </c>
      <c r="N680" s="457"/>
      <c r="O680" s="470" t="s">
        <v>2751</v>
      </c>
    </row>
    <row r="681" spans="1:15" outlineLevel="2">
      <c r="A681" s="463"/>
      <c r="B681" s="469"/>
      <c r="C681" s="96"/>
      <c r="D681" s="488"/>
      <c r="E681" s="86"/>
      <c r="F681" s="86"/>
      <c r="G681" s="86"/>
      <c r="H681" s="86"/>
      <c r="I681" s="86"/>
      <c r="J681" s="392"/>
      <c r="K681" s="432"/>
      <c r="L681" s="121" t="e">
        <f>VLOOKUP($O681,#REF!,6,FALSE)</f>
        <v>#REF!</v>
      </c>
      <c r="M681" s="121" t="e">
        <f>VLOOKUP($O681,#REF!,7,FALSE)</f>
        <v>#REF!</v>
      </c>
      <c r="N681" s="457"/>
      <c r="O681" s="470" t="s">
        <v>2753</v>
      </c>
    </row>
    <row r="682" spans="1:15" outlineLevel="2">
      <c r="A682" s="471"/>
      <c r="B682" s="469" t="s">
        <v>1885</v>
      </c>
      <c r="C682" s="96">
        <v>1</v>
      </c>
      <c r="D682" s="472" t="s">
        <v>18</v>
      </c>
      <c r="E682" s="113"/>
      <c r="F682" s="86"/>
      <c r="G682" s="105"/>
      <c r="H682" s="86"/>
      <c r="I682" s="57"/>
      <c r="J682" s="464"/>
      <c r="K682" s="457"/>
      <c r="L682" s="473" t="s">
        <v>2902</v>
      </c>
      <c r="M682" s="473" t="s">
        <v>2902</v>
      </c>
      <c r="N682" s="457"/>
      <c r="O682" s="470"/>
    </row>
    <row r="683" spans="1:15" outlineLevel="2">
      <c r="A683" s="471"/>
      <c r="B683" s="94" t="s">
        <v>947</v>
      </c>
      <c r="C683" s="96"/>
      <c r="D683" s="472"/>
      <c r="E683" s="86"/>
      <c r="F683" s="75"/>
      <c r="G683" s="121"/>
      <c r="H683" s="167"/>
      <c r="I683" s="75"/>
      <c r="J683" s="464"/>
      <c r="K683" s="457"/>
      <c r="L683" s="465"/>
      <c r="M683" s="465"/>
      <c r="N683" s="457"/>
      <c r="O683" s="235"/>
    </row>
    <row r="684" spans="1:15" outlineLevel="2">
      <c r="A684" s="463"/>
      <c r="B684" s="469" t="s">
        <v>948</v>
      </c>
      <c r="C684" s="96">
        <v>106</v>
      </c>
      <c r="D684" s="96" t="s">
        <v>651</v>
      </c>
      <c r="E684" s="86"/>
      <c r="F684" s="86"/>
      <c r="G684" s="86"/>
      <c r="H684" s="86"/>
      <c r="I684" s="86"/>
      <c r="J684" s="392"/>
      <c r="K684" s="432"/>
      <c r="L684" s="121" t="e">
        <f>VLOOKUP($O684,#REF!,6,FALSE)</f>
        <v>#REF!</v>
      </c>
      <c r="M684" s="121" t="e">
        <f>VLOOKUP($O684,#REF!,7,FALSE)</f>
        <v>#REF!</v>
      </c>
      <c r="N684" s="457"/>
      <c r="O684" s="470" t="s">
        <v>2754</v>
      </c>
    </row>
    <row r="685" spans="1:15" outlineLevel="2">
      <c r="A685" s="463"/>
      <c r="B685" s="469" t="s">
        <v>949</v>
      </c>
      <c r="C685" s="96">
        <v>21</v>
      </c>
      <c r="D685" s="96" t="s">
        <v>651</v>
      </c>
      <c r="E685" s="86"/>
      <c r="F685" s="86"/>
      <c r="G685" s="86"/>
      <c r="H685" s="86"/>
      <c r="I685" s="86"/>
      <c r="J685" s="392"/>
      <c r="K685" s="432"/>
      <c r="L685" s="121" t="e">
        <f>VLOOKUP($O685,#REF!,6,FALSE)</f>
        <v>#REF!</v>
      </c>
      <c r="M685" s="121" t="e">
        <f>VLOOKUP($O685,#REF!,7,FALSE)</f>
        <v>#REF!</v>
      </c>
      <c r="N685" s="457"/>
      <c r="O685" s="470" t="s">
        <v>2755</v>
      </c>
    </row>
    <row r="686" spans="1:15" outlineLevel="2">
      <c r="A686" s="463"/>
      <c r="B686" s="469"/>
      <c r="C686" s="96"/>
      <c r="D686" s="96"/>
      <c r="E686" s="86"/>
      <c r="F686" s="86"/>
      <c r="G686" s="86"/>
      <c r="H686" s="86"/>
      <c r="I686" s="86"/>
      <c r="J686" s="392"/>
      <c r="K686" s="432"/>
      <c r="L686" s="121"/>
      <c r="M686" s="121"/>
      <c r="N686" s="457"/>
      <c r="O686" s="470"/>
    </row>
    <row r="687" spans="1:15" outlineLevel="2">
      <c r="A687" s="471"/>
      <c r="B687" s="469" t="s">
        <v>952</v>
      </c>
      <c r="C687" s="96">
        <v>1</v>
      </c>
      <c r="D687" s="472" t="s">
        <v>18</v>
      </c>
      <c r="E687" s="113"/>
      <c r="F687" s="86"/>
      <c r="G687" s="105"/>
      <c r="H687" s="86"/>
      <c r="I687" s="57"/>
      <c r="J687" s="464"/>
      <c r="K687" s="457"/>
      <c r="L687" s="473" t="s">
        <v>2892</v>
      </c>
      <c r="M687" s="473" t="s">
        <v>2892</v>
      </c>
      <c r="N687" s="457"/>
      <c r="O687" s="470"/>
    </row>
    <row r="688" spans="1:15" outlineLevel="2">
      <c r="A688" s="471"/>
      <c r="B688" s="469" t="s">
        <v>953</v>
      </c>
      <c r="C688" s="96">
        <v>1</v>
      </c>
      <c r="D688" s="472" t="s">
        <v>18</v>
      </c>
      <c r="E688" s="113"/>
      <c r="F688" s="86"/>
      <c r="G688" s="105"/>
      <c r="H688" s="86"/>
      <c r="I688" s="57"/>
      <c r="J688" s="464"/>
      <c r="K688" s="457"/>
      <c r="L688" s="473" t="s">
        <v>2892</v>
      </c>
      <c r="M688" s="473" t="s">
        <v>2892</v>
      </c>
      <c r="N688" s="457"/>
      <c r="O688" s="470"/>
    </row>
    <row r="689" spans="1:15" outlineLevel="2">
      <c r="A689" s="471"/>
      <c r="B689" s="469" t="s">
        <v>954</v>
      </c>
      <c r="C689" s="96">
        <v>1</v>
      </c>
      <c r="D689" s="472" t="s">
        <v>18</v>
      </c>
      <c r="E689" s="113"/>
      <c r="F689" s="86"/>
      <c r="G689" s="105"/>
      <c r="H689" s="86"/>
      <c r="I689" s="57"/>
      <c r="J689" s="464"/>
      <c r="K689" s="457"/>
      <c r="L689" s="473" t="s">
        <v>2892</v>
      </c>
      <c r="M689" s="473" t="s">
        <v>2892</v>
      </c>
      <c r="N689" s="457"/>
      <c r="O689" s="470"/>
    </row>
    <row r="690" spans="1:15" outlineLevel="2">
      <c r="A690" s="471"/>
      <c r="B690" s="94" t="s">
        <v>955</v>
      </c>
      <c r="C690" s="96"/>
      <c r="D690" s="463"/>
      <c r="E690" s="86"/>
      <c r="F690" s="75"/>
      <c r="G690" s="121"/>
      <c r="H690" s="167"/>
      <c r="I690" s="75"/>
      <c r="J690" s="464"/>
      <c r="K690" s="457"/>
      <c r="L690" s="465"/>
      <c r="M690" s="465"/>
      <c r="N690" s="457"/>
      <c r="O690" s="235"/>
    </row>
    <row r="691" spans="1:15" outlineLevel="2">
      <c r="A691" s="463"/>
      <c r="B691" s="469" t="s">
        <v>948</v>
      </c>
      <c r="C691" s="96">
        <v>106</v>
      </c>
      <c r="D691" s="96" t="s">
        <v>651</v>
      </c>
      <c r="E691" s="86"/>
      <c r="F691" s="86"/>
      <c r="G691" s="86"/>
      <c r="H691" s="86"/>
      <c r="I691" s="86"/>
      <c r="J691" s="392"/>
      <c r="K691" s="432"/>
      <c r="L691" s="121" t="e">
        <f>VLOOKUP($O691,#REF!,6,FALSE)</f>
        <v>#REF!</v>
      </c>
      <c r="M691" s="121" t="e">
        <f>VLOOKUP($O691,#REF!,7,FALSE)</f>
        <v>#REF!</v>
      </c>
      <c r="N691" s="457"/>
      <c r="O691" s="470" t="s">
        <v>2758</v>
      </c>
    </row>
    <row r="692" spans="1:15" outlineLevel="2">
      <c r="A692" s="463"/>
      <c r="B692" s="469" t="s">
        <v>949</v>
      </c>
      <c r="C692" s="96">
        <v>21</v>
      </c>
      <c r="D692" s="96" t="s">
        <v>651</v>
      </c>
      <c r="E692" s="86"/>
      <c r="F692" s="86"/>
      <c r="G692" s="86"/>
      <c r="H692" s="86"/>
      <c r="I692" s="86"/>
      <c r="J692" s="392"/>
      <c r="K692" s="432"/>
      <c r="L692" s="121" t="e">
        <f>VLOOKUP($O692,#REF!,6,FALSE)</f>
        <v>#REF!</v>
      </c>
      <c r="M692" s="121" t="e">
        <f>VLOOKUP($O692,#REF!,7,FALSE)</f>
        <v>#REF!</v>
      </c>
      <c r="N692" s="457"/>
      <c r="O692" s="470" t="s">
        <v>2759</v>
      </c>
    </row>
    <row r="693" spans="1:15" outlineLevel="2">
      <c r="A693" s="463"/>
      <c r="B693" s="469"/>
      <c r="C693" s="96"/>
      <c r="D693" s="96"/>
      <c r="E693" s="86"/>
      <c r="F693" s="86"/>
      <c r="G693" s="86"/>
      <c r="H693" s="86"/>
      <c r="I693" s="86"/>
      <c r="J693" s="392"/>
      <c r="K693" s="432"/>
      <c r="L693" s="121"/>
      <c r="M693" s="121"/>
      <c r="N693" s="457"/>
      <c r="O693" s="470"/>
    </row>
    <row r="694" spans="1:15" outlineLevel="2">
      <c r="A694" s="471"/>
      <c r="B694" s="469" t="s">
        <v>1886</v>
      </c>
      <c r="C694" s="96">
        <v>1</v>
      </c>
      <c r="D694" s="472" t="s">
        <v>18</v>
      </c>
      <c r="E694" s="113"/>
      <c r="F694" s="86"/>
      <c r="G694" s="105"/>
      <c r="H694" s="86"/>
      <c r="I694" s="57"/>
      <c r="J694" s="464"/>
      <c r="K694" s="457"/>
      <c r="L694" s="473" t="s">
        <v>2902</v>
      </c>
      <c r="M694" s="473" t="s">
        <v>2902</v>
      </c>
      <c r="N694" s="457"/>
      <c r="O694" s="470"/>
    </row>
    <row r="695" spans="1:15" outlineLevel="2">
      <c r="A695" s="471"/>
      <c r="B695" s="94" t="s">
        <v>956</v>
      </c>
      <c r="C695" s="95"/>
      <c r="D695" s="463"/>
      <c r="E695" s="86"/>
      <c r="F695" s="75"/>
      <c r="G695" s="167"/>
      <c r="H695" s="167"/>
      <c r="I695" s="75"/>
      <c r="J695" s="464"/>
      <c r="K695" s="457"/>
      <c r="L695" s="465"/>
      <c r="M695" s="465"/>
      <c r="N695" s="457"/>
      <c r="O695" s="235"/>
    </row>
    <row r="696" spans="1:15" outlineLevel="2">
      <c r="A696" s="463"/>
      <c r="B696" s="469" t="s">
        <v>957</v>
      </c>
      <c r="C696" s="96">
        <v>239</v>
      </c>
      <c r="D696" s="96" t="s">
        <v>651</v>
      </c>
      <c r="E696" s="86"/>
      <c r="F696" s="86"/>
      <c r="G696" s="86"/>
      <c r="H696" s="86"/>
      <c r="I696" s="86"/>
      <c r="J696" s="392"/>
      <c r="K696" s="432"/>
      <c r="L696" s="121" t="e">
        <f>VLOOKUP($O696,#REF!,6,FALSE)</f>
        <v>#REF!</v>
      </c>
      <c r="M696" s="121" t="e">
        <f>VLOOKUP($O696,#REF!,7,FALSE)</f>
        <v>#REF!</v>
      </c>
      <c r="N696" s="457"/>
      <c r="O696" s="470" t="s">
        <v>2814</v>
      </c>
    </row>
    <row r="697" spans="1:15" outlineLevel="2">
      <c r="A697" s="463"/>
      <c r="B697" s="469" t="s">
        <v>1044</v>
      </c>
      <c r="C697" s="96">
        <v>57</v>
      </c>
      <c r="D697" s="96" t="s">
        <v>651</v>
      </c>
      <c r="E697" s="86"/>
      <c r="F697" s="86"/>
      <c r="G697" s="86"/>
      <c r="H697" s="86"/>
      <c r="I697" s="86"/>
      <c r="J697" s="392"/>
      <c r="K697" s="432"/>
      <c r="L697" s="121" t="e">
        <f>VLOOKUP($O697,#REF!,6,FALSE)</f>
        <v>#REF!</v>
      </c>
      <c r="M697" s="121" t="e">
        <f>VLOOKUP($O697,#REF!,7,FALSE)</f>
        <v>#REF!</v>
      </c>
      <c r="N697" s="457"/>
      <c r="O697" s="470" t="s">
        <v>2815</v>
      </c>
    </row>
    <row r="698" spans="1:15" outlineLevel="2">
      <c r="A698" s="471"/>
      <c r="B698" s="469" t="s">
        <v>1865</v>
      </c>
      <c r="C698" s="96">
        <v>1</v>
      </c>
      <c r="D698" s="472" t="s">
        <v>18</v>
      </c>
      <c r="E698" s="113"/>
      <c r="F698" s="86"/>
      <c r="G698" s="105"/>
      <c r="H698" s="86"/>
      <c r="I698" s="57"/>
      <c r="J698" s="464"/>
      <c r="K698" s="457"/>
      <c r="L698" s="473" t="s">
        <v>2888</v>
      </c>
      <c r="M698" s="473" t="s">
        <v>2889</v>
      </c>
      <c r="N698" s="457"/>
      <c r="O698" s="470"/>
    </row>
    <row r="699" spans="1:15" outlineLevel="2">
      <c r="A699" s="471"/>
      <c r="B699" s="94" t="s">
        <v>958</v>
      </c>
      <c r="C699" s="96"/>
      <c r="D699" s="463"/>
      <c r="E699" s="86"/>
      <c r="F699" s="75"/>
      <c r="G699" s="167"/>
      <c r="H699" s="167"/>
      <c r="I699" s="75"/>
      <c r="J699" s="464"/>
      <c r="K699" s="457"/>
      <c r="L699" s="465"/>
      <c r="M699" s="465"/>
      <c r="N699" s="457"/>
      <c r="O699" s="235"/>
    </row>
    <row r="700" spans="1:15" outlineLevel="2">
      <c r="A700" s="463"/>
      <c r="B700" s="469" t="s">
        <v>959</v>
      </c>
      <c r="C700" s="96">
        <v>98</v>
      </c>
      <c r="D700" s="96" t="s">
        <v>651</v>
      </c>
      <c r="E700" s="86"/>
      <c r="F700" s="86"/>
      <c r="G700" s="86"/>
      <c r="H700" s="86"/>
      <c r="I700" s="86"/>
      <c r="J700" s="392"/>
      <c r="K700" s="432"/>
      <c r="L700" s="121" t="s">
        <v>2844</v>
      </c>
      <c r="M700" s="121" t="e">
        <f>VLOOKUP($O700,#REF!,7,FALSE)</f>
        <v>#REF!</v>
      </c>
      <c r="N700" s="457"/>
      <c r="O700" s="470" t="s">
        <v>2816</v>
      </c>
    </row>
    <row r="701" spans="1:15" outlineLevel="2">
      <c r="A701" s="463"/>
      <c r="B701" s="469"/>
      <c r="C701" s="96"/>
      <c r="D701" s="488"/>
      <c r="E701" s="86"/>
      <c r="F701" s="86"/>
      <c r="G701" s="86"/>
      <c r="H701" s="86"/>
      <c r="I701" s="86"/>
      <c r="J701" s="392"/>
      <c r="K701" s="432"/>
      <c r="L701" s="121" t="s">
        <v>2844</v>
      </c>
      <c r="M701" s="121" t="e">
        <f>VLOOKUP($O701,#REF!,7,FALSE)</f>
        <v>#REF!</v>
      </c>
      <c r="N701" s="457"/>
      <c r="O701" s="470" t="s">
        <v>2817</v>
      </c>
    </row>
    <row r="702" spans="1:15" outlineLevel="2">
      <c r="A702" s="463"/>
      <c r="B702" s="469" t="s">
        <v>1864</v>
      </c>
      <c r="C702" s="96">
        <v>1</v>
      </c>
      <c r="D702" s="96" t="s">
        <v>18</v>
      </c>
      <c r="E702" s="113"/>
      <c r="F702" s="86"/>
      <c r="G702" s="105"/>
      <c r="H702" s="86"/>
      <c r="I702" s="57"/>
      <c r="J702" s="464"/>
      <c r="K702" s="457"/>
      <c r="L702" s="473" t="s">
        <v>2888</v>
      </c>
      <c r="M702" s="473" t="s">
        <v>2889</v>
      </c>
      <c r="N702" s="457"/>
      <c r="O702" s="470"/>
    </row>
    <row r="703" spans="1:15" outlineLevel="2">
      <c r="A703" s="463"/>
      <c r="B703" s="469"/>
      <c r="C703" s="96"/>
      <c r="D703" s="96"/>
      <c r="E703" s="86"/>
      <c r="F703" s="113"/>
      <c r="G703" s="121"/>
      <c r="H703" s="86"/>
      <c r="I703" s="57"/>
      <c r="J703" s="464"/>
      <c r="K703" s="457"/>
      <c r="L703" s="473"/>
      <c r="M703" s="473"/>
      <c r="N703" s="457"/>
      <c r="O703" s="470"/>
    </row>
    <row r="704" spans="1:15" outlineLevel="1">
      <c r="A704" s="474"/>
      <c r="B704" s="475" t="s">
        <v>112</v>
      </c>
      <c r="C704" s="476"/>
      <c r="D704" s="477"/>
      <c r="E704" s="478"/>
      <c r="F704" s="479"/>
      <c r="G704" s="480"/>
      <c r="H704" s="479"/>
      <c r="I704" s="479"/>
      <c r="J704" s="481"/>
      <c r="L704" s="482"/>
      <c r="M704" s="482"/>
      <c r="O704" s="483"/>
    </row>
    <row r="705" spans="1:15" outlineLevel="1">
      <c r="A705" s="461">
        <v>7.2</v>
      </c>
      <c r="B705" s="452" t="s">
        <v>1101</v>
      </c>
      <c r="C705" s="462"/>
      <c r="D705" s="463"/>
      <c r="E705" s="86"/>
      <c r="F705" s="75"/>
      <c r="G705" s="215"/>
      <c r="H705" s="167"/>
      <c r="I705" s="75"/>
      <c r="J705" s="464"/>
      <c r="K705" s="457"/>
      <c r="L705" s="465"/>
      <c r="M705" s="465"/>
      <c r="N705" s="457"/>
      <c r="O705" s="235"/>
    </row>
    <row r="706" spans="1:15" outlineLevel="2">
      <c r="A706" s="461"/>
      <c r="B706" s="94" t="s">
        <v>961</v>
      </c>
      <c r="C706" s="462"/>
      <c r="D706" s="463"/>
      <c r="E706" s="86"/>
      <c r="F706" s="75"/>
      <c r="G706" s="215"/>
      <c r="H706" s="167"/>
      <c r="I706" s="75"/>
      <c r="J706" s="464"/>
      <c r="K706" s="457"/>
      <c r="L706" s="465"/>
      <c r="M706" s="465"/>
      <c r="N706" s="457"/>
      <c r="O706" s="235"/>
    </row>
    <row r="707" spans="1:15" outlineLevel="2">
      <c r="A707" s="467"/>
      <c r="B707" s="468" t="s">
        <v>972</v>
      </c>
      <c r="C707" s="462"/>
      <c r="D707" s="463"/>
      <c r="E707" s="86"/>
      <c r="F707" s="75"/>
      <c r="G707" s="121"/>
      <c r="H707" s="167"/>
      <c r="I707" s="75"/>
      <c r="J707" s="464"/>
      <c r="K707" s="457"/>
      <c r="L707" s="465"/>
      <c r="M707" s="465"/>
      <c r="N707" s="457"/>
      <c r="O707" s="235"/>
    </row>
    <row r="708" spans="1:15" outlineLevel="2">
      <c r="A708" s="463"/>
      <c r="B708" s="469" t="s">
        <v>1088</v>
      </c>
      <c r="C708" s="96">
        <v>2</v>
      </c>
      <c r="D708" s="96" t="s">
        <v>3</v>
      </c>
      <c r="E708" s="86"/>
      <c r="F708" s="86"/>
      <c r="G708" s="86"/>
      <c r="H708" s="86"/>
      <c r="I708" s="86"/>
      <c r="J708" s="392"/>
      <c r="K708" s="432"/>
      <c r="L708" s="121" t="s">
        <v>2911</v>
      </c>
      <c r="M708" s="121" t="s">
        <v>2844</v>
      </c>
      <c r="N708" s="457"/>
      <c r="O708" s="470" t="s">
        <v>2734</v>
      </c>
    </row>
    <row r="709" spans="1:15" outlineLevel="2">
      <c r="A709" s="463"/>
      <c r="B709" s="469" t="s">
        <v>1073</v>
      </c>
      <c r="C709" s="96">
        <v>17</v>
      </c>
      <c r="D709" s="96" t="s">
        <v>3</v>
      </c>
      <c r="E709" s="86"/>
      <c r="F709" s="86"/>
      <c r="G709" s="86"/>
      <c r="H709" s="86"/>
      <c r="I709" s="86"/>
      <c r="J709" s="392"/>
      <c r="K709" s="432"/>
      <c r="L709" s="121" t="s">
        <v>2915</v>
      </c>
      <c r="M709" s="121" t="s">
        <v>2844</v>
      </c>
      <c r="N709" s="457"/>
      <c r="O709" s="470" t="s">
        <v>2734</v>
      </c>
    </row>
    <row r="710" spans="1:15" outlineLevel="2">
      <c r="A710" s="463"/>
      <c r="B710" s="469" t="s">
        <v>1074</v>
      </c>
      <c r="C710" s="96">
        <v>1</v>
      </c>
      <c r="D710" s="96" t="s">
        <v>3</v>
      </c>
      <c r="E710" s="86"/>
      <c r="F710" s="86"/>
      <c r="G710" s="86"/>
      <c r="H710" s="86"/>
      <c r="I710" s="86"/>
      <c r="J710" s="392"/>
      <c r="K710" s="432"/>
      <c r="L710" s="121" t="s">
        <v>2915</v>
      </c>
      <c r="M710" s="121" t="s">
        <v>2844</v>
      </c>
      <c r="N710" s="457"/>
      <c r="O710" s="470" t="s">
        <v>2735</v>
      </c>
    </row>
    <row r="711" spans="1:15" outlineLevel="2">
      <c r="A711" s="463"/>
      <c r="B711" s="469" t="s">
        <v>1075</v>
      </c>
      <c r="C711" s="96">
        <v>2</v>
      </c>
      <c r="D711" s="96" t="s">
        <v>3</v>
      </c>
      <c r="E711" s="86"/>
      <c r="F711" s="86"/>
      <c r="G711" s="86"/>
      <c r="H711" s="86"/>
      <c r="I711" s="86"/>
      <c r="J711" s="392"/>
      <c r="K711" s="432"/>
      <c r="L711" s="121" t="s">
        <v>2915</v>
      </c>
      <c r="M711" s="121" t="s">
        <v>2844</v>
      </c>
      <c r="N711" s="457"/>
      <c r="O711" s="470" t="s">
        <v>2736</v>
      </c>
    </row>
    <row r="712" spans="1:15" outlineLevel="2">
      <c r="A712" s="463"/>
      <c r="B712" s="469" t="s">
        <v>1076</v>
      </c>
      <c r="C712" s="96">
        <v>1</v>
      </c>
      <c r="D712" s="96" t="s">
        <v>3</v>
      </c>
      <c r="E712" s="86"/>
      <c r="F712" s="86"/>
      <c r="G712" s="86"/>
      <c r="H712" s="86"/>
      <c r="I712" s="86"/>
      <c r="J712" s="392"/>
      <c r="K712" s="432"/>
      <c r="L712" s="121" t="s">
        <v>2911</v>
      </c>
      <c r="M712" s="121" t="s">
        <v>2844</v>
      </c>
      <c r="N712" s="457"/>
      <c r="O712" s="470" t="s">
        <v>2737</v>
      </c>
    </row>
    <row r="713" spans="1:15" outlineLevel="2">
      <c r="A713" s="463"/>
      <c r="B713" s="469" t="s">
        <v>1077</v>
      </c>
      <c r="C713" s="96">
        <v>1</v>
      </c>
      <c r="D713" s="96" t="s">
        <v>3</v>
      </c>
      <c r="E713" s="86"/>
      <c r="F713" s="86"/>
      <c r="G713" s="86"/>
      <c r="H713" s="86"/>
      <c r="I713" s="86"/>
      <c r="J713" s="392"/>
      <c r="K713" s="432"/>
      <c r="L713" s="121" t="s">
        <v>2911</v>
      </c>
      <c r="M713" s="121" t="s">
        <v>2844</v>
      </c>
      <c r="N713" s="457"/>
      <c r="O713" s="470" t="s">
        <v>2738</v>
      </c>
    </row>
    <row r="714" spans="1:15" outlineLevel="2">
      <c r="A714" s="471"/>
      <c r="B714" s="469" t="s">
        <v>1887</v>
      </c>
      <c r="C714" s="96">
        <v>1</v>
      </c>
      <c r="D714" s="472" t="s">
        <v>18</v>
      </c>
      <c r="E714" s="57"/>
      <c r="F714" s="86"/>
      <c r="G714" s="57"/>
      <c r="H714" s="86"/>
      <c r="I714" s="57"/>
      <c r="J714" s="464"/>
      <c r="K714" s="457"/>
      <c r="L714" s="121" t="s">
        <v>2844</v>
      </c>
      <c r="M714" s="121" t="s">
        <v>2844</v>
      </c>
      <c r="N714" s="457"/>
      <c r="O714" s="470"/>
    </row>
    <row r="715" spans="1:15" outlineLevel="2">
      <c r="A715" s="463"/>
      <c r="B715" s="469" t="s">
        <v>983</v>
      </c>
      <c r="C715" s="96">
        <v>22</v>
      </c>
      <c r="D715" s="96" t="s">
        <v>3</v>
      </c>
      <c r="E715" s="86"/>
      <c r="F715" s="86"/>
      <c r="G715" s="86"/>
      <c r="H715" s="86"/>
      <c r="I715" s="86"/>
      <c r="J715" s="392"/>
      <c r="K715" s="432"/>
      <c r="L715" s="121" t="s">
        <v>2844</v>
      </c>
      <c r="M715" s="121" t="s">
        <v>2844</v>
      </c>
      <c r="N715" s="457"/>
      <c r="O715" s="470" t="s">
        <v>2744</v>
      </c>
    </row>
    <row r="716" spans="1:15" outlineLevel="2">
      <c r="A716" s="463"/>
      <c r="B716" s="469" t="s">
        <v>984</v>
      </c>
      <c r="C716" s="96">
        <v>2</v>
      </c>
      <c r="D716" s="96" t="s">
        <v>3</v>
      </c>
      <c r="E716" s="86"/>
      <c r="F716" s="86"/>
      <c r="G716" s="86"/>
      <c r="H716" s="86"/>
      <c r="I716" s="86"/>
      <c r="J716" s="392"/>
      <c r="K716" s="432"/>
      <c r="L716" s="121" t="s">
        <v>2844</v>
      </c>
      <c r="M716" s="121" t="s">
        <v>2844</v>
      </c>
      <c r="N716" s="457"/>
      <c r="O716" s="470" t="s">
        <v>2745</v>
      </c>
    </row>
    <row r="717" spans="1:15" outlineLevel="2">
      <c r="A717" s="471"/>
      <c r="B717" s="94" t="s">
        <v>956</v>
      </c>
      <c r="C717" s="95"/>
      <c r="D717" s="463"/>
      <c r="E717" s="86"/>
      <c r="F717" s="75"/>
      <c r="G717" s="167"/>
      <c r="H717" s="167"/>
      <c r="I717" s="75"/>
      <c r="J717" s="464"/>
      <c r="K717" s="457"/>
      <c r="L717" s="465"/>
      <c r="M717" s="465"/>
      <c r="N717" s="457"/>
      <c r="O717" s="235"/>
    </row>
    <row r="718" spans="1:15" outlineLevel="2">
      <c r="A718" s="463"/>
      <c r="B718" s="469" t="s">
        <v>957</v>
      </c>
      <c r="C718" s="96">
        <v>342</v>
      </c>
      <c r="D718" s="96" t="s">
        <v>651</v>
      </c>
      <c r="E718" s="86"/>
      <c r="F718" s="86"/>
      <c r="G718" s="86"/>
      <c r="H718" s="86"/>
      <c r="I718" s="86"/>
      <c r="J718" s="392"/>
      <c r="K718" s="432"/>
      <c r="L718" s="121" t="e">
        <f>VLOOKUP($O718,#REF!,6,FALSE)</f>
        <v>#REF!</v>
      </c>
      <c r="M718" s="121" t="e">
        <f>VLOOKUP($O718,#REF!,7,FALSE)</f>
        <v>#REF!</v>
      </c>
      <c r="N718" s="457"/>
      <c r="O718" s="470" t="s">
        <v>2814</v>
      </c>
    </row>
    <row r="719" spans="1:15" outlineLevel="2">
      <c r="A719" s="471"/>
      <c r="B719" s="469" t="s">
        <v>1865</v>
      </c>
      <c r="C719" s="96">
        <v>1</v>
      </c>
      <c r="D719" s="472" t="s">
        <v>18</v>
      </c>
      <c r="E719" s="113"/>
      <c r="F719" s="86"/>
      <c r="G719" s="105"/>
      <c r="H719" s="86"/>
      <c r="I719" s="57"/>
      <c r="J719" s="464"/>
      <c r="K719" s="457"/>
      <c r="L719" s="473" t="s">
        <v>2888</v>
      </c>
      <c r="M719" s="473" t="s">
        <v>2889</v>
      </c>
      <c r="N719" s="457"/>
      <c r="O719" s="470"/>
    </row>
    <row r="720" spans="1:15" outlineLevel="2">
      <c r="A720" s="471"/>
      <c r="B720" s="94" t="s">
        <v>958</v>
      </c>
      <c r="C720" s="96"/>
      <c r="D720" s="463"/>
      <c r="E720" s="57"/>
      <c r="F720" s="113"/>
      <c r="G720" s="57"/>
      <c r="H720" s="167"/>
      <c r="I720" s="75"/>
      <c r="J720" s="464"/>
      <c r="K720" s="457"/>
      <c r="L720" s="465"/>
      <c r="M720" s="465"/>
      <c r="N720" s="457"/>
      <c r="O720" s="235"/>
    </row>
    <row r="721" spans="1:15" outlineLevel="2">
      <c r="A721" s="463"/>
      <c r="B721" s="469" t="s">
        <v>959</v>
      </c>
      <c r="C721" s="96">
        <v>114</v>
      </c>
      <c r="D721" s="96" t="s">
        <v>651</v>
      </c>
      <c r="E721" s="86"/>
      <c r="F721" s="86"/>
      <c r="G721" s="86"/>
      <c r="H721" s="86"/>
      <c r="I721" s="86"/>
      <c r="J721" s="392"/>
      <c r="K721" s="432"/>
      <c r="L721" s="121" t="s">
        <v>2844</v>
      </c>
      <c r="M721" s="121" t="e">
        <f>VLOOKUP($O721,#REF!,7,FALSE)</f>
        <v>#REF!</v>
      </c>
      <c r="N721" s="457"/>
      <c r="O721" s="470" t="s">
        <v>2816</v>
      </c>
    </row>
    <row r="722" spans="1:15" outlineLevel="2">
      <c r="A722" s="471"/>
      <c r="B722" s="469" t="s">
        <v>1864</v>
      </c>
      <c r="C722" s="96">
        <v>1</v>
      </c>
      <c r="D722" s="472" t="s">
        <v>18</v>
      </c>
      <c r="E722" s="113"/>
      <c r="F722" s="86"/>
      <c r="G722" s="105"/>
      <c r="H722" s="86"/>
      <c r="I722" s="57"/>
      <c r="J722" s="464"/>
      <c r="K722" s="457"/>
      <c r="L722" s="473" t="s">
        <v>2888</v>
      </c>
      <c r="M722" s="473" t="s">
        <v>2889</v>
      </c>
      <c r="N722" s="457"/>
      <c r="O722" s="470"/>
    </row>
    <row r="723" spans="1:15" outlineLevel="2">
      <c r="A723" s="463"/>
      <c r="B723" s="469"/>
      <c r="C723" s="95"/>
      <c r="D723" s="95"/>
      <c r="E723" s="86"/>
      <c r="F723" s="75"/>
      <c r="G723" s="121"/>
      <c r="H723" s="167"/>
      <c r="I723" s="484"/>
      <c r="J723" s="464"/>
      <c r="K723" s="457"/>
      <c r="L723" s="485"/>
      <c r="M723" s="485"/>
      <c r="N723" s="457"/>
      <c r="O723" s="486"/>
    </row>
    <row r="724" spans="1:15" outlineLevel="1">
      <c r="A724" s="474"/>
      <c r="B724" s="475" t="s">
        <v>2</v>
      </c>
      <c r="C724" s="476"/>
      <c r="D724" s="477"/>
      <c r="E724" s="478"/>
      <c r="F724" s="479"/>
      <c r="G724" s="480"/>
      <c r="H724" s="479"/>
      <c r="I724" s="479"/>
      <c r="J724" s="481"/>
      <c r="L724" s="482"/>
      <c r="M724" s="482"/>
      <c r="O724" s="483"/>
    </row>
    <row r="725" spans="1:15" outlineLevel="1">
      <c r="A725" s="461">
        <v>7.3</v>
      </c>
      <c r="B725" s="94" t="s">
        <v>985</v>
      </c>
      <c r="C725" s="462"/>
      <c r="D725" s="463"/>
      <c r="E725" s="86"/>
      <c r="F725" s="75"/>
      <c r="G725" s="121"/>
      <c r="H725" s="167"/>
      <c r="I725" s="75"/>
      <c r="J725" s="464"/>
      <c r="K725" s="457"/>
      <c r="L725" s="465"/>
      <c r="M725" s="465"/>
      <c r="N725" s="457"/>
      <c r="O725" s="235"/>
    </row>
    <row r="726" spans="1:15" outlineLevel="2">
      <c r="A726" s="463"/>
      <c r="B726" s="487" t="s">
        <v>986</v>
      </c>
      <c r="C726" s="96"/>
      <c r="D726" s="96"/>
      <c r="E726" s="86"/>
      <c r="F726" s="75"/>
      <c r="G726" s="121"/>
      <c r="H726" s="167"/>
      <c r="I726" s="75"/>
      <c r="J726" s="464"/>
      <c r="K726" s="457"/>
      <c r="L726" s="465"/>
      <c r="M726" s="465"/>
      <c r="N726" s="457"/>
      <c r="O726" s="235"/>
    </row>
    <row r="727" spans="1:15" outlineLevel="2">
      <c r="A727" s="463"/>
      <c r="B727" s="469" t="s">
        <v>989</v>
      </c>
      <c r="C727" s="96">
        <v>2004</v>
      </c>
      <c r="D727" s="96" t="s">
        <v>988</v>
      </c>
      <c r="E727" s="86"/>
      <c r="F727" s="86"/>
      <c r="G727" s="86"/>
      <c r="H727" s="86"/>
      <c r="I727" s="86"/>
      <c r="J727" s="392"/>
      <c r="K727" s="432"/>
      <c r="L727" s="121" t="e">
        <f>VLOOKUP($O727,#REF!,6,FALSE)</f>
        <v>#REF!</v>
      </c>
      <c r="M727" s="121" t="e">
        <f>VLOOKUP($O727,#REF!,7,FALSE)</f>
        <v>#REF!</v>
      </c>
      <c r="N727" s="457"/>
      <c r="O727" s="470" t="s">
        <v>2764</v>
      </c>
    </row>
    <row r="728" spans="1:15" outlineLevel="2">
      <c r="A728" s="471"/>
      <c r="B728" s="469" t="s">
        <v>990</v>
      </c>
      <c r="C728" s="96">
        <v>1</v>
      </c>
      <c r="D728" s="472" t="s">
        <v>18</v>
      </c>
      <c r="E728" s="113"/>
      <c r="F728" s="86"/>
      <c r="G728" s="105"/>
      <c r="H728" s="86"/>
      <c r="I728" s="57"/>
      <c r="J728" s="464"/>
      <c r="K728" s="457"/>
      <c r="L728" s="473" t="s">
        <v>2902</v>
      </c>
      <c r="M728" s="473" t="s">
        <v>2902</v>
      </c>
      <c r="N728" s="457"/>
      <c r="O728" s="470"/>
    </row>
    <row r="729" spans="1:15" outlineLevel="2">
      <c r="A729" s="471"/>
      <c r="B729" s="469" t="s">
        <v>991</v>
      </c>
      <c r="C729" s="96">
        <v>1</v>
      </c>
      <c r="D729" s="472" t="s">
        <v>18</v>
      </c>
      <c r="E729" s="113"/>
      <c r="F729" s="86"/>
      <c r="G729" s="105"/>
      <c r="H729" s="86"/>
      <c r="I729" s="57"/>
      <c r="J729" s="464"/>
      <c r="K729" s="457"/>
      <c r="L729" s="473" t="s">
        <v>2902</v>
      </c>
      <c r="M729" s="473" t="s">
        <v>2902</v>
      </c>
      <c r="N729" s="457"/>
      <c r="O729" s="470"/>
    </row>
    <row r="730" spans="1:15" outlineLevel="2">
      <c r="A730" s="471"/>
      <c r="B730" s="469" t="s">
        <v>992</v>
      </c>
      <c r="C730" s="96">
        <v>1</v>
      </c>
      <c r="D730" s="472" t="s">
        <v>18</v>
      </c>
      <c r="E730" s="113"/>
      <c r="F730" s="86"/>
      <c r="G730" s="105"/>
      <c r="H730" s="86"/>
      <c r="I730" s="57"/>
      <c r="J730" s="464"/>
      <c r="K730" s="457"/>
      <c r="L730" s="473" t="s">
        <v>2902</v>
      </c>
      <c r="M730" s="473" t="s">
        <v>2902</v>
      </c>
      <c r="N730" s="457"/>
      <c r="O730" s="470"/>
    </row>
    <row r="731" spans="1:15" outlineLevel="2">
      <c r="A731" s="463"/>
      <c r="B731" s="487" t="s">
        <v>993</v>
      </c>
      <c r="C731" s="96"/>
      <c r="D731" s="96"/>
      <c r="E731" s="86"/>
      <c r="F731" s="75"/>
      <c r="G731" s="121"/>
      <c r="H731" s="167"/>
      <c r="I731" s="75"/>
      <c r="J731" s="464"/>
      <c r="K731" s="457"/>
      <c r="L731" s="465"/>
      <c r="M731" s="465"/>
      <c r="N731" s="457"/>
      <c r="O731" s="235"/>
    </row>
    <row r="732" spans="1:15" outlineLevel="2">
      <c r="A732" s="463"/>
      <c r="B732" s="469"/>
      <c r="C732" s="96"/>
      <c r="D732" s="488"/>
      <c r="E732" s="86"/>
      <c r="F732" s="86"/>
      <c r="G732" s="86"/>
      <c r="H732" s="86"/>
      <c r="I732" s="86"/>
      <c r="J732" s="392"/>
      <c r="K732" s="432"/>
      <c r="L732" s="121" t="e">
        <f>VLOOKUP($O732,#REF!,6,FALSE)</f>
        <v>#REF!</v>
      </c>
      <c r="M732" s="121" t="e">
        <f>VLOOKUP($O732,#REF!,7,FALSE)</f>
        <v>#REF!</v>
      </c>
      <c r="N732" s="457"/>
      <c r="O732" s="235" t="s">
        <v>2765</v>
      </c>
    </row>
    <row r="733" spans="1:15" outlineLevel="2">
      <c r="A733" s="463"/>
      <c r="B733" s="469" t="s">
        <v>994</v>
      </c>
      <c r="C733" s="96">
        <v>21</v>
      </c>
      <c r="D733" s="96" t="s">
        <v>651</v>
      </c>
      <c r="E733" s="86"/>
      <c r="F733" s="86"/>
      <c r="G733" s="86"/>
      <c r="H733" s="86"/>
      <c r="I733" s="86"/>
      <c r="J733" s="392"/>
      <c r="K733" s="432"/>
      <c r="L733" s="121" t="e">
        <f>VLOOKUP($O733,#REF!,6,FALSE)</f>
        <v>#REF!</v>
      </c>
      <c r="M733" s="121" t="e">
        <f>VLOOKUP($O733,#REF!,7,FALSE)</f>
        <v>#REF!</v>
      </c>
      <c r="N733" s="457"/>
      <c r="O733" s="470" t="s">
        <v>2766</v>
      </c>
    </row>
    <row r="734" spans="1:15" outlineLevel="2">
      <c r="A734" s="490"/>
      <c r="B734" s="469"/>
      <c r="C734" s="96"/>
      <c r="D734" s="472"/>
      <c r="E734" s="86"/>
      <c r="F734" s="57"/>
      <c r="G734" s="121"/>
      <c r="H734" s="121"/>
      <c r="I734" s="59"/>
      <c r="J734" s="491"/>
      <c r="K734" s="457"/>
      <c r="L734" s="492"/>
      <c r="M734" s="492"/>
      <c r="N734" s="457"/>
      <c r="O734" s="493"/>
    </row>
    <row r="735" spans="1:15" outlineLevel="1">
      <c r="A735" s="474"/>
      <c r="B735" s="475" t="s">
        <v>2</v>
      </c>
      <c r="C735" s="476"/>
      <c r="D735" s="477"/>
      <c r="E735" s="478"/>
      <c r="F735" s="479"/>
      <c r="G735" s="480"/>
      <c r="H735" s="479"/>
      <c r="I735" s="479"/>
      <c r="J735" s="481"/>
      <c r="L735" s="482"/>
      <c r="M735" s="482"/>
      <c r="O735" s="483"/>
    </row>
    <row r="736" spans="1:15" outlineLevel="1">
      <c r="A736" s="461">
        <v>7.4</v>
      </c>
      <c r="B736" s="94" t="s">
        <v>995</v>
      </c>
      <c r="C736" s="96"/>
      <c r="D736" s="472"/>
      <c r="E736" s="86"/>
      <c r="F736" s="57"/>
      <c r="G736" s="121"/>
      <c r="H736" s="121"/>
      <c r="I736" s="75"/>
      <c r="J736" s="491"/>
      <c r="K736" s="457"/>
      <c r="L736" s="465"/>
      <c r="M736" s="465"/>
      <c r="N736" s="457"/>
      <c r="O736" s="235"/>
    </row>
    <row r="737" spans="1:15" outlineLevel="2">
      <c r="A737" s="463"/>
      <c r="B737" s="487" t="s">
        <v>1000</v>
      </c>
      <c r="C737" s="96"/>
      <c r="D737" s="96"/>
      <c r="E737" s="86"/>
      <c r="F737" s="75"/>
      <c r="G737" s="121"/>
      <c r="H737" s="167"/>
      <c r="I737" s="75"/>
      <c r="J737" s="464"/>
      <c r="K737" s="457"/>
      <c r="L737" s="465"/>
      <c r="M737" s="465"/>
      <c r="N737" s="457"/>
      <c r="O737" s="235"/>
    </row>
    <row r="738" spans="1:15" outlineLevel="2">
      <c r="A738" s="463"/>
      <c r="B738" s="469" t="s">
        <v>1001</v>
      </c>
      <c r="C738" s="96">
        <v>18</v>
      </c>
      <c r="D738" s="96" t="s">
        <v>3</v>
      </c>
      <c r="E738" s="86"/>
      <c r="F738" s="86"/>
      <c r="G738" s="86"/>
      <c r="H738" s="86"/>
      <c r="I738" s="86"/>
      <c r="J738" s="392"/>
      <c r="K738" s="432"/>
      <c r="L738" s="121" t="e">
        <f>VLOOKUP($O738,#REF!,6,FALSE)</f>
        <v>#REF!</v>
      </c>
      <c r="M738" s="121" t="s">
        <v>2844</v>
      </c>
      <c r="N738" s="457"/>
      <c r="O738" s="470" t="s">
        <v>2786</v>
      </c>
    </row>
    <row r="739" spans="1:15" outlineLevel="2">
      <c r="A739" s="463"/>
      <c r="B739" s="469" t="s">
        <v>1078</v>
      </c>
      <c r="C739" s="96">
        <v>2</v>
      </c>
      <c r="D739" s="96" t="s">
        <v>3</v>
      </c>
      <c r="E739" s="86"/>
      <c r="F739" s="86"/>
      <c r="G739" s="86"/>
      <c r="H739" s="86"/>
      <c r="I739" s="86"/>
      <c r="J739" s="392"/>
      <c r="K739" s="432"/>
      <c r="L739" s="121" t="e">
        <f>VLOOKUP($O739,#REF!,6,FALSE)</f>
        <v>#REF!</v>
      </c>
      <c r="M739" s="121" t="s">
        <v>2844</v>
      </c>
      <c r="N739" s="457"/>
      <c r="O739" s="470" t="s">
        <v>2787</v>
      </c>
    </row>
    <row r="740" spans="1:15" outlineLevel="2">
      <c r="A740" s="463"/>
      <c r="B740" s="487" t="s">
        <v>1006</v>
      </c>
      <c r="C740" s="96"/>
      <c r="D740" s="96"/>
      <c r="E740" s="86"/>
      <c r="F740" s="75"/>
      <c r="G740" s="121"/>
      <c r="H740" s="167"/>
      <c r="I740" s="75"/>
      <c r="J740" s="464"/>
      <c r="K740" s="457"/>
      <c r="L740" s="465"/>
      <c r="M740" s="465"/>
      <c r="N740" s="457"/>
      <c r="O740" s="235"/>
    </row>
    <row r="741" spans="1:15" outlineLevel="2">
      <c r="A741" s="463"/>
      <c r="B741" s="469" t="s">
        <v>1007</v>
      </c>
      <c r="C741" s="96">
        <v>5</v>
      </c>
      <c r="D741" s="96" t="s">
        <v>3</v>
      </c>
      <c r="E741" s="86"/>
      <c r="F741" s="86"/>
      <c r="G741" s="86"/>
      <c r="H741" s="86"/>
      <c r="I741" s="86"/>
      <c r="J741" s="392"/>
      <c r="K741" s="432"/>
      <c r="L741" s="121" t="e">
        <f>VLOOKUP($O741,#REF!,6,FALSE)</f>
        <v>#REF!</v>
      </c>
      <c r="M741" s="121" t="s">
        <v>2844</v>
      </c>
      <c r="N741" s="457"/>
      <c r="O741" s="470" t="s">
        <v>2772</v>
      </c>
    </row>
    <row r="742" spans="1:15" outlineLevel="2">
      <c r="A742" s="463"/>
      <c r="B742" s="469" t="s">
        <v>1008</v>
      </c>
      <c r="C742" s="96">
        <v>2</v>
      </c>
      <c r="D742" s="96" t="s">
        <v>3</v>
      </c>
      <c r="E742" s="86"/>
      <c r="F742" s="86"/>
      <c r="G742" s="86"/>
      <c r="H742" s="86"/>
      <c r="I742" s="86"/>
      <c r="J742" s="392"/>
      <c r="K742" s="432"/>
      <c r="L742" s="121" t="e">
        <f>VLOOKUP($O742,#REF!,6,FALSE)</f>
        <v>#REF!</v>
      </c>
      <c r="M742" s="121" t="s">
        <v>2844</v>
      </c>
      <c r="N742" s="457"/>
      <c r="O742" s="470" t="s">
        <v>2777</v>
      </c>
    </row>
    <row r="743" spans="1:15" outlineLevel="2">
      <c r="A743" s="463"/>
      <c r="B743" s="469" t="s">
        <v>1009</v>
      </c>
      <c r="C743" s="96">
        <v>1</v>
      </c>
      <c r="D743" s="96" t="s">
        <v>3</v>
      </c>
      <c r="E743" s="86"/>
      <c r="F743" s="86"/>
      <c r="G743" s="86"/>
      <c r="H743" s="86"/>
      <c r="I743" s="86"/>
      <c r="J743" s="392"/>
      <c r="K743" s="432"/>
      <c r="L743" s="121" t="e">
        <f>VLOOKUP($O743,#REF!,6,FALSE)</f>
        <v>#REF!</v>
      </c>
      <c r="M743" s="121" t="s">
        <v>2844</v>
      </c>
      <c r="N743" s="457"/>
      <c r="O743" s="470" t="s">
        <v>2774</v>
      </c>
    </row>
    <row r="744" spans="1:15" outlineLevel="2">
      <c r="A744" s="463"/>
      <c r="B744" s="469" t="s">
        <v>1021</v>
      </c>
      <c r="C744" s="96">
        <v>23</v>
      </c>
      <c r="D744" s="96" t="s">
        <v>3</v>
      </c>
      <c r="E744" s="86"/>
      <c r="F744" s="86"/>
      <c r="G744" s="86"/>
      <c r="H744" s="86"/>
      <c r="I744" s="86"/>
      <c r="J744" s="392"/>
      <c r="K744" s="432"/>
      <c r="L744" s="121" t="s">
        <v>2844</v>
      </c>
      <c r="M744" s="121" t="s">
        <v>2844</v>
      </c>
      <c r="N744" s="457"/>
      <c r="O744" s="470" t="s">
        <v>2794</v>
      </c>
    </row>
    <row r="745" spans="1:15" outlineLevel="2">
      <c r="A745" s="463"/>
      <c r="B745" s="469" t="s">
        <v>1079</v>
      </c>
      <c r="C745" s="96">
        <v>2</v>
      </c>
      <c r="D745" s="96" t="s">
        <v>3</v>
      </c>
      <c r="E745" s="86"/>
      <c r="F745" s="86"/>
      <c r="G745" s="86"/>
      <c r="H745" s="86"/>
      <c r="I745" s="86"/>
      <c r="J745" s="392"/>
      <c r="K745" s="432"/>
      <c r="L745" s="121" t="s">
        <v>2844</v>
      </c>
      <c r="M745" s="121" t="s">
        <v>2844</v>
      </c>
      <c r="N745" s="457"/>
      <c r="O745" s="470" t="s">
        <v>2795</v>
      </c>
    </row>
    <row r="746" spans="1:15" outlineLevel="2">
      <c r="A746" s="463"/>
      <c r="B746" s="469" t="s">
        <v>1022</v>
      </c>
      <c r="C746" s="96">
        <v>2</v>
      </c>
      <c r="D746" s="96" t="s">
        <v>3</v>
      </c>
      <c r="E746" s="86"/>
      <c r="F746" s="86"/>
      <c r="G746" s="86"/>
      <c r="H746" s="86"/>
      <c r="I746" s="86"/>
      <c r="J746" s="392"/>
      <c r="K746" s="432"/>
      <c r="L746" s="121" t="s">
        <v>2844</v>
      </c>
      <c r="M746" s="121" t="s">
        <v>2844</v>
      </c>
      <c r="N746" s="457"/>
      <c r="O746" s="470" t="s">
        <v>2803</v>
      </c>
    </row>
    <row r="747" spans="1:15" outlineLevel="2">
      <c r="A747" s="463"/>
      <c r="B747" s="469" t="s">
        <v>1024</v>
      </c>
      <c r="C747" s="96">
        <v>1</v>
      </c>
      <c r="D747" s="96" t="s">
        <v>3</v>
      </c>
      <c r="E747" s="86"/>
      <c r="F747" s="86"/>
      <c r="G747" s="86"/>
      <c r="H747" s="86"/>
      <c r="I747" s="86"/>
      <c r="J747" s="392"/>
      <c r="K747" s="432"/>
      <c r="L747" s="121" t="s">
        <v>2844</v>
      </c>
      <c r="M747" s="121" t="s">
        <v>2844</v>
      </c>
      <c r="N747" s="457"/>
      <c r="O747" s="470" t="s">
        <v>2798</v>
      </c>
    </row>
    <row r="748" spans="1:15" outlineLevel="2">
      <c r="A748" s="490"/>
      <c r="B748" s="469"/>
      <c r="C748" s="96"/>
      <c r="D748" s="472"/>
      <c r="E748" s="86"/>
      <c r="F748" s="57"/>
      <c r="G748" s="121"/>
      <c r="H748" s="121"/>
      <c r="I748" s="59"/>
      <c r="J748" s="491"/>
      <c r="K748" s="457"/>
      <c r="L748" s="492"/>
      <c r="M748" s="492"/>
      <c r="N748" s="457"/>
      <c r="O748" s="493"/>
    </row>
    <row r="749" spans="1:15" outlineLevel="1">
      <c r="A749" s="474"/>
      <c r="B749" s="475" t="s">
        <v>2</v>
      </c>
      <c r="C749" s="476"/>
      <c r="D749" s="477"/>
      <c r="E749" s="478"/>
      <c r="F749" s="479"/>
      <c r="G749" s="480"/>
      <c r="H749" s="479"/>
      <c r="I749" s="479"/>
      <c r="J749" s="481"/>
      <c r="L749" s="482"/>
      <c r="M749" s="482"/>
      <c r="O749" s="483"/>
    </row>
    <row r="750" spans="1:15" s="502" customFormat="1">
      <c r="A750" s="496"/>
      <c r="B750" s="497" t="s">
        <v>1539</v>
      </c>
      <c r="C750" s="498"/>
      <c r="D750" s="499"/>
      <c r="E750" s="478"/>
      <c r="F750" s="479"/>
      <c r="G750" s="480"/>
      <c r="H750" s="479"/>
      <c r="I750" s="479"/>
      <c r="J750" s="500"/>
      <c r="K750" s="501"/>
      <c r="L750" s="482"/>
      <c r="M750" s="482"/>
      <c r="N750" s="501"/>
      <c r="O750" s="483"/>
    </row>
    <row r="751" spans="1:15">
      <c r="A751" s="451">
        <v>8</v>
      </c>
      <c r="B751" s="452" t="s">
        <v>1089</v>
      </c>
      <c r="C751" s="453"/>
      <c r="D751" s="454"/>
      <c r="E751" s="455"/>
      <c r="F751" s="52"/>
      <c r="G751" s="233"/>
      <c r="H751" s="175"/>
      <c r="I751" s="52"/>
      <c r="J751" s="456"/>
      <c r="K751" s="457"/>
      <c r="L751" s="458"/>
      <c r="M751" s="458"/>
      <c r="N751" s="457"/>
      <c r="O751" s="459"/>
    </row>
    <row r="752" spans="1:15" ht="24.6" customHeight="1" outlineLevel="1">
      <c r="A752" s="461">
        <v>8.1</v>
      </c>
      <c r="B752" s="94" t="s">
        <v>961</v>
      </c>
      <c r="C752" s="462"/>
      <c r="D752" s="463"/>
      <c r="E752" s="86"/>
      <c r="F752" s="75"/>
      <c r="G752" s="215"/>
      <c r="H752" s="167"/>
      <c r="I752" s="75"/>
      <c r="J752" s="464"/>
      <c r="K752" s="457"/>
      <c r="L752" s="465"/>
      <c r="M752" s="465"/>
      <c r="N752" s="457"/>
      <c r="O752" s="235"/>
    </row>
    <row r="753" spans="1:15" ht="24.6" customHeight="1" outlineLevel="2">
      <c r="A753" s="467"/>
      <c r="B753" s="469" t="s">
        <v>970</v>
      </c>
      <c r="C753" s="462"/>
      <c r="D753" s="463"/>
      <c r="E753" s="86"/>
      <c r="F753" s="75"/>
      <c r="G753" s="121"/>
      <c r="H753" s="167"/>
      <c r="I753" s="75"/>
      <c r="J753" s="464"/>
      <c r="K753" s="457"/>
      <c r="L753" s="465"/>
      <c r="M753" s="465"/>
      <c r="N753" s="457"/>
      <c r="O753" s="235"/>
    </row>
    <row r="754" spans="1:15" ht="24.6" customHeight="1" outlineLevel="2">
      <c r="A754" s="463"/>
      <c r="B754" s="469" t="s">
        <v>1090</v>
      </c>
      <c r="C754" s="96">
        <v>1</v>
      </c>
      <c r="D754" s="96" t="s">
        <v>3</v>
      </c>
      <c r="E754" s="86"/>
      <c r="F754" s="86"/>
      <c r="G754" s="86"/>
      <c r="H754" s="86"/>
      <c r="I754" s="86"/>
      <c r="J754" s="392"/>
      <c r="K754" s="432"/>
      <c r="L754" s="121" t="s">
        <v>2915</v>
      </c>
      <c r="M754" s="121" t="s">
        <v>2914</v>
      </c>
      <c r="N754" s="457"/>
      <c r="O754" s="470" t="s">
        <v>2740</v>
      </c>
    </row>
    <row r="755" spans="1:15" ht="24.6" customHeight="1" outlineLevel="2">
      <c r="A755" s="467"/>
      <c r="B755" s="469" t="s">
        <v>972</v>
      </c>
      <c r="C755" s="462"/>
      <c r="D755" s="463"/>
      <c r="E755" s="86"/>
      <c r="F755" s="75"/>
      <c r="G755" s="121"/>
      <c r="H755" s="167"/>
      <c r="I755" s="75"/>
      <c r="J755" s="464"/>
      <c r="K755" s="457"/>
      <c r="L755" s="465"/>
      <c r="M755" s="465"/>
      <c r="N755" s="457"/>
      <c r="O755" s="235"/>
    </row>
    <row r="756" spans="1:15" ht="24.6" customHeight="1" outlineLevel="2">
      <c r="A756" s="463"/>
      <c r="B756" s="469" t="s">
        <v>1091</v>
      </c>
      <c r="C756" s="96">
        <v>1</v>
      </c>
      <c r="D756" s="96" t="s">
        <v>3</v>
      </c>
      <c r="E756" s="86"/>
      <c r="F756" s="86"/>
      <c r="G756" s="86"/>
      <c r="H756" s="86"/>
      <c r="I756" s="86"/>
      <c r="J756" s="392"/>
      <c r="K756" s="432"/>
      <c r="L756" s="121" t="s">
        <v>2915</v>
      </c>
      <c r="M756" s="121" t="s">
        <v>2914</v>
      </c>
      <c r="N756" s="457"/>
      <c r="O756" s="470" t="s">
        <v>2734</v>
      </c>
    </row>
    <row r="757" spans="1:15" ht="24.6" customHeight="1" outlineLevel="2">
      <c r="A757" s="471"/>
      <c r="B757" s="469" t="s">
        <v>1887</v>
      </c>
      <c r="C757" s="96">
        <v>1</v>
      </c>
      <c r="D757" s="472" t="s">
        <v>18</v>
      </c>
      <c r="E757" s="57"/>
      <c r="F757" s="86"/>
      <c r="G757" s="57"/>
      <c r="H757" s="86"/>
      <c r="I757" s="57"/>
      <c r="J757" s="464"/>
      <c r="K757" s="457"/>
      <c r="L757" s="121" t="s">
        <v>2914</v>
      </c>
      <c r="M757" s="121" t="s">
        <v>2914</v>
      </c>
      <c r="N757" s="457"/>
      <c r="O757" s="470"/>
    </row>
    <row r="758" spans="1:15" ht="24.6" customHeight="1" outlineLevel="2">
      <c r="A758" s="463"/>
      <c r="B758" s="469" t="s">
        <v>984</v>
      </c>
      <c r="C758" s="96">
        <v>2</v>
      </c>
      <c r="D758" s="96" t="s">
        <v>3</v>
      </c>
      <c r="E758" s="86"/>
      <c r="F758" s="86"/>
      <c r="G758" s="86"/>
      <c r="H758" s="86"/>
      <c r="I758" s="86"/>
      <c r="J758" s="392"/>
      <c r="K758" s="432"/>
      <c r="L758" s="121" t="s">
        <v>2914</v>
      </c>
      <c r="M758" s="121" t="s">
        <v>2914</v>
      </c>
      <c r="N758" s="457"/>
      <c r="O758" s="470" t="s">
        <v>2745</v>
      </c>
    </row>
    <row r="759" spans="1:15" ht="24.6" customHeight="1" outlineLevel="2">
      <c r="A759" s="471"/>
      <c r="B759" s="94" t="s">
        <v>956</v>
      </c>
      <c r="C759" s="95"/>
      <c r="D759" s="463"/>
      <c r="E759" s="86"/>
      <c r="F759" s="75"/>
      <c r="G759" s="167"/>
      <c r="H759" s="167"/>
      <c r="I759" s="75"/>
      <c r="J759" s="464"/>
      <c r="K759" s="457"/>
      <c r="L759" s="465"/>
      <c r="M759" s="465"/>
      <c r="N759" s="457"/>
      <c r="O759" s="235"/>
    </row>
    <row r="760" spans="1:15" ht="24.6" customHeight="1" outlineLevel="2">
      <c r="A760" s="463"/>
      <c r="B760" s="469" t="s">
        <v>957</v>
      </c>
      <c r="C760" s="96">
        <v>42</v>
      </c>
      <c r="D760" s="96" t="s">
        <v>651</v>
      </c>
      <c r="E760" s="86"/>
      <c r="F760" s="86"/>
      <c r="G760" s="86"/>
      <c r="H760" s="86"/>
      <c r="I760" s="86"/>
      <c r="J760" s="392"/>
      <c r="K760" s="432"/>
      <c r="L760" s="121" t="e">
        <f>VLOOKUP($O760,#REF!,6,FALSE)</f>
        <v>#REF!</v>
      </c>
      <c r="M760" s="121" t="e">
        <f>VLOOKUP($O760,#REF!,7,FALSE)</f>
        <v>#REF!</v>
      </c>
      <c r="N760" s="457"/>
      <c r="O760" s="470" t="s">
        <v>2814</v>
      </c>
    </row>
    <row r="761" spans="1:15" ht="24.6" customHeight="1" outlineLevel="2">
      <c r="A761" s="471"/>
      <c r="B761" s="469" t="s">
        <v>1865</v>
      </c>
      <c r="C761" s="96">
        <v>1</v>
      </c>
      <c r="D761" s="472" t="s">
        <v>18</v>
      </c>
      <c r="E761" s="113"/>
      <c r="F761" s="86"/>
      <c r="G761" s="105"/>
      <c r="H761" s="86"/>
      <c r="I761" s="57"/>
      <c r="J761" s="464"/>
      <c r="K761" s="457"/>
      <c r="L761" s="473" t="s">
        <v>2888</v>
      </c>
      <c r="M761" s="473" t="s">
        <v>2889</v>
      </c>
      <c r="N761" s="457"/>
      <c r="O761" s="470"/>
    </row>
    <row r="762" spans="1:15" ht="24.6" customHeight="1" outlineLevel="2">
      <c r="A762" s="471"/>
      <c r="B762" s="94" t="s">
        <v>958</v>
      </c>
      <c r="C762" s="96"/>
      <c r="D762" s="463"/>
      <c r="E762" s="57"/>
      <c r="F762" s="113"/>
      <c r="G762" s="57"/>
      <c r="H762" s="167"/>
      <c r="I762" s="75"/>
      <c r="J762" s="464"/>
      <c r="K762" s="457"/>
      <c r="L762" s="465"/>
      <c r="M762" s="465"/>
      <c r="N762" s="457"/>
      <c r="O762" s="235"/>
    </row>
    <row r="763" spans="1:15" ht="24.6" customHeight="1" outlineLevel="2">
      <c r="A763" s="463"/>
      <c r="B763" s="469" t="s">
        <v>959</v>
      </c>
      <c r="C763" s="96">
        <v>14</v>
      </c>
      <c r="D763" s="96" t="s">
        <v>651</v>
      </c>
      <c r="E763" s="86"/>
      <c r="F763" s="86"/>
      <c r="G763" s="86"/>
      <c r="H763" s="86"/>
      <c r="I763" s="86"/>
      <c r="J763" s="392"/>
      <c r="K763" s="432"/>
      <c r="L763" s="121" t="s">
        <v>2914</v>
      </c>
      <c r="M763" s="121" t="e">
        <f>VLOOKUP($O763,#REF!,7,FALSE)</f>
        <v>#REF!</v>
      </c>
      <c r="N763" s="457"/>
      <c r="O763" s="470" t="s">
        <v>2816</v>
      </c>
    </row>
    <row r="764" spans="1:15" ht="24.6" customHeight="1" outlineLevel="2">
      <c r="A764" s="471"/>
      <c r="B764" s="469" t="s">
        <v>1864</v>
      </c>
      <c r="C764" s="96">
        <v>1</v>
      </c>
      <c r="D764" s="472" t="s">
        <v>18</v>
      </c>
      <c r="E764" s="113"/>
      <c r="F764" s="86"/>
      <c r="G764" s="105"/>
      <c r="H764" s="86"/>
      <c r="I764" s="57"/>
      <c r="J764" s="464"/>
      <c r="K764" s="457"/>
      <c r="L764" s="473" t="s">
        <v>2888</v>
      </c>
      <c r="M764" s="473" t="s">
        <v>2889</v>
      </c>
      <c r="N764" s="457"/>
      <c r="O764" s="470"/>
    </row>
    <row r="765" spans="1:15" ht="24.6" customHeight="1" outlineLevel="2">
      <c r="A765" s="511"/>
      <c r="B765" s="512"/>
      <c r="C765" s="513"/>
      <c r="D765" s="514"/>
      <c r="E765" s="378"/>
      <c r="G765" s="379"/>
      <c r="I765" s="380"/>
      <c r="J765" s="98"/>
      <c r="L765" s="173"/>
      <c r="M765" s="173"/>
      <c r="O765" s="236"/>
    </row>
    <row r="766" spans="1:15" ht="24.6" customHeight="1" outlineLevel="1">
      <c r="A766" s="474"/>
      <c r="B766" s="475" t="s">
        <v>2</v>
      </c>
      <c r="C766" s="476"/>
      <c r="D766" s="477"/>
      <c r="E766" s="478"/>
      <c r="F766" s="479"/>
      <c r="G766" s="480"/>
      <c r="H766" s="479"/>
      <c r="I766" s="479"/>
      <c r="J766" s="481"/>
      <c r="L766" s="482"/>
      <c r="M766" s="482"/>
      <c r="O766" s="483"/>
    </row>
    <row r="767" spans="1:15" ht="24.6" customHeight="1" outlineLevel="1">
      <c r="A767" s="461">
        <v>8.1999999999999993</v>
      </c>
      <c r="B767" s="94" t="s">
        <v>985</v>
      </c>
      <c r="C767" s="462"/>
      <c r="D767" s="463"/>
      <c r="E767" s="86"/>
      <c r="F767" s="75"/>
      <c r="G767" s="121"/>
      <c r="H767" s="167"/>
      <c r="I767" s="75"/>
      <c r="J767" s="464"/>
      <c r="K767" s="457"/>
      <c r="L767" s="465"/>
      <c r="M767" s="465"/>
      <c r="N767" s="457"/>
      <c r="O767" s="235"/>
    </row>
    <row r="768" spans="1:15" ht="24.6" customHeight="1" outlineLevel="2">
      <c r="A768" s="463"/>
      <c r="B768" s="487" t="s">
        <v>986</v>
      </c>
      <c r="C768" s="96"/>
      <c r="D768" s="96"/>
      <c r="E768" s="86"/>
      <c r="F768" s="75"/>
      <c r="G768" s="121"/>
      <c r="H768" s="167"/>
      <c r="I768" s="75"/>
      <c r="J768" s="464"/>
      <c r="K768" s="457"/>
      <c r="L768" s="465"/>
      <c r="M768" s="465"/>
      <c r="N768" s="457"/>
      <c r="O768" s="235"/>
    </row>
    <row r="769" spans="1:15" ht="24.6" customHeight="1" outlineLevel="2">
      <c r="A769" s="463"/>
      <c r="B769" s="469"/>
      <c r="C769" s="86"/>
      <c r="D769" s="488"/>
      <c r="E769" s="86"/>
      <c r="F769" s="86"/>
      <c r="G769" s="86"/>
      <c r="H769" s="86"/>
      <c r="I769" s="86"/>
      <c r="J769" s="392"/>
      <c r="K769" s="432"/>
      <c r="L769" s="121" t="e">
        <f>VLOOKUP($O769,#REF!,6,FALSE)</f>
        <v>#REF!</v>
      </c>
      <c r="M769" s="121" t="e">
        <f>VLOOKUP($O769,#REF!,7,FALSE)</f>
        <v>#REF!</v>
      </c>
      <c r="N769" s="457"/>
      <c r="O769" s="235" t="s">
        <v>2762</v>
      </c>
    </row>
    <row r="770" spans="1:15" ht="24.6" customHeight="1" outlineLevel="2">
      <c r="A770" s="463"/>
      <c r="B770" s="469" t="s">
        <v>987</v>
      </c>
      <c r="C770" s="96">
        <v>70</v>
      </c>
      <c r="D770" s="96" t="s">
        <v>988</v>
      </c>
      <c r="E770" s="86"/>
      <c r="F770" s="86"/>
      <c r="G770" s="86"/>
      <c r="H770" s="86"/>
      <c r="I770" s="86"/>
      <c r="J770" s="392"/>
      <c r="K770" s="432"/>
      <c r="L770" s="121" t="e">
        <f>VLOOKUP($O770,#REF!,6,FALSE)</f>
        <v>#REF!</v>
      </c>
      <c r="M770" s="121" t="e">
        <f>VLOOKUP($O770,#REF!,7,FALSE)</f>
        <v>#REF!</v>
      </c>
      <c r="N770" s="457"/>
      <c r="O770" s="470" t="s">
        <v>2763</v>
      </c>
    </row>
    <row r="771" spans="1:15" ht="24.6" customHeight="1" outlineLevel="2">
      <c r="A771" s="463"/>
      <c r="B771" s="469" t="s">
        <v>989</v>
      </c>
      <c r="C771" s="96">
        <v>221</v>
      </c>
      <c r="D771" s="96" t="s">
        <v>988</v>
      </c>
      <c r="E771" s="86"/>
      <c r="F771" s="86"/>
      <c r="G771" s="86"/>
      <c r="H771" s="86"/>
      <c r="I771" s="86"/>
      <c r="J771" s="392"/>
      <c r="K771" s="432"/>
      <c r="L771" s="121" t="e">
        <f>VLOOKUP($O771,#REF!,6,FALSE)</f>
        <v>#REF!</v>
      </c>
      <c r="M771" s="121" t="e">
        <f>VLOOKUP($O771,#REF!,7,FALSE)</f>
        <v>#REF!</v>
      </c>
      <c r="N771" s="457"/>
      <c r="O771" s="470" t="s">
        <v>2764</v>
      </c>
    </row>
    <row r="772" spans="1:15" ht="24.6" customHeight="1" outlineLevel="2">
      <c r="A772" s="471"/>
      <c r="B772" s="469" t="s">
        <v>990</v>
      </c>
      <c r="C772" s="96">
        <v>1</v>
      </c>
      <c r="D772" s="472" t="s">
        <v>18</v>
      </c>
      <c r="E772" s="113"/>
      <c r="F772" s="86"/>
      <c r="G772" s="105"/>
      <c r="H772" s="86"/>
      <c r="I772" s="57"/>
      <c r="J772" s="464"/>
      <c r="K772" s="457"/>
      <c r="L772" s="473" t="s">
        <v>2902</v>
      </c>
      <c r="M772" s="473" t="s">
        <v>2902</v>
      </c>
      <c r="N772" s="457"/>
      <c r="O772" s="470"/>
    </row>
    <row r="773" spans="1:15" ht="24.6" customHeight="1" outlineLevel="2">
      <c r="A773" s="471"/>
      <c r="B773" s="469" t="s">
        <v>991</v>
      </c>
      <c r="C773" s="96">
        <v>1</v>
      </c>
      <c r="D773" s="472" t="s">
        <v>18</v>
      </c>
      <c r="E773" s="113"/>
      <c r="F773" s="86"/>
      <c r="G773" s="105"/>
      <c r="H773" s="86"/>
      <c r="I773" s="57"/>
      <c r="J773" s="464"/>
      <c r="K773" s="457"/>
      <c r="L773" s="473" t="s">
        <v>2902</v>
      </c>
      <c r="M773" s="473" t="s">
        <v>2902</v>
      </c>
      <c r="N773" s="457"/>
      <c r="O773" s="470"/>
    </row>
    <row r="774" spans="1:15" ht="24.6" customHeight="1" outlineLevel="2">
      <c r="A774" s="471"/>
      <c r="B774" s="469" t="s">
        <v>992</v>
      </c>
      <c r="C774" s="96">
        <v>1</v>
      </c>
      <c r="D774" s="472" t="s">
        <v>18</v>
      </c>
      <c r="E774" s="113"/>
      <c r="F774" s="86"/>
      <c r="G774" s="105"/>
      <c r="H774" s="86"/>
      <c r="I774" s="57"/>
      <c r="J774" s="464"/>
      <c r="K774" s="457"/>
      <c r="L774" s="473" t="s">
        <v>2902</v>
      </c>
      <c r="M774" s="473" t="s">
        <v>2902</v>
      </c>
      <c r="N774" s="457"/>
      <c r="O774" s="470"/>
    </row>
    <row r="775" spans="1:15" ht="24.6" customHeight="1" outlineLevel="2">
      <c r="A775" s="463"/>
      <c r="B775" s="487" t="s">
        <v>993</v>
      </c>
      <c r="C775" s="96"/>
      <c r="D775" s="96"/>
      <c r="E775" s="86"/>
      <c r="F775" s="75"/>
      <c r="G775" s="121"/>
      <c r="H775" s="167"/>
      <c r="I775" s="75"/>
      <c r="J775" s="464"/>
      <c r="K775" s="457"/>
      <c r="L775" s="465"/>
      <c r="M775" s="465"/>
      <c r="N775" s="457"/>
      <c r="O775" s="235"/>
    </row>
    <row r="776" spans="1:15" ht="24.6" customHeight="1" outlineLevel="2">
      <c r="A776" s="463"/>
      <c r="B776" s="469" t="s">
        <v>994</v>
      </c>
      <c r="C776" s="86">
        <v>1</v>
      </c>
      <c r="D776" s="96" t="s">
        <v>651</v>
      </c>
      <c r="E776" s="86"/>
      <c r="F776" s="86"/>
      <c r="G776" s="86"/>
      <c r="H776" s="86"/>
      <c r="I776" s="86"/>
      <c r="J776" s="392"/>
      <c r="K776" s="432"/>
      <c r="L776" s="121" t="e">
        <f>VLOOKUP($O776,#REF!,6,FALSE)</f>
        <v>#REF!</v>
      </c>
      <c r="M776" s="121" t="e">
        <f>VLOOKUP($O776,#REF!,7,FALSE)</f>
        <v>#REF!</v>
      </c>
      <c r="N776" s="457"/>
      <c r="O776" s="470" t="s">
        <v>2766</v>
      </c>
    </row>
    <row r="777" spans="1:15" ht="24.6" customHeight="1" outlineLevel="2">
      <c r="A777" s="490"/>
      <c r="B777" s="469"/>
      <c r="C777" s="96"/>
      <c r="D777" s="472"/>
      <c r="E777" s="86"/>
      <c r="F777" s="57"/>
      <c r="G777" s="121"/>
      <c r="H777" s="121"/>
      <c r="I777" s="59"/>
      <c r="J777" s="491"/>
      <c r="K777" s="457"/>
      <c r="L777" s="492"/>
      <c r="M777" s="492"/>
      <c r="N777" s="457"/>
      <c r="O777" s="493"/>
    </row>
    <row r="778" spans="1:15" ht="24.6" customHeight="1" outlineLevel="1">
      <c r="A778" s="474"/>
      <c r="B778" s="475" t="s">
        <v>2</v>
      </c>
      <c r="C778" s="476"/>
      <c r="D778" s="477"/>
      <c r="E778" s="478"/>
      <c r="F778" s="479"/>
      <c r="G778" s="480"/>
      <c r="H778" s="479"/>
      <c r="I778" s="479"/>
      <c r="J778" s="481"/>
      <c r="L778" s="482"/>
      <c r="M778" s="482"/>
      <c r="O778" s="483"/>
    </row>
    <row r="779" spans="1:15" ht="24.6" customHeight="1" outlineLevel="1">
      <c r="A779" s="461">
        <v>8.3000000000000007</v>
      </c>
      <c r="B779" s="94" t="s">
        <v>995</v>
      </c>
      <c r="C779" s="96"/>
      <c r="D779" s="472"/>
      <c r="E779" s="86"/>
      <c r="F779" s="57"/>
      <c r="G779" s="121"/>
      <c r="H779" s="121"/>
      <c r="I779" s="75"/>
      <c r="J779" s="491"/>
      <c r="K779" s="457"/>
      <c r="L779" s="465"/>
      <c r="M779" s="465"/>
      <c r="N779" s="457"/>
      <c r="O779" s="235"/>
    </row>
    <row r="780" spans="1:15" ht="24.6" customHeight="1" outlineLevel="2">
      <c r="A780" s="463"/>
      <c r="B780" s="487" t="s">
        <v>1019</v>
      </c>
      <c r="C780" s="96"/>
      <c r="D780" s="96"/>
      <c r="E780" s="86"/>
      <c r="F780" s="75"/>
      <c r="G780" s="121"/>
      <c r="H780" s="167"/>
      <c r="I780" s="75"/>
      <c r="J780" s="464"/>
      <c r="K780" s="457"/>
      <c r="L780" s="465"/>
      <c r="M780" s="465"/>
      <c r="N780" s="457"/>
      <c r="O780" s="235"/>
    </row>
    <row r="781" spans="1:15" ht="24.6" customHeight="1" outlineLevel="2">
      <c r="A781" s="463"/>
      <c r="B781" s="469" t="s">
        <v>1092</v>
      </c>
      <c r="C781" s="96">
        <v>2</v>
      </c>
      <c r="D781" s="96" t="s">
        <v>3</v>
      </c>
      <c r="E781" s="86"/>
      <c r="F781" s="86"/>
      <c r="G781" s="86"/>
      <c r="H781" s="86"/>
      <c r="I781" s="86"/>
      <c r="J781" s="392"/>
      <c r="K781" s="432"/>
      <c r="L781" s="121" t="e">
        <f>VLOOKUP($O781,#REF!,6,FALSE)</f>
        <v>#REF!</v>
      </c>
      <c r="M781" s="121" t="s">
        <v>2914</v>
      </c>
      <c r="N781" s="457"/>
      <c r="O781" s="470" t="s">
        <v>2784</v>
      </c>
    </row>
    <row r="782" spans="1:15" ht="24.6" customHeight="1" outlineLevel="2">
      <c r="A782" s="463"/>
      <c r="B782" s="487" t="s">
        <v>996</v>
      </c>
      <c r="C782" s="96"/>
      <c r="D782" s="96"/>
      <c r="E782" s="86"/>
      <c r="F782" s="75"/>
      <c r="G782" s="121"/>
      <c r="H782" s="167"/>
      <c r="I782" s="75"/>
      <c r="J782" s="464"/>
      <c r="K782" s="457"/>
      <c r="L782" s="465"/>
      <c r="M782" s="465"/>
      <c r="N782" s="457"/>
      <c r="O782" s="235"/>
    </row>
    <row r="783" spans="1:15" ht="24.6" customHeight="1" outlineLevel="2">
      <c r="A783" s="463"/>
      <c r="B783" s="469" t="s">
        <v>1093</v>
      </c>
      <c r="C783" s="96">
        <v>2</v>
      </c>
      <c r="D783" s="96" t="s">
        <v>3</v>
      </c>
      <c r="E783" s="86"/>
      <c r="F783" s="86"/>
      <c r="G783" s="86"/>
      <c r="H783" s="86"/>
      <c r="I783" s="86"/>
      <c r="J783" s="392"/>
      <c r="K783" s="432"/>
      <c r="L783" s="121" t="e">
        <f>VLOOKUP($O783,#REF!,6,FALSE)</f>
        <v>#REF!</v>
      </c>
      <c r="M783" s="121" t="s">
        <v>2914</v>
      </c>
      <c r="N783" s="457"/>
      <c r="O783" s="470" t="s">
        <v>2769</v>
      </c>
    </row>
    <row r="784" spans="1:15" ht="24.6" customHeight="1" outlineLevel="2">
      <c r="A784" s="463"/>
      <c r="B784" s="487" t="s">
        <v>1006</v>
      </c>
      <c r="C784" s="96"/>
      <c r="D784" s="96"/>
      <c r="E784" s="86"/>
      <c r="F784" s="75"/>
      <c r="G784" s="121"/>
      <c r="H784" s="167"/>
      <c r="I784" s="75"/>
      <c r="J784" s="464"/>
      <c r="K784" s="457"/>
      <c r="L784" s="465"/>
      <c r="M784" s="465"/>
      <c r="N784" s="457"/>
      <c r="O784" s="235"/>
    </row>
    <row r="785" spans="1:15" ht="24.6" customHeight="1" outlineLevel="2">
      <c r="A785" s="463"/>
      <c r="B785" s="469" t="s">
        <v>1007</v>
      </c>
      <c r="C785" s="96">
        <v>1</v>
      </c>
      <c r="D785" s="96" t="s">
        <v>3</v>
      </c>
      <c r="E785" s="86"/>
      <c r="F785" s="86"/>
      <c r="G785" s="86"/>
      <c r="H785" s="86"/>
      <c r="I785" s="86"/>
      <c r="J785" s="392"/>
      <c r="K785" s="432"/>
      <c r="L785" s="121" t="e">
        <f>VLOOKUP($O785,#REF!,6,FALSE)</f>
        <v>#REF!</v>
      </c>
      <c r="M785" s="121" t="s">
        <v>2914</v>
      </c>
      <c r="N785" s="457"/>
      <c r="O785" s="470" t="s">
        <v>2772</v>
      </c>
    </row>
    <row r="786" spans="1:15" ht="24.6" customHeight="1" outlineLevel="2">
      <c r="A786" s="463"/>
      <c r="B786" s="469" t="s">
        <v>1094</v>
      </c>
      <c r="C786" s="96">
        <v>1</v>
      </c>
      <c r="D786" s="96" t="s">
        <v>3</v>
      </c>
      <c r="E786" s="86"/>
      <c r="F786" s="86"/>
      <c r="G786" s="86"/>
      <c r="H786" s="86"/>
      <c r="I786" s="86"/>
      <c r="J786" s="392"/>
      <c r="K786" s="432"/>
      <c r="L786" s="121" t="e">
        <f>VLOOKUP($O786,#REF!,6,FALSE)</f>
        <v>#REF!</v>
      </c>
      <c r="M786" s="121" t="s">
        <v>2914</v>
      </c>
      <c r="N786" s="457"/>
      <c r="O786" s="470" t="s">
        <v>2779</v>
      </c>
    </row>
    <row r="787" spans="1:15" ht="24.6" customHeight="1" outlineLevel="2">
      <c r="A787" s="463"/>
      <c r="B787" s="469" t="s">
        <v>1021</v>
      </c>
      <c r="C787" s="96">
        <v>1</v>
      </c>
      <c r="D787" s="96" t="s">
        <v>3</v>
      </c>
      <c r="E787" s="86"/>
      <c r="F787" s="86"/>
      <c r="G787" s="86"/>
      <c r="H787" s="86"/>
      <c r="I787" s="86"/>
      <c r="J787" s="392"/>
      <c r="K787" s="432"/>
      <c r="L787" s="121" t="s">
        <v>2914</v>
      </c>
      <c r="M787" s="121" t="s">
        <v>2914</v>
      </c>
      <c r="N787" s="457"/>
      <c r="O787" s="470" t="s">
        <v>2794</v>
      </c>
    </row>
    <row r="788" spans="1:15" ht="24.6" customHeight="1" outlineLevel="2">
      <c r="A788" s="463"/>
      <c r="B788" s="469" t="s">
        <v>1023</v>
      </c>
      <c r="C788" s="96">
        <v>2</v>
      </c>
      <c r="D788" s="96" t="s">
        <v>3</v>
      </c>
      <c r="E788" s="86"/>
      <c r="F788" s="86"/>
      <c r="G788" s="86"/>
      <c r="H788" s="86"/>
      <c r="I788" s="86"/>
      <c r="J788" s="392"/>
      <c r="K788" s="432"/>
      <c r="L788" s="121" t="s">
        <v>2914</v>
      </c>
      <c r="M788" s="121" t="s">
        <v>2914</v>
      </c>
      <c r="N788" s="457"/>
      <c r="O788" s="470" t="s">
        <v>2796</v>
      </c>
    </row>
    <row r="789" spans="1:15" ht="24.6" customHeight="1" outlineLevel="2">
      <c r="A789" s="463"/>
      <c r="B789" s="469" t="s">
        <v>1095</v>
      </c>
      <c r="C789" s="96">
        <v>1</v>
      </c>
      <c r="D789" s="96" t="s">
        <v>3</v>
      </c>
      <c r="E789" s="86"/>
      <c r="F789" s="86"/>
      <c r="G789" s="86"/>
      <c r="H789" s="86"/>
      <c r="I789" s="86"/>
      <c r="J789" s="392"/>
      <c r="K789" s="432"/>
      <c r="L789" s="121" t="s">
        <v>2914</v>
      </c>
      <c r="M789" s="121" t="s">
        <v>2914</v>
      </c>
      <c r="N789" s="457"/>
      <c r="O789" s="470" t="s">
        <v>2806</v>
      </c>
    </row>
    <row r="790" spans="1:15" ht="24.6" customHeight="1" outlineLevel="2">
      <c r="A790" s="463"/>
      <c r="B790" s="469" t="s">
        <v>1096</v>
      </c>
      <c r="C790" s="96">
        <v>2</v>
      </c>
      <c r="D790" s="96" t="s">
        <v>3</v>
      </c>
      <c r="E790" s="86"/>
      <c r="F790" s="86"/>
      <c r="G790" s="86"/>
      <c r="H790" s="86"/>
      <c r="I790" s="86"/>
      <c r="J790" s="392"/>
      <c r="K790" s="432"/>
      <c r="L790" s="121" t="s">
        <v>2914</v>
      </c>
      <c r="M790" s="121" t="s">
        <v>2914</v>
      </c>
      <c r="N790" s="457"/>
      <c r="O790" s="470" t="s">
        <v>2812</v>
      </c>
    </row>
    <row r="791" spans="1:15" ht="24.6" customHeight="1" outlineLevel="2">
      <c r="A791" s="490"/>
      <c r="B791" s="469"/>
      <c r="C791" s="96"/>
      <c r="D791" s="472"/>
      <c r="E791" s="86"/>
      <c r="F791" s="57"/>
      <c r="G791" s="121"/>
      <c r="H791" s="121"/>
      <c r="I791" s="59"/>
      <c r="J791" s="491"/>
      <c r="K791" s="457"/>
      <c r="L791" s="492"/>
      <c r="M791" s="492"/>
      <c r="N791" s="457"/>
      <c r="O791" s="493"/>
    </row>
    <row r="792" spans="1:15" ht="24.6" customHeight="1" outlineLevel="1">
      <c r="A792" s="474"/>
      <c r="B792" s="475" t="s">
        <v>2</v>
      </c>
      <c r="C792" s="476"/>
      <c r="D792" s="477"/>
      <c r="E792" s="478"/>
      <c r="F792" s="479"/>
      <c r="G792" s="480"/>
      <c r="H792" s="479"/>
      <c r="I792" s="479"/>
      <c r="J792" s="481"/>
      <c r="K792" s="160"/>
      <c r="L792" s="482"/>
      <c r="M792" s="482"/>
      <c r="N792" s="160"/>
      <c r="O792" s="483"/>
    </row>
    <row r="793" spans="1:15" s="502" customFormat="1">
      <c r="A793" s="496"/>
      <c r="B793" s="497" t="s">
        <v>1540</v>
      </c>
      <c r="C793" s="498"/>
      <c r="D793" s="499"/>
      <c r="E793" s="478"/>
      <c r="F793" s="479"/>
      <c r="G793" s="480"/>
      <c r="H793" s="479"/>
      <c r="I793" s="479"/>
      <c r="J793" s="500"/>
      <c r="K793" s="501"/>
      <c r="L793" s="482"/>
      <c r="M793" s="482"/>
      <c r="N793" s="501"/>
      <c r="O793" s="483"/>
    </row>
    <row r="794" spans="1:15" s="502" customFormat="1" collapsed="1">
      <c r="A794" s="496"/>
      <c r="B794" s="497" t="s">
        <v>1509</v>
      </c>
      <c r="C794" s="498"/>
      <c r="D794" s="499"/>
      <c r="E794" s="478"/>
      <c r="F794" s="479"/>
      <c r="G794" s="480"/>
      <c r="H794" s="479"/>
      <c r="I794" s="479"/>
      <c r="J794" s="500"/>
      <c r="K794" s="501"/>
      <c r="L794" s="482"/>
      <c r="M794" s="482"/>
      <c r="N794" s="501"/>
      <c r="O794" s="483"/>
    </row>
  </sheetData>
  <autoFilter ref="A1:BZ794" xr:uid="{00000000-0009-0000-0000-000017000000}"/>
  <mergeCells count="12">
    <mergeCell ref="O8:O9"/>
    <mergeCell ref="A2:J2"/>
    <mergeCell ref="G8:H8"/>
    <mergeCell ref="I8:I9"/>
    <mergeCell ref="J8:J9"/>
    <mergeCell ref="L8:L9"/>
    <mergeCell ref="M8:M9"/>
    <mergeCell ref="C8:C9"/>
    <mergeCell ref="D8:D9"/>
    <mergeCell ref="A8:A9"/>
    <mergeCell ref="B8:B9"/>
    <mergeCell ref="E8:F8"/>
  </mergeCells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  <rowBreaks count="3" manualBreakCount="3">
    <brk id="63" max="9" man="1"/>
    <brk id="264" max="9" man="1"/>
    <brk id="549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F5B50-6D01-4DE6-B88C-5128665E29F6}">
  <sheetPr>
    <tabColor theme="5" tint="0.79998168889431442"/>
    <pageSetUpPr fitToPage="1"/>
  </sheetPr>
  <dimension ref="D17:E26"/>
  <sheetViews>
    <sheetView view="pageBreakPreview" zoomScale="130" zoomScaleNormal="85" zoomScaleSheetLayoutView="130" workbookViewId="0">
      <selection activeCell="I5" sqref="I5"/>
    </sheetView>
  </sheetViews>
  <sheetFormatPr defaultColWidth="11.42578125" defaultRowHeight="24"/>
  <cols>
    <col min="1" max="3" width="11.42578125" style="2"/>
    <col min="4" max="5" width="24.7109375" style="2" customWidth="1"/>
    <col min="6" max="16384" width="11.42578125" style="2"/>
  </cols>
  <sheetData>
    <row r="17" spans="4:5">
      <c r="D17" s="35"/>
    </row>
    <row r="18" spans="4:5">
      <c r="D18" s="35"/>
      <c r="E18" s="35"/>
    </row>
    <row r="19" spans="4:5">
      <c r="D19" s="35"/>
      <c r="E19" s="35"/>
    </row>
    <row r="26" spans="4:5" ht="20.25" customHeight="1"/>
  </sheetData>
  <pageMargins left="0.5" right="0.5" top="0.5" bottom="0.5" header="0.3" footer="0.3"/>
  <pageSetup paperSize="9" scale="95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  <pageSetUpPr fitToPage="1"/>
  </sheetPr>
  <dimension ref="A1:D25"/>
  <sheetViews>
    <sheetView topLeftCell="A25" zoomScaleNormal="100" workbookViewId="0">
      <selection activeCell="B35" sqref="B35"/>
    </sheetView>
  </sheetViews>
  <sheetFormatPr defaultColWidth="9.85546875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3" customWidth="1"/>
    <col min="5" max="16384" width="9.85546875" style="432"/>
  </cols>
  <sheetData>
    <row r="1" spans="1:4">
      <c r="A1" s="1158" t="s">
        <v>1541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 s="659" customFormat="1">
      <c r="A6" s="443" t="s">
        <v>1546</v>
      </c>
      <c r="B6" s="658"/>
      <c r="C6" s="658"/>
      <c r="D6" s="658"/>
    </row>
    <row r="7" spans="1:4" s="440" customFormat="1" ht="23.25">
      <c r="A7" s="616" t="s">
        <v>109</v>
      </c>
      <c r="B7" s="660" t="s">
        <v>0</v>
      </c>
      <c r="C7" s="661" t="s">
        <v>644</v>
      </c>
      <c r="D7" s="662" t="s">
        <v>1</v>
      </c>
    </row>
    <row r="8" spans="1:4">
      <c r="A8" s="561">
        <v>1</v>
      </c>
      <c r="B8" s="663" t="s">
        <v>892</v>
      </c>
      <c r="C8" s="91"/>
      <c r="D8" s="664"/>
    </row>
    <row r="9" spans="1:4">
      <c r="A9" s="561">
        <v>2</v>
      </c>
      <c r="B9" s="665" t="s">
        <v>893</v>
      </c>
      <c r="C9" s="92"/>
      <c r="D9" s="666"/>
    </row>
    <row r="10" spans="1:4">
      <c r="A10" s="561"/>
      <c r="B10" s="665"/>
      <c r="C10" s="92"/>
      <c r="D10" s="666"/>
    </row>
    <row r="11" spans="1:4">
      <c r="A11" s="561"/>
      <c r="B11" s="665"/>
      <c r="C11" s="92"/>
      <c r="D11" s="666"/>
    </row>
    <row r="12" spans="1:4">
      <c r="A12" s="561"/>
      <c r="B12" s="665"/>
      <c r="C12" s="92"/>
      <c r="D12" s="666"/>
    </row>
    <row r="13" spans="1:4">
      <c r="A13" s="561"/>
      <c r="B13" s="665"/>
      <c r="C13" s="92"/>
      <c r="D13" s="666"/>
    </row>
    <row r="14" spans="1:4">
      <c r="A14" s="561"/>
      <c r="B14" s="665"/>
      <c r="C14" s="92"/>
      <c r="D14" s="666"/>
    </row>
    <row r="15" spans="1:4">
      <c r="A15" s="561"/>
      <c r="B15" s="665"/>
      <c r="C15" s="92"/>
      <c r="D15" s="666"/>
    </row>
    <row r="16" spans="1:4">
      <c r="A16" s="561"/>
      <c r="B16" s="665"/>
      <c r="C16" s="92"/>
      <c r="D16" s="666"/>
    </row>
    <row r="17" spans="1:4">
      <c r="A17" s="561"/>
      <c r="B17" s="665"/>
      <c r="C17" s="92"/>
      <c r="D17" s="666"/>
    </row>
    <row r="18" spans="1:4">
      <c r="A18" s="561"/>
      <c r="B18" s="665"/>
      <c r="C18" s="92"/>
      <c r="D18" s="666"/>
    </row>
    <row r="19" spans="1:4">
      <c r="A19" s="561"/>
      <c r="B19" s="665"/>
      <c r="C19" s="92"/>
      <c r="D19" s="666"/>
    </row>
    <row r="20" spans="1:4">
      <c r="A20" s="561"/>
      <c r="B20" s="667"/>
      <c r="C20" s="92"/>
      <c r="D20" s="561"/>
    </row>
    <row r="21" spans="1:4">
      <c r="A21" s="561"/>
      <c r="B21" s="668"/>
      <c r="C21" s="92"/>
      <c r="D21" s="561"/>
    </row>
    <row r="22" spans="1:4">
      <c r="A22" s="488"/>
      <c r="B22" s="667"/>
      <c r="C22" s="92"/>
      <c r="D22" s="561"/>
    </row>
    <row r="23" spans="1:4">
      <c r="A23" s="669"/>
      <c r="C23" s="93"/>
      <c r="D23" s="670"/>
    </row>
    <row r="24" spans="1:4" s="576" customFormat="1" thickBot="1">
      <c r="A24" s="671"/>
      <c r="B24" s="672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79998168889431442"/>
    <pageSetUpPr fitToPage="1"/>
  </sheetPr>
  <dimension ref="A2:O6888"/>
  <sheetViews>
    <sheetView topLeftCell="A7" zoomScale="90" zoomScaleNormal="90" zoomScaleSheetLayoutView="70" workbookViewId="0">
      <selection activeCell="I28" sqref="I28"/>
    </sheetView>
  </sheetViews>
  <sheetFormatPr defaultColWidth="9.85546875" defaultRowHeight="24" outlineLevelRow="1"/>
  <cols>
    <col min="1" max="1" width="8.5703125" style="432" customWidth="1"/>
    <col min="2" max="2" width="85.5703125" style="594" customWidth="1"/>
    <col min="3" max="3" width="15.5703125" style="78" customWidth="1"/>
    <col min="4" max="4" width="10.5703125" style="432" customWidth="1"/>
    <col min="5" max="8" width="20.5703125" style="78" customWidth="1"/>
    <col min="9" max="9" width="25.5703125" style="78" customWidth="1"/>
    <col min="10" max="10" width="15.5703125" style="656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21" width="9.85546875" style="432"/>
    <col min="22" max="26" width="0" style="432" hidden="1" customWidth="1"/>
    <col min="27" max="16384" width="9.85546875" style="432"/>
  </cols>
  <sheetData>
    <row r="2" spans="1:15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3"/>
      <c r="M2" s="433"/>
      <c r="O2" s="434"/>
    </row>
    <row r="3" spans="1:15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5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5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5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5" outlineLevel="1">
      <c r="A7" s="435" t="s">
        <v>1546</v>
      </c>
      <c r="B7" s="444"/>
      <c r="C7" s="444"/>
      <c r="D7" s="444"/>
      <c r="E7" s="349"/>
      <c r="F7" s="347"/>
      <c r="G7" s="349"/>
      <c r="H7" s="345"/>
      <c r="I7" s="344"/>
      <c r="J7" s="438"/>
      <c r="K7" s="629"/>
      <c r="L7" s="199"/>
      <c r="M7" s="199"/>
      <c r="N7" s="629"/>
      <c r="O7" s="202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74" t="s">
        <v>1858</v>
      </c>
      <c r="M8" s="1174" t="s">
        <v>1859</v>
      </c>
      <c r="O8" s="1174" t="s">
        <v>2107</v>
      </c>
    </row>
    <row r="9" spans="1:15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75"/>
      <c r="M9" s="1175"/>
      <c r="O9" s="1175"/>
    </row>
    <row r="10" spans="1:15">
      <c r="A10" s="630">
        <v>1</v>
      </c>
      <c r="B10" s="631" t="s">
        <v>892</v>
      </c>
      <c r="C10" s="82"/>
      <c r="D10" s="83"/>
      <c r="E10" s="82"/>
      <c r="F10" s="82"/>
      <c r="G10" s="82"/>
      <c r="H10" s="82"/>
      <c r="I10" s="82"/>
      <c r="J10" s="650"/>
      <c r="L10" s="167"/>
      <c r="M10" s="174"/>
      <c r="O10" s="216"/>
    </row>
    <row r="11" spans="1:15" ht="48" outlineLevel="1">
      <c r="A11" s="632"/>
      <c r="B11" s="633" t="s">
        <v>1547</v>
      </c>
      <c r="C11" s="96">
        <v>2</v>
      </c>
      <c r="D11" s="634" t="s">
        <v>3</v>
      </c>
      <c r="E11" s="57"/>
      <c r="F11" s="86"/>
      <c r="G11" s="57"/>
      <c r="H11" s="86"/>
      <c r="I11" s="86"/>
      <c r="J11" s="651"/>
      <c r="L11" s="121" t="e">
        <f>VLOOKUP($O11,#REF!,6,FALSE)</f>
        <v>#REF!</v>
      </c>
      <c r="M11" s="121" t="e">
        <f>VLOOKUP($O11,#REF!,7,FALSE)</f>
        <v>#REF!</v>
      </c>
      <c r="O11" s="470" t="s">
        <v>1547</v>
      </c>
    </row>
    <row r="12" spans="1:15" outlineLevel="1">
      <c r="A12" s="635"/>
      <c r="B12" s="636"/>
      <c r="C12" s="86"/>
      <c r="D12" s="637"/>
      <c r="E12" s="86"/>
      <c r="F12" s="55"/>
      <c r="G12" s="55"/>
      <c r="H12" s="87"/>
      <c r="I12" s="88"/>
      <c r="J12" s="650"/>
      <c r="L12" s="81"/>
      <c r="M12" s="121"/>
      <c r="O12" s="213"/>
    </row>
    <row r="13" spans="1:15">
      <c r="A13" s="638"/>
      <c r="B13" s="639" t="s">
        <v>894</v>
      </c>
      <c r="C13" s="640"/>
      <c r="D13" s="641"/>
      <c r="E13" s="640"/>
      <c r="F13" s="642"/>
      <c r="G13" s="640"/>
      <c r="H13" s="642"/>
      <c r="I13" s="478"/>
      <c r="J13" s="652"/>
      <c r="L13" s="559"/>
      <c r="M13" s="559"/>
      <c r="O13" s="559"/>
    </row>
    <row r="14" spans="1:15">
      <c r="A14" s="589">
        <v>2</v>
      </c>
      <c r="B14" s="643" t="s">
        <v>893</v>
      </c>
      <c r="C14" s="82"/>
      <c r="D14" s="644"/>
      <c r="E14" s="89"/>
      <c r="F14" s="89"/>
      <c r="G14" s="89"/>
      <c r="H14" s="89"/>
      <c r="I14" s="82"/>
      <c r="J14" s="653"/>
      <c r="L14" s="167"/>
      <c r="M14" s="174"/>
      <c r="O14" s="216"/>
    </row>
    <row r="15" spans="1:15" ht="48" outlineLevel="1">
      <c r="A15" s="632"/>
      <c r="B15" s="633" t="s">
        <v>3052</v>
      </c>
      <c r="C15" s="96">
        <v>1</v>
      </c>
      <c r="D15" s="634" t="s">
        <v>3</v>
      </c>
      <c r="E15" s="57"/>
      <c r="F15" s="86"/>
      <c r="G15" s="57"/>
      <c r="H15" s="86"/>
      <c r="I15" s="86"/>
      <c r="J15" s="651"/>
      <c r="L15" s="121" t="e">
        <f>VLOOKUP($O15,#REF!,6,FALSE)</f>
        <v>#REF!</v>
      </c>
      <c r="M15" s="121" t="e">
        <f>VLOOKUP($O15,#REF!,7,FALSE)</f>
        <v>#REF!</v>
      </c>
      <c r="O15" s="470" t="s">
        <v>1548</v>
      </c>
    </row>
    <row r="16" spans="1:15" outlineLevel="1">
      <c r="A16" s="635"/>
      <c r="B16" s="636"/>
      <c r="C16" s="86"/>
      <c r="D16" s="637"/>
      <c r="E16" s="86"/>
      <c r="F16" s="55"/>
      <c r="G16" s="55"/>
      <c r="H16" s="87"/>
      <c r="I16" s="88"/>
      <c r="J16" s="650"/>
      <c r="L16" s="81"/>
      <c r="M16" s="121"/>
      <c r="O16" s="213"/>
    </row>
    <row r="17" spans="1:15">
      <c r="A17" s="638"/>
      <c r="B17" s="639" t="s">
        <v>894</v>
      </c>
      <c r="C17" s="640"/>
      <c r="D17" s="641"/>
      <c r="E17" s="640"/>
      <c r="F17" s="478"/>
      <c r="G17" s="640"/>
      <c r="H17" s="478"/>
      <c r="I17" s="478"/>
      <c r="J17" s="652"/>
      <c r="L17" s="559"/>
      <c r="M17" s="559"/>
      <c r="O17" s="559"/>
    </row>
    <row r="18" spans="1:15">
      <c r="A18" s="638"/>
      <c r="B18" s="639" t="s">
        <v>894</v>
      </c>
      <c r="C18" s="640"/>
      <c r="D18" s="641"/>
      <c r="E18" s="640"/>
      <c r="F18" s="645"/>
      <c r="G18" s="640"/>
      <c r="H18" s="645"/>
      <c r="I18" s="478"/>
      <c r="J18" s="652"/>
      <c r="L18" s="646"/>
      <c r="M18" s="646"/>
      <c r="O18" s="646"/>
    </row>
    <row r="19" spans="1:15">
      <c r="A19" s="647"/>
      <c r="B19" s="648"/>
      <c r="C19" s="90"/>
      <c r="D19" s="647"/>
      <c r="E19" s="90"/>
      <c r="F19" s="90"/>
      <c r="G19" s="90"/>
      <c r="H19" s="90"/>
      <c r="I19" s="90"/>
      <c r="J19" s="654"/>
      <c r="L19" s="172"/>
      <c r="M19" s="172"/>
      <c r="O19" s="234"/>
    </row>
    <row r="20" spans="1:15">
      <c r="A20" s="647"/>
      <c r="B20" s="648"/>
      <c r="D20" s="647"/>
      <c r="J20" s="655"/>
    </row>
    <row r="21" spans="1:15">
      <c r="A21" s="647"/>
      <c r="B21" s="648"/>
      <c r="D21" s="647"/>
      <c r="J21" s="655"/>
    </row>
    <row r="22" spans="1:15">
      <c r="A22" s="647"/>
      <c r="B22" s="648"/>
      <c r="D22" s="647"/>
      <c r="J22" s="655"/>
    </row>
    <row r="23" spans="1:15">
      <c r="A23" s="647"/>
      <c r="B23" s="648"/>
    </row>
    <row r="24" spans="1:15">
      <c r="A24" s="647"/>
      <c r="B24" s="648"/>
    </row>
    <row r="25" spans="1:15">
      <c r="A25" s="647"/>
      <c r="B25" s="648"/>
    </row>
    <row r="26" spans="1:15">
      <c r="A26" s="647"/>
      <c r="B26" s="648"/>
    </row>
    <row r="27" spans="1:15">
      <c r="A27" s="647"/>
      <c r="B27" s="648"/>
    </row>
    <row r="28" spans="1:15">
      <c r="A28" s="647"/>
      <c r="B28" s="648"/>
    </row>
    <row r="29" spans="1:15">
      <c r="A29" s="647"/>
      <c r="B29" s="648"/>
    </row>
    <row r="30" spans="1:15">
      <c r="A30" s="647"/>
      <c r="B30" s="648"/>
    </row>
    <row r="31" spans="1:15">
      <c r="A31" s="647"/>
      <c r="B31" s="648"/>
    </row>
    <row r="32" spans="1:15">
      <c r="A32" s="647"/>
      <c r="B32" s="648"/>
    </row>
    <row r="33" spans="1:2">
      <c r="A33" s="647"/>
      <c r="B33" s="648"/>
    </row>
    <row r="34" spans="1:2">
      <c r="A34" s="647"/>
      <c r="B34" s="648"/>
    </row>
    <row r="35" spans="1:2">
      <c r="A35" s="647"/>
      <c r="B35" s="648"/>
    </row>
    <row r="36" spans="1:2">
      <c r="A36" s="647"/>
      <c r="B36" s="648"/>
    </row>
    <row r="37" spans="1:2">
      <c r="A37" s="647"/>
      <c r="B37" s="648"/>
    </row>
    <row r="38" spans="1:2">
      <c r="A38" s="647"/>
      <c r="B38" s="648"/>
    </row>
    <row r="39" spans="1:2">
      <c r="A39" s="647"/>
      <c r="B39" s="648"/>
    </row>
    <row r="40" spans="1:2">
      <c r="A40" s="647"/>
      <c r="B40" s="648"/>
    </row>
    <row r="41" spans="1:2">
      <c r="A41" s="647"/>
      <c r="B41" s="648"/>
    </row>
    <row r="42" spans="1:2">
      <c r="A42" s="647"/>
      <c r="B42" s="648"/>
    </row>
    <row r="43" spans="1:2">
      <c r="A43" s="647"/>
      <c r="B43" s="648"/>
    </row>
    <row r="44" spans="1:2">
      <c r="A44" s="647"/>
      <c r="B44" s="648"/>
    </row>
    <row r="45" spans="1:2">
      <c r="A45" s="649"/>
      <c r="B45" s="648"/>
    </row>
    <row r="46" spans="1:2">
      <c r="A46" s="649"/>
      <c r="B46" s="648"/>
    </row>
    <row r="47" spans="1:2">
      <c r="A47" s="649"/>
      <c r="B47" s="648"/>
    </row>
    <row r="48" spans="1:2">
      <c r="A48" s="649"/>
      <c r="B48" s="648"/>
    </row>
    <row r="49" spans="1:2">
      <c r="A49" s="649"/>
      <c r="B49" s="648"/>
    </row>
    <row r="50" spans="1:2">
      <c r="A50" s="649"/>
      <c r="B50" s="648"/>
    </row>
    <row r="51" spans="1:2">
      <c r="A51" s="649"/>
      <c r="B51" s="648"/>
    </row>
    <row r="52" spans="1:2">
      <c r="A52" s="649"/>
      <c r="B52" s="648"/>
    </row>
    <row r="53" spans="1:2">
      <c r="A53" s="649"/>
      <c r="B53" s="648"/>
    </row>
    <row r="54" spans="1:2">
      <c r="A54" s="649"/>
      <c r="B54" s="648"/>
    </row>
    <row r="55" spans="1:2">
      <c r="A55" s="649"/>
      <c r="B55" s="648"/>
    </row>
    <row r="56" spans="1:2">
      <c r="A56" s="649"/>
      <c r="B56" s="648"/>
    </row>
    <row r="57" spans="1:2">
      <c r="A57" s="649"/>
      <c r="B57" s="648"/>
    </row>
    <row r="58" spans="1:2">
      <c r="A58" s="649"/>
      <c r="B58" s="648"/>
    </row>
    <row r="59" spans="1:2">
      <c r="A59" s="649"/>
      <c r="B59" s="648"/>
    </row>
    <row r="60" spans="1:2">
      <c r="A60" s="649"/>
      <c r="B60" s="648"/>
    </row>
    <row r="61" spans="1:2">
      <c r="A61" s="649"/>
      <c r="B61" s="648"/>
    </row>
    <row r="62" spans="1:2">
      <c r="A62" s="649"/>
      <c r="B62" s="648"/>
    </row>
    <row r="63" spans="1:2">
      <c r="A63" s="649"/>
      <c r="B63" s="648"/>
    </row>
    <row r="64" spans="1:2">
      <c r="A64" s="649"/>
      <c r="B64" s="648"/>
    </row>
    <row r="65" spans="1:2">
      <c r="A65" s="649"/>
      <c r="B65" s="648"/>
    </row>
    <row r="66" spans="1:2">
      <c r="A66" s="649"/>
      <c r="B66" s="648"/>
    </row>
    <row r="67" spans="1:2">
      <c r="A67" s="649"/>
      <c r="B67" s="648"/>
    </row>
    <row r="68" spans="1:2">
      <c r="A68" s="649"/>
      <c r="B68" s="648"/>
    </row>
    <row r="69" spans="1:2">
      <c r="A69" s="649"/>
      <c r="B69" s="648"/>
    </row>
    <row r="70" spans="1:2">
      <c r="A70" s="649"/>
      <c r="B70" s="648"/>
    </row>
    <row r="71" spans="1:2">
      <c r="A71" s="649"/>
    </row>
    <row r="72" spans="1:2">
      <c r="A72" s="649"/>
    </row>
    <row r="73" spans="1:2">
      <c r="A73" s="649"/>
    </row>
    <row r="74" spans="1:2">
      <c r="A74" s="649"/>
    </row>
    <row r="75" spans="1:2">
      <c r="A75" s="649"/>
    </row>
    <row r="76" spans="1:2">
      <c r="A76" s="649"/>
    </row>
    <row r="77" spans="1:2">
      <c r="A77" s="649"/>
    </row>
    <row r="78" spans="1:2">
      <c r="A78" s="649"/>
    </row>
    <row r="79" spans="1:2">
      <c r="A79" s="649"/>
    </row>
    <row r="80" spans="1:2">
      <c r="A80" s="649"/>
    </row>
    <row r="81" spans="1:1">
      <c r="A81" s="649"/>
    </row>
    <row r="82" spans="1:1">
      <c r="A82" s="649"/>
    </row>
    <row r="83" spans="1:1">
      <c r="A83" s="649"/>
    </row>
    <row r="84" spans="1:1">
      <c r="A84" s="649"/>
    </row>
    <row r="85" spans="1:1">
      <c r="A85" s="649"/>
    </row>
    <row r="86" spans="1:1">
      <c r="A86" s="649"/>
    </row>
    <row r="87" spans="1:1">
      <c r="A87" s="649"/>
    </row>
    <row r="88" spans="1:1">
      <c r="A88" s="649"/>
    </row>
    <row r="89" spans="1:1">
      <c r="A89" s="649"/>
    </row>
    <row r="90" spans="1:1">
      <c r="A90" s="649"/>
    </row>
    <row r="91" spans="1:1">
      <c r="A91" s="649"/>
    </row>
    <row r="92" spans="1:1">
      <c r="A92" s="649"/>
    </row>
    <row r="93" spans="1:1">
      <c r="A93" s="649"/>
    </row>
    <row r="94" spans="1:1">
      <c r="A94" s="649"/>
    </row>
    <row r="95" spans="1:1">
      <c r="A95" s="649"/>
    </row>
    <row r="96" spans="1:1">
      <c r="A96" s="649"/>
    </row>
    <row r="97" spans="1:1">
      <c r="A97" s="649"/>
    </row>
    <row r="98" spans="1:1">
      <c r="A98" s="649"/>
    </row>
    <row r="99" spans="1:1">
      <c r="A99" s="649"/>
    </row>
    <row r="100" spans="1:1">
      <c r="A100" s="649"/>
    </row>
    <row r="101" spans="1:1">
      <c r="A101" s="649"/>
    </row>
    <row r="102" spans="1:1">
      <c r="A102" s="649"/>
    </row>
    <row r="103" spans="1:1">
      <c r="A103" s="649"/>
    </row>
    <row r="104" spans="1:1">
      <c r="A104" s="649"/>
    </row>
    <row r="105" spans="1:1">
      <c r="A105" s="649"/>
    </row>
    <row r="106" spans="1:1">
      <c r="A106" s="649"/>
    </row>
    <row r="107" spans="1:1">
      <c r="A107" s="649"/>
    </row>
    <row r="108" spans="1:1">
      <c r="A108" s="649"/>
    </row>
    <row r="109" spans="1:1">
      <c r="A109" s="649"/>
    </row>
    <row r="110" spans="1:1">
      <c r="A110" s="649"/>
    </row>
    <row r="111" spans="1:1">
      <c r="A111" s="649"/>
    </row>
    <row r="112" spans="1:1">
      <c r="A112" s="649"/>
    </row>
    <row r="113" spans="1:1">
      <c r="A113" s="649"/>
    </row>
    <row r="114" spans="1:1">
      <c r="A114" s="649"/>
    </row>
    <row r="115" spans="1:1">
      <c r="A115" s="649"/>
    </row>
    <row r="116" spans="1:1">
      <c r="A116" s="649"/>
    </row>
    <row r="117" spans="1:1">
      <c r="A117" s="649"/>
    </row>
    <row r="118" spans="1:1">
      <c r="A118" s="649"/>
    </row>
    <row r="119" spans="1:1">
      <c r="A119" s="649"/>
    </row>
    <row r="120" spans="1:1">
      <c r="A120" s="649"/>
    </row>
    <row r="121" spans="1:1">
      <c r="A121" s="649"/>
    </row>
    <row r="122" spans="1:1">
      <c r="A122" s="649"/>
    </row>
    <row r="123" spans="1:1">
      <c r="A123" s="649"/>
    </row>
    <row r="124" spans="1:1">
      <c r="A124" s="649"/>
    </row>
    <row r="125" spans="1:1">
      <c r="A125" s="649"/>
    </row>
    <row r="126" spans="1:1">
      <c r="A126" s="649"/>
    </row>
    <row r="127" spans="1:1">
      <c r="A127" s="649"/>
    </row>
    <row r="128" spans="1:1">
      <c r="A128" s="649"/>
    </row>
    <row r="129" spans="1:1">
      <c r="A129" s="649"/>
    </row>
    <row r="130" spans="1:1">
      <c r="A130" s="649"/>
    </row>
    <row r="131" spans="1:1">
      <c r="A131" s="649"/>
    </row>
    <row r="132" spans="1:1">
      <c r="A132" s="649"/>
    </row>
    <row r="133" spans="1:1">
      <c r="A133" s="649"/>
    </row>
    <row r="134" spans="1:1">
      <c r="A134" s="649"/>
    </row>
    <row r="135" spans="1:1">
      <c r="A135" s="649"/>
    </row>
    <row r="136" spans="1:1">
      <c r="A136" s="649"/>
    </row>
    <row r="137" spans="1:1">
      <c r="A137" s="649"/>
    </row>
    <row r="138" spans="1:1">
      <c r="A138" s="649"/>
    </row>
    <row r="139" spans="1:1">
      <c r="A139" s="649"/>
    </row>
    <row r="140" spans="1:1">
      <c r="A140" s="649"/>
    </row>
    <row r="141" spans="1:1">
      <c r="A141" s="649"/>
    </row>
    <row r="142" spans="1:1">
      <c r="A142" s="649"/>
    </row>
    <row r="143" spans="1:1">
      <c r="A143" s="649"/>
    </row>
    <row r="144" spans="1:1">
      <c r="A144" s="649"/>
    </row>
    <row r="145" spans="1:1">
      <c r="A145" s="649"/>
    </row>
    <row r="146" spans="1:1">
      <c r="A146" s="649"/>
    </row>
    <row r="147" spans="1:1">
      <c r="A147" s="649"/>
    </row>
    <row r="148" spans="1:1">
      <c r="A148" s="649"/>
    </row>
    <row r="149" spans="1:1">
      <c r="A149" s="649"/>
    </row>
    <row r="150" spans="1:1">
      <c r="A150" s="649"/>
    </row>
    <row r="151" spans="1:1">
      <c r="A151" s="649"/>
    </row>
    <row r="152" spans="1:1">
      <c r="A152" s="649"/>
    </row>
    <row r="153" spans="1:1">
      <c r="A153" s="649"/>
    </row>
    <row r="154" spans="1:1">
      <c r="A154" s="649"/>
    </row>
    <row r="155" spans="1:1">
      <c r="A155" s="649"/>
    </row>
    <row r="156" spans="1:1">
      <c r="A156" s="649"/>
    </row>
    <row r="157" spans="1:1">
      <c r="A157" s="649"/>
    </row>
    <row r="158" spans="1:1">
      <c r="A158" s="649"/>
    </row>
    <row r="159" spans="1:1">
      <c r="A159" s="649"/>
    </row>
    <row r="160" spans="1:1">
      <c r="A160" s="649"/>
    </row>
    <row r="161" spans="1:1">
      <c r="A161" s="649"/>
    </row>
    <row r="162" spans="1:1">
      <c r="A162" s="649"/>
    </row>
    <row r="163" spans="1:1">
      <c r="A163" s="649"/>
    </row>
    <row r="164" spans="1:1">
      <c r="A164" s="649"/>
    </row>
    <row r="165" spans="1:1">
      <c r="A165" s="649"/>
    </row>
    <row r="166" spans="1:1">
      <c r="A166" s="649"/>
    </row>
    <row r="167" spans="1:1">
      <c r="A167" s="649"/>
    </row>
    <row r="168" spans="1:1">
      <c r="A168" s="649"/>
    </row>
    <row r="169" spans="1:1">
      <c r="A169" s="649"/>
    </row>
    <row r="170" spans="1:1">
      <c r="A170" s="649"/>
    </row>
    <row r="171" spans="1:1">
      <c r="A171" s="649"/>
    </row>
    <row r="172" spans="1:1">
      <c r="A172" s="649"/>
    </row>
    <row r="173" spans="1:1">
      <c r="A173" s="649"/>
    </row>
    <row r="174" spans="1:1">
      <c r="A174" s="649"/>
    </row>
    <row r="175" spans="1:1">
      <c r="A175" s="649"/>
    </row>
    <row r="176" spans="1:1">
      <c r="A176" s="649"/>
    </row>
    <row r="177" spans="1:1">
      <c r="A177" s="649"/>
    </row>
    <row r="178" spans="1:1">
      <c r="A178" s="649"/>
    </row>
    <row r="179" spans="1:1">
      <c r="A179" s="649"/>
    </row>
    <row r="180" spans="1:1">
      <c r="A180" s="649"/>
    </row>
    <row r="181" spans="1:1">
      <c r="A181" s="649"/>
    </row>
    <row r="182" spans="1:1">
      <c r="A182" s="649"/>
    </row>
    <row r="183" spans="1:1">
      <c r="A183" s="649"/>
    </row>
    <row r="184" spans="1:1">
      <c r="A184" s="649"/>
    </row>
    <row r="185" spans="1:1">
      <c r="A185" s="649"/>
    </row>
    <row r="186" spans="1:1">
      <c r="A186" s="649"/>
    </row>
    <row r="187" spans="1:1">
      <c r="A187" s="649"/>
    </row>
    <row r="188" spans="1:1">
      <c r="A188" s="649"/>
    </row>
    <row r="189" spans="1:1">
      <c r="A189" s="649"/>
    </row>
    <row r="190" spans="1:1">
      <c r="A190" s="649"/>
    </row>
    <row r="191" spans="1:1">
      <c r="A191" s="649"/>
    </row>
    <row r="192" spans="1:1">
      <c r="A192" s="649"/>
    </row>
    <row r="193" spans="1:1">
      <c r="A193" s="649"/>
    </row>
    <row r="194" spans="1:1">
      <c r="A194" s="649"/>
    </row>
    <row r="195" spans="1:1">
      <c r="A195" s="649"/>
    </row>
    <row r="196" spans="1:1">
      <c r="A196" s="649"/>
    </row>
    <row r="197" spans="1:1">
      <c r="A197" s="649"/>
    </row>
    <row r="198" spans="1:1">
      <c r="A198" s="649"/>
    </row>
    <row r="199" spans="1:1">
      <c r="A199" s="649"/>
    </row>
    <row r="200" spans="1:1">
      <c r="A200" s="649"/>
    </row>
    <row r="201" spans="1:1">
      <c r="A201" s="649"/>
    </row>
    <row r="202" spans="1:1">
      <c r="A202" s="649"/>
    </row>
    <row r="203" spans="1:1">
      <c r="A203" s="649"/>
    </row>
    <row r="204" spans="1:1">
      <c r="A204" s="649"/>
    </row>
    <row r="205" spans="1:1">
      <c r="A205" s="649"/>
    </row>
    <row r="206" spans="1:1">
      <c r="A206" s="649"/>
    </row>
    <row r="207" spans="1:1">
      <c r="A207" s="649"/>
    </row>
    <row r="208" spans="1:1">
      <c r="A208" s="649"/>
    </row>
    <row r="209" spans="1:1">
      <c r="A209" s="649"/>
    </row>
    <row r="210" spans="1:1">
      <c r="A210" s="649"/>
    </row>
    <row r="211" spans="1:1">
      <c r="A211" s="649"/>
    </row>
    <row r="212" spans="1:1">
      <c r="A212" s="649"/>
    </row>
    <row r="213" spans="1:1">
      <c r="A213" s="649"/>
    </row>
    <row r="214" spans="1:1">
      <c r="A214" s="649"/>
    </row>
    <row r="215" spans="1:1">
      <c r="A215" s="649"/>
    </row>
    <row r="216" spans="1:1">
      <c r="A216" s="649"/>
    </row>
    <row r="217" spans="1:1">
      <c r="A217" s="649"/>
    </row>
    <row r="218" spans="1:1">
      <c r="A218" s="649"/>
    </row>
    <row r="219" spans="1:1">
      <c r="A219" s="649"/>
    </row>
    <row r="220" spans="1:1">
      <c r="A220" s="649"/>
    </row>
    <row r="221" spans="1:1">
      <c r="A221" s="649"/>
    </row>
    <row r="222" spans="1:1">
      <c r="A222" s="649"/>
    </row>
    <row r="223" spans="1:1">
      <c r="A223" s="649"/>
    </row>
    <row r="224" spans="1:1">
      <c r="A224" s="649"/>
    </row>
    <row r="225" spans="1:1">
      <c r="A225" s="649"/>
    </row>
    <row r="226" spans="1:1">
      <c r="A226" s="649"/>
    </row>
    <row r="227" spans="1:1">
      <c r="A227" s="649"/>
    </row>
    <row r="228" spans="1:1">
      <c r="A228" s="649"/>
    </row>
    <row r="229" spans="1:1">
      <c r="A229" s="649"/>
    </row>
    <row r="230" spans="1:1">
      <c r="A230" s="649"/>
    </row>
    <row r="231" spans="1:1">
      <c r="A231" s="649"/>
    </row>
    <row r="232" spans="1:1">
      <c r="A232" s="649"/>
    </row>
    <row r="233" spans="1:1">
      <c r="A233" s="649"/>
    </row>
    <row r="234" spans="1:1">
      <c r="A234" s="649"/>
    </row>
    <row r="235" spans="1:1">
      <c r="A235" s="649"/>
    </row>
    <row r="236" spans="1:1">
      <c r="A236" s="649"/>
    </row>
    <row r="237" spans="1:1">
      <c r="A237" s="649"/>
    </row>
    <row r="238" spans="1:1">
      <c r="A238" s="649"/>
    </row>
    <row r="239" spans="1:1">
      <c r="A239" s="649"/>
    </row>
    <row r="240" spans="1:1">
      <c r="A240" s="649"/>
    </row>
    <row r="241" spans="1:1">
      <c r="A241" s="649"/>
    </row>
    <row r="242" spans="1:1">
      <c r="A242" s="649"/>
    </row>
    <row r="243" spans="1:1">
      <c r="A243" s="649"/>
    </row>
    <row r="244" spans="1:1">
      <c r="A244" s="649"/>
    </row>
    <row r="245" spans="1:1">
      <c r="A245" s="649"/>
    </row>
    <row r="246" spans="1:1">
      <c r="A246" s="649"/>
    </row>
    <row r="247" spans="1:1">
      <c r="A247" s="649"/>
    </row>
    <row r="248" spans="1:1">
      <c r="A248" s="649"/>
    </row>
    <row r="249" spans="1:1">
      <c r="A249" s="649"/>
    </row>
    <row r="250" spans="1:1">
      <c r="A250" s="649"/>
    </row>
    <row r="251" spans="1:1">
      <c r="A251" s="649"/>
    </row>
    <row r="252" spans="1:1">
      <c r="A252" s="649"/>
    </row>
    <row r="253" spans="1:1">
      <c r="A253" s="649"/>
    </row>
    <row r="254" spans="1:1">
      <c r="A254" s="649"/>
    </row>
    <row r="255" spans="1:1">
      <c r="A255" s="649"/>
    </row>
    <row r="256" spans="1:1">
      <c r="A256" s="649"/>
    </row>
    <row r="257" spans="1:1">
      <c r="A257" s="649"/>
    </row>
    <row r="258" spans="1:1">
      <c r="A258" s="649"/>
    </row>
    <row r="259" spans="1:1">
      <c r="A259" s="649"/>
    </row>
    <row r="260" spans="1:1">
      <c r="A260" s="649"/>
    </row>
    <row r="261" spans="1:1">
      <c r="A261" s="649"/>
    </row>
    <row r="262" spans="1:1">
      <c r="A262" s="649"/>
    </row>
    <row r="263" spans="1:1">
      <c r="A263" s="649"/>
    </row>
    <row r="264" spans="1:1">
      <c r="A264" s="649"/>
    </row>
    <row r="265" spans="1:1">
      <c r="A265" s="649"/>
    </row>
    <row r="266" spans="1:1">
      <c r="A266" s="649"/>
    </row>
    <row r="267" spans="1:1">
      <c r="A267" s="649"/>
    </row>
    <row r="268" spans="1:1">
      <c r="A268" s="649"/>
    </row>
    <row r="269" spans="1:1">
      <c r="A269" s="649"/>
    </row>
    <row r="270" spans="1:1">
      <c r="A270" s="649"/>
    </row>
    <row r="271" spans="1:1">
      <c r="A271" s="649"/>
    </row>
    <row r="272" spans="1:1">
      <c r="A272" s="649"/>
    </row>
    <row r="273" spans="1:1">
      <c r="A273" s="649"/>
    </row>
    <row r="274" spans="1:1">
      <c r="A274" s="649"/>
    </row>
    <row r="275" spans="1:1">
      <c r="A275" s="649"/>
    </row>
    <row r="276" spans="1:1">
      <c r="A276" s="649"/>
    </row>
    <row r="277" spans="1:1">
      <c r="A277" s="649"/>
    </row>
    <row r="278" spans="1:1">
      <c r="A278" s="649"/>
    </row>
    <row r="279" spans="1:1">
      <c r="A279" s="649"/>
    </row>
    <row r="280" spans="1:1">
      <c r="A280" s="649"/>
    </row>
    <row r="281" spans="1:1">
      <c r="A281" s="649"/>
    </row>
    <row r="282" spans="1:1">
      <c r="A282" s="649"/>
    </row>
    <row r="283" spans="1:1">
      <c r="A283" s="649"/>
    </row>
    <row r="284" spans="1:1">
      <c r="A284" s="649"/>
    </row>
    <row r="285" spans="1:1">
      <c r="A285" s="649"/>
    </row>
    <row r="286" spans="1:1">
      <c r="A286" s="649"/>
    </row>
    <row r="287" spans="1:1">
      <c r="A287" s="649"/>
    </row>
    <row r="288" spans="1:1">
      <c r="A288" s="649"/>
    </row>
    <row r="289" spans="1:1">
      <c r="A289" s="649"/>
    </row>
    <row r="290" spans="1:1">
      <c r="A290" s="649"/>
    </row>
    <row r="291" spans="1:1">
      <c r="A291" s="649"/>
    </row>
    <row r="292" spans="1:1">
      <c r="A292" s="649"/>
    </row>
    <row r="293" spans="1:1">
      <c r="A293" s="649"/>
    </row>
    <row r="294" spans="1:1">
      <c r="A294" s="649"/>
    </row>
    <row r="295" spans="1:1">
      <c r="A295" s="649"/>
    </row>
    <row r="296" spans="1:1">
      <c r="A296" s="649"/>
    </row>
    <row r="297" spans="1:1">
      <c r="A297" s="649"/>
    </row>
    <row r="298" spans="1:1">
      <c r="A298" s="649"/>
    </row>
    <row r="299" spans="1:1">
      <c r="A299" s="649"/>
    </row>
    <row r="300" spans="1:1">
      <c r="A300" s="649"/>
    </row>
    <row r="301" spans="1:1">
      <c r="A301" s="649"/>
    </row>
    <row r="302" spans="1:1">
      <c r="A302" s="649"/>
    </row>
    <row r="303" spans="1:1">
      <c r="A303" s="649"/>
    </row>
    <row r="304" spans="1:1">
      <c r="A304" s="649"/>
    </row>
    <row r="305" spans="1:1">
      <c r="A305" s="649"/>
    </row>
    <row r="306" spans="1:1">
      <c r="A306" s="649"/>
    </row>
    <row r="307" spans="1:1">
      <c r="A307" s="649"/>
    </row>
    <row r="308" spans="1:1">
      <c r="A308" s="649"/>
    </row>
    <row r="309" spans="1:1">
      <c r="A309" s="649"/>
    </row>
    <row r="310" spans="1:1">
      <c r="A310" s="649"/>
    </row>
    <row r="311" spans="1:1">
      <c r="A311" s="649"/>
    </row>
    <row r="312" spans="1:1">
      <c r="A312" s="649"/>
    </row>
    <row r="313" spans="1:1">
      <c r="A313" s="649"/>
    </row>
    <row r="314" spans="1:1">
      <c r="A314" s="649"/>
    </row>
    <row r="315" spans="1:1">
      <c r="A315" s="649"/>
    </row>
    <row r="316" spans="1:1">
      <c r="A316" s="649"/>
    </row>
    <row r="317" spans="1:1">
      <c r="A317" s="649"/>
    </row>
    <row r="318" spans="1:1">
      <c r="A318" s="649"/>
    </row>
    <row r="319" spans="1:1">
      <c r="A319" s="649"/>
    </row>
    <row r="320" spans="1:1">
      <c r="A320" s="649"/>
    </row>
    <row r="321" spans="1:1">
      <c r="A321" s="649"/>
    </row>
    <row r="322" spans="1:1">
      <c r="A322" s="649"/>
    </row>
    <row r="323" spans="1:1">
      <c r="A323" s="649"/>
    </row>
    <row r="324" spans="1:1">
      <c r="A324" s="649"/>
    </row>
    <row r="325" spans="1:1">
      <c r="A325" s="649"/>
    </row>
    <row r="326" spans="1:1">
      <c r="A326" s="649"/>
    </row>
    <row r="327" spans="1:1">
      <c r="A327" s="649"/>
    </row>
    <row r="328" spans="1:1">
      <c r="A328" s="649"/>
    </row>
    <row r="329" spans="1:1">
      <c r="A329" s="649"/>
    </row>
    <row r="330" spans="1:1">
      <c r="A330" s="649"/>
    </row>
    <row r="331" spans="1:1">
      <c r="A331" s="649"/>
    </row>
    <row r="332" spans="1:1">
      <c r="A332" s="649"/>
    </row>
    <row r="333" spans="1:1">
      <c r="A333" s="649"/>
    </row>
    <row r="334" spans="1:1">
      <c r="A334" s="649"/>
    </row>
    <row r="335" spans="1:1">
      <c r="A335" s="649"/>
    </row>
    <row r="336" spans="1:1">
      <c r="A336" s="649"/>
    </row>
    <row r="337" spans="1:1">
      <c r="A337" s="649"/>
    </row>
    <row r="338" spans="1:1">
      <c r="A338" s="649"/>
    </row>
    <row r="339" spans="1:1">
      <c r="A339" s="649"/>
    </row>
    <row r="340" spans="1:1">
      <c r="A340" s="649"/>
    </row>
    <row r="341" spans="1:1">
      <c r="A341" s="649"/>
    </row>
    <row r="342" spans="1:1">
      <c r="A342" s="649"/>
    </row>
    <row r="343" spans="1:1">
      <c r="A343" s="649"/>
    </row>
    <row r="344" spans="1:1">
      <c r="A344" s="649"/>
    </row>
    <row r="345" spans="1:1">
      <c r="A345" s="649"/>
    </row>
    <row r="346" spans="1:1">
      <c r="A346" s="649"/>
    </row>
    <row r="347" spans="1:1">
      <c r="A347" s="649"/>
    </row>
    <row r="348" spans="1:1">
      <c r="A348" s="649"/>
    </row>
    <row r="349" spans="1:1">
      <c r="A349" s="649"/>
    </row>
    <row r="350" spans="1:1">
      <c r="A350" s="649"/>
    </row>
    <row r="351" spans="1:1">
      <c r="A351" s="649"/>
    </row>
    <row r="352" spans="1:1">
      <c r="A352" s="649"/>
    </row>
    <row r="353" spans="1:1">
      <c r="A353" s="649"/>
    </row>
    <row r="354" spans="1:1">
      <c r="A354" s="649"/>
    </row>
    <row r="355" spans="1:1">
      <c r="A355" s="649"/>
    </row>
    <row r="356" spans="1:1">
      <c r="A356" s="649"/>
    </row>
    <row r="357" spans="1:1">
      <c r="A357" s="649"/>
    </row>
    <row r="358" spans="1:1">
      <c r="A358" s="649"/>
    </row>
    <row r="359" spans="1:1">
      <c r="A359" s="649"/>
    </row>
    <row r="360" spans="1:1">
      <c r="A360" s="649"/>
    </row>
    <row r="361" spans="1:1">
      <c r="A361" s="649"/>
    </row>
    <row r="362" spans="1:1">
      <c r="A362" s="649"/>
    </row>
    <row r="363" spans="1:1">
      <c r="A363" s="649"/>
    </row>
    <row r="364" spans="1:1">
      <c r="A364" s="649"/>
    </row>
    <row r="365" spans="1:1">
      <c r="A365" s="649"/>
    </row>
    <row r="366" spans="1:1">
      <c r="A366" s="649"/>
    </row>
    <row r="367" spans="1:1">
      <c r="A367" s="649"/>
    </row>
    <row r="368" spans="1:1">
      <c r="A368" s="649"/>
    </row>
    <row r="369" spans="1:1">
      <c r="A369" s="649"/>
    </row>
    <row r="370" spans="1:1">
      <c r="A370" s="649"/>
    </row>
    <row r="371" spans="1:1">
      <c r="A371" s="649"/>
    </row>
    <row r="372" spans="1:1">
      <c r="A372" s="649"/>
    </row>
    <row r="373" spans="1:1">
      <c r="A373" s="649"/>
    </row>
    <row r="374" spans="1:1">
      <c r="A374" s="649"/>
    </row>
    <row r="375" spans="1:1">
      <c r="A375" s="649"/>
    </row>
    <row r="376" spans="1:1">
      <c r="A376" s="649"/>
    </row>
    <row r="377" spans="1:1">
      <c r="A377" s="649"/>
    </row>
    <row r="378" spans="1:1">
      <c r="A378" s="649"/>
    </row>
    <row r="379" spans="1:1">
      <c r="A379" s="649"/>
    </row>
    <row r="380" spans="1:1">
      <c r="A380" s="649"/>
    </row>
    <row r="381" spans="1:1">
      <c r="A381" s="649"/>
    </row>
    <row r="382" spans="1:1">
      <c r="A382" s="649"/>
    </row>
    <row r="383" spans="1:1">
      <c r="A383" s="649"/>
    </row>
    <row r="384" spans="1:1">
      <c r="A384" s="649"/>
    </row>
    <row r="385" spans="1:1">
      <c r="A385" s="649"/>
    </row>
    <row r="386" spans="1:1">
      <c r="A386" s="649"/>
    </row>
    <row r="387" spans="1:1">
      <c r="A387" s="649"/>
    </row>
    <row r="388" spans="1:1">
      <c r="A388" s="649"/>
    </row>
    <row r="389" spans="1:1">
      <c r="A389" s="649"/>
    </row>
    <row r="390" spans="1:1">
      <c r="A390" s="649"/>
    </row>
    <row r="391" spans="1:1">
      <c r="A391" s="649"/>
    </row>
    <row r="392" spans="1:1">
      <c r="A392" s="649"/>
    </row>
    <row r="393" spans="1:1">
      <c r="A393" s="649"/>
    </row>
    <row r="394" spans="1:1">
      <c r="A394" s="649"/>
    </row>
    <row r="395" spans="1:1">
      <c r="A395" s="649"/>
    </row>
    <row r="396" spans="1:1">
      <c r="A396" s="649"/>
    </row>
    <row r="397" spans="1:1">
      <c r="A397" s="649"/>
    </row>
    <row r="398" spans="1:1">
      <c r="A398" s="649"/>
    </row>
    <row r="399" spans="1:1">
      <c r="A399" s="649"/>
    </row>
    <row r="400" spans="1:1">
      <c r="A400" s="649"/>
    </row>
    <row r="401" spans="1:1">
      <c r="A401" s="649"/>
    </row>
    <row r="402" spans="1:1">
      <c r="A402" s="649"/>
    </row>
    <row r="403" spans="1:1">
      <c r="A403" s="649"/>
    </row>
    <row r="404" spans="1:1">
      <c r="A404" s="649"/>
    </row>
    <row r="405" spans="1:1">
      <c r="A405" s="649"/>
    </row>
    <row r="406" spans="1:1">
      <c r="A406" s="649"/>
    </row>
    <row r="407" spans="1:1">
      <c r="A407" s="649"/>
    </row>
    <row r="408" spans="1:1">
      <c r="A408" s="649"/>
    </row>
    <row r="409" spans="1:1">
      <c r="A409" s="649"/>
    </row>
    <row r="410" spans="1:1">
      <c r="A410" s="649"/>
    </row>
    <row r="411" spans="1:1">
      <c r="A411" s="649"/>
    </row>
    <row r="412" spans="1:1">
      <c r="A412" s="649"/>
    </row>
    <row r="413" spans="1:1">
      <c r="A413" s="649"/>
    </row>
    <row r="414" spans="1:1">
      <c r="A414" s="649"/>
    </row>
    <row r="415" spans="1:1">
      <c r="A415" s="649"/>
    </row>
    <row r="416" spans="1:1">
      <c r="A416" s="649"/>
    </row>
    <row r="417" spans="1:1">
      <c r="A417" s="649"/>
    </row>
    <row r="418" spans="1:1">
      <c r="A418" s="649"/>
    </row>
    <row r="419" spans="1:1">
      <c r="A419" s="649"/>
    </row>
    <row r="420" spans="1:1">
      <c r="A420" s="649"/>
    </row>
    <row r="421" spans="1:1">
      <c r="A421" s="649"/>
    </row>
    <row r="422" spans="1:1">
      <c r="A422" s="649"/>
    </row>
    <row r="423" spans="1:1">
      <c r="A423" s="649"/>
    </row>
    <row r="424" spans="1:1">
      <c r="A424" s="649"/>
    </row>
    <row r="425" spans="1:1">
      <c r="A425" s="649"/>
    </row>
    <row r="426" spans="1:1">
      <c r="A426" s="649"/>
    </row>
    <row r="427" spans="1:1">
      <c r="A427" s="649"/>
    </row>
    <row r="428" spans="1:1">
      <c r="A428" s="649"/>
    </row>
    <row r="429" spans="1:1">
      <c r="A429" s="649"/>
    </row>
    <row r="430" spans="1:1">
      <c r="A430" s="649"/>
    </row>
    <row r="431" spans="1:1">
      <c r="A431" s="649"/>
    </row>
    <row r="432" spans="1:1">
      <c r="A432" s="649"/>
    </row>
    <row r="433" spans="1:1">
      <c r="A433" s="649"/>
    </row>
    <row r="434" spans="1:1">
      <c r="A434" s="649"/>
    </row>
    <row r="435" spans="1:1">
      <c r="A435" s="649"/>
    </row>
    <row r="436" spans="1:1">
      <c r="A436" s="649"/>
    </row>
    <row r="437" spans="1:1">
      <c r="A437" s="649"/>
    </row>
    <row r="438" spans="1:1">
      <c r="A438" s="649"/>
    </row>
    <row r="439" spans="1:1">
      <c r="A439" s="649"/>
    </row>
    <row r="440" spans="1:1">
      <c r="A440" s="649"/>
    </row>
    <row r="441" spans="1:1">
      <c r="A441" s="649"/>
    </row>
    <row r="442" spans="1:1">
      <c r="A442" s="649"/>
    </row>
    <row r="443" spans="1:1">
      <c r="A443" s="649"/>
    </row>
    <row r="444" spans="1:1">
      <c r="A444" s="649"/>
    </row>
    <row r="445" spans="1:1">
      <c r="A445" s="649"/>
    </row>
    <row r="446" spans="1:1">
      <c r="A446" s="649"/>
    </row>
    <row r="447" spans="1:1">
      <c r="A447" s="649"/>
    </row>
    <row r="448" spans="1:1">
      <c r="A448" s="649"/>
    </row>
    <row r="449" spans="1:1">
      <c r="A449" s="649"/>
    </row>
    <row r="450" spans="1:1">
      <c r="A450" s="649"/>
    </row>
    <row r="451" spans="1:1">
      <c r="A451" s="649"/>
    </row>
    <row r="452" spans="1:1">
      <c r="A452" s="649"/>
    </row>
    <row r="453" spans="1:1">
      <c r="A453" s="649"/>
    </row>
    <row r="454" spans="1:1">
      <c r="A454" s="649"/>
    </row>
    <row r="455" spans="1:1">
      <c r="A455" s="649"/>
    </row>
    <row r="456" spans="1:1">
      <c r="A456" s="649"/>
    </row>
    <row r="457" spans="1:1">
      <c r="A457" s="649"/>
    </row>
    <row r="458" spans="1:1">
      <c r="A458" s="649"/>
    </row>
    <row r="459" spans="1:1">
      <c r="A459" s="649"/>
    </row>
    <row r="460" spans="1:1">
      <c r="A460" s="649"/>
    </row>
    <row r="461" spans="1:1">
      <c r="A461" s="649"/>
    </row>
    <row r="462" spans="1:1">
      <c r="A462" s="649"/>
    </row>
    <row r="463" spans="1:1">
      <c r="A463" s="649"/>
    </row>
    <row r="464" spans="1:1">
      <c r="A464" s="649"/>
    </row>
    <row r="465" spans="1:1">
      <c r="A465" s="649"/>
    </row>
    <row r="466" spans="1:1">
      <c r="A466" s="649"/>
    </row>
    <row r="467" spans="1:1">
      <c r="A467" s="649"/>
    </row>
    <row r="468" spans="1:1">
      <c r="A468" s="649"/>
    </row>
    <row r="469" spans="1:1">
      <c r="A469" s="649"/>
    </row>
    <row r="470" spans="1:1">
      <c r="A470" s="649"/>
    </row>
    <row r="471" spans="1:1">
      <c r="A471" s="649"/>
    </row>
    <row r="472" spans="1:1">
      <c r="A472" s="649"/>
    </row>
    <row r="473" spans="1:1">
      <c r="A473" s="649"/>
    </row>
    <row r="474" spans="1:1">
      <c r="A474" s="649"/>
    </row>
    <row r="475" spans="1:1">
      <c r="A475" s="649"/>
    </row>
    <row r="476" spans="1:1">
      <c r="A476" s="649"/>
    </row>
    <row r="477" spans="1:1">
      <c r="A477" s="649"/>
    </row>
    <row r="478" spans="1:1">
      <c r="A478" s="649"/>
    </row>
    <row r="479" spans="1:1">
      <c r="A479" s="649"/>
    </row>
    <row r="480" spans="1:1">
      <c r="A480" s="649"/>
    </row>
    <row r="481" spans="1:1">
      <c r="A481" s="649"/>
    </row>
    <row r="482" spans="1:1">
      <c r="A482" s="649"/>
    </row>
    <row r="483" spans="1:1">
      <c r="A483" s="649"/>
    </row>
    <row r="484" spans="1:1">
      <c r="A484" s="649"/>
    </row>
    <row r="485" spans="1:1">
      <c r="A485" s="649"/>
    </row>
    <row r="486" spans="1:1">
      <c r="A486" s="649"/>
    </row>
    <row r="487" spans="1:1">
      <c r="A487" s="649"/>
    </row>
    <row r="488" spans="1:1">
      <c r="A488" s="649"/>
    </row>
    <row r="489" spans="1:1">
      <c r="A489" s="649"/>
    </row>
    <row r="490" spans="1:1">
      <c r="A490" s="649"/>
    </row>
    <row r="491" spans="1:1">
      <c r="A491" s="649"/>
    </row>
    <row r="492" spans="1:1">
      <c r="A492" s="649"/>
    </row>
    <row r="493" spans="1:1">
      <c r="A493" s="649"/>
    </row>
    <row r="494" spans="1:1">
      <c r="A494" s="649"/>
    </row>
    <row r="495" spans="1:1">
      <c r="A495" s="649"/>
    </row>
    <row r="496" spans="1:1">
      <c r="A496" s="649"/>
    </row>
    <row r="497" spans="1:1">
      <c r="A497" s="649"/>
    </row>
    <row r="498" spans="1:1">
      <c r="A498" s="649"/>
    </row>
    <row r="499" spans="1:1">
      <c r="A499" s="649"/>
    </row>
    <row r="500" spans="1:1">
      <c r="A500" s="649"/>
    </row>
    <row r="501" spans="1:1">
      <c r="A501" s="649"/>
    </row>
    <row r="502" spans="1:1">
      <c r="A502" s="649"/>
    </row>
    <row r="503" spans="1:1">
      <c r="A503" s="649"/>
    </row>
    <row r="504" spans="1:1">
      <c r="A504" s="649"/>
    </row>
    <row r="505" spans="1:1">
      <c r="A505" s="649"/>
    </row>
    <row r="506" spans="1:1">
      <c r="A506" s="649"/>
    </row>
    <row r="507" spans="1:1">
      <c r="A507" s="649"/>
    </row>
    <row r="508" spans="1:1">
      <c r="A508" s="649"/>
    </row>
    <row r="509" spans="1:1">
      <c r="A509" s="649"/>
    </row>
    <row r="510" spans="1:1">
      <c r="A510" s="649"/>
    </row>
    <row r="511" spans="1:1">
      <c r="A511" s="649"/>
    </row>
    <row r="512" spans="1:1">
      <c r="A512" s="649"/>
    </row>
    <row r="513" spans="1:1">
      <c r="A513" s="649"/>
    </row>
    <row r="514" spans="1:1">
      <c r="A514" s="649"/>
    </row>
    <row r="515" spans="1:1">
      <c r="A515" s="649"/>
    </row>
    <row r="516" spans="1:1">
      <c r="A516" s="649"/>
    </row>
    <row r="517" spans="1:1">
      <c r="A517" s="649"/>
    </row>
    <row r="518" spans="1:1">
      <c r="A518" s="649"/>
    </row>
    <row r="519" spans="1:1">
      <c r="A519" s="649"/>
    </row>
    <row r="520" spans="1:1">
      <c r="A520" s="649"/>
    </row>
    <row r="521" spans="1:1">
      <c r="A521" s="649"/>
    </row>
    <row r="522" spans="1:1">
      <c r="A522" s="649"/>
    </row>
    <row r="523" spans="1:1">
      <c r="A523" s="649"/>
    </row>
    <row r="524" spans="1:1">
      <c r="A524" s="649"/>
    </row>
    <row r="525" spans="1:1">
      <c r="A525" s="649"/>
    </row>
    <row r="526" spans="1:1">
      <c r="A526" s="649"/>
    </row>
    <row r="527" spans="1:1">
      <c r="A527" s="649"/>
    </row>
    <row r="528" spans="1:1">
      <c r="A528" s="649"/>
    </row>
    <row r="529" spans="1:1">
      <c r="A529" s="649"/>
    </row>
    <row r="530" spans="1:1">
      <c r="A530" s="649"/>
    </row>
    <row r="531" spans="1:1">
      <c r="A531" s="649"/>
    </row>
    <row r="532" spans="1:1">
      <c r="A532" s="649"/>
    </row>
    <row r="533" spans="1:1">
      <c r="A533" s="649"/>
    </row>
    <row r="534" spans="1:1">
      <c r="A534" s="649"/>
    </row>
    <row r="535" spans="1:1">
      <c r="A535" s="649"/>
    </row>
    <row r="536" spans="1:1">
      <c r="A536" s="649"/>
    </row>
    <row r="537" spans="1:1">
      <c r="A537" s="649"/>
    </row>
    <row r="538" spans="1:1">
      <c r="A538" s="649"/>
    </row>
    <row r="539" spans="1:1">
      <c r="A539" s="649"/>
    </row>
    <row r="540" spans="1:1">
      <c r="A540" s="649"/>
    </row>
    <row r="541" spans="1:1">
      <c r="A541" s="649"/>
    </row>
    <row r="542" spans="1:1">
      <c r="A542" s="649"/>
    </row>
    <row r="543" spans="1:1">
      <c r="A543" s="649"/>
    </row>
    <row r="544" spans="1:1">
      <c r="A544" s="649"/>
    </row>
    <row r="545" spans="1:1">
      <c r="A545" s="649"/>
    </row>
    <row r="546" spans="1:1">
      <c r="A546" s="649"/>
    </row>
    <row r="547" spans="1:1">
      <c r="A547" s="649"/>
    </row>
    <row r="548" spans="1:1">
      <c r="A548" s="649"/>
    </row>
    <row r="549" spans="1:1">
      <c r="A549" s="649"/>
    </row>
    <row r="550" spans="1:1">
      <c r="A550" s="649"/>
    </row>
    <row r="551" spans="1:1">
      <c r="A551" s="649"/>
    </row>
    <row r="552" spans="1:1">
      <c r="A552" s="649"/>
    </row>
    <row r="553" spans="1:1">
      <c r="A553" s="649"/>
    </row>
    <row r="554" spans="1:1">
      <c r="A554" s="649"/>
    </row>
    <row r="555" spans="1:1">
      <c r="A555" s="649"/>
    </row>
    <row r="556" spans="1:1">
      <c r="A556" s="649"/>
    </row>
    <row r="557" spans="1:1">
      <c r="A557" s="649"/>
    </row>
    <row r="558" spans="1:1">
      <c r="A558" s="649"/>
    </row>
    <row r="559" spans="1:1">
      <c r="A559" s="649"/>
    </row>
    <row r="560" spans="1:1">
      <c r="A560" s="649"/>
    </row>
    <row r="561" spans="1:1">
      <c r="A561" s="649"/>
    </row>
    <row r="562" spans="1:1">
      <c r="A562" s="649"/>
    </row>
    <row r="563" spans="1:1">
      <c r="A563" s="649"/>
    </row>
    <row r="564" spans="1:1">
      <c r="A564" s="649"/>
    </row>
    <row r="565" spans="1:1">
      <c r="A565" s="649"/>
    </row>
    <row r="566" spans="1:1">
      <c r="A566" s="649"/>
    </row>
    <row r="567" spans="1:1">
      <c r="A567" s="649"/>
    </row>
    <row r="568" spans="1:1">
      <c r="A568" s="649"/>
    </row>
    <row r="569" spans="1:1">
      <c r="A569" s="649"/>
    </row>
    <row r="570" spans="1:1">
      <c r="A570" s="649"/>
    </row>
    <row r="571" spans="1:1">
      <c r="A571" s="649"/>
    </row>
    <row r="572" spans="1:1">
      <c r="A572" s="649"/>
    </row>
    <row r="573" spans="1:1">
      <c r="A573" s="649"/>
    </row>
    <row r="574" spans="1:1">
      <c r="A574" s="649"/>
    </row>
    <row r="575" spans="1:1">
      <c r="A575" s="649"/>
    </row>
    <row r="576" spans="1:1">
      <c r="A576" s="649"/>
    </row>
    <row r="577" spans="1:1">
      <c r="A577" s="649"/>
    </row>
    <row r="578" spans="1:1">
      <c r="A578" s="649"/>
    </row>
    <row r="579" spans="1:1">
      <c r="A579" s="649"/>
    </row>
    <row r="580" spans="1:1">
      <c r="A580" s="649"/>
    </row>
    <row r="581" spans="1:1">
      <c r="A581" s="649"/>
    </row>
    <row r="582" spans="1:1">
      <c r="A582" s="649"/>
    </row>
    <row r="583" spans="1:1">
      <c r="A583" s="649"/>
    </row>
    <row r="584" spans="1:1">
      <c r="A584" s="649"/>
    </row>
    <row r="585" spans="1:1">
      <c r="A585" s="649"/>
    </row>
    <row r="586" spans="1:1">
      <c r="A586" s="649"/>
    </row>
    <row r="587" spans="1:1">
      <c r="A587" s="649"/>
    </row>
    <row r="588" spans="1:1">
      <c r="A588" s="649"/>
    </row>
    <row r="589" spans="1:1">
      <c r="A589" s="649"/>
    </row>
    <row r="590" spans="1:1">
      <c r="A590" s="649"/>
    </row>
    <row r="591" spans="1:1">
      <c r="A591" s="649"/>
    </row>
    <row r="592" spans="1:1">
      <c r="A592" s="649"/>
    </row>
    <row r="593" spans="1:1">
      <c r="A593" s="649"/>
    </row>
    <row r="594" spans="1:1">
      <c r="A594" s="649"/>
    </row>
    <row r="595" spans="1:1">
      <c r="A595" s="649"/>
    </row>
    <row r="596" spans="1:1">
      <c r="A596" s="649"/>
    </row>
    <row r="597" spans="1:1">
      <c r="A597" s="649"/>
    </row>
    <row r="598" spans="1:1">
      <c r="A598" s="649"/>
    </row>
    <row r="599" spans="1:1">
      <c r="A599" s="649"/>
    </row>
    <row r="600" spans="1:1">
      <c r="A600" s="649"/>
    </row>
    <row r="601" spans="1:1">
      <c r="A601" s="649"/>
    </row>
    <row r="602" spans="1:1">
      <c r="A602" s="649"/>
    </row>
    <row r="603" spans="1:1">
      <c r="A603" s="649"/>
    </row>
    <row r="604" spans="1:1">
      <c r="A604" s="649"/>
    </row>
    <row r="605" spans="1:1">
      <c r="A605" s="649"/>
    </row>
    <row r="606" spans="1:1">
      <c r="A606" s="649"/>
    </row>
    <row r="607" spans="1:1">
      <c r="A607" s="649"/>
    </row>
    <row r="608" spans="1:1">
      <c r="A608" s="649"/>
    </row>
    <row r="609" spans="1:1">
      <c r="A609" s="649"/>
    </row>
    <row r="610" spans="1:1">
      <c r="A610" s="649"/>
    </row>
    <row r="611" spans="1:1">
      <c r="A611" s="649"/>
    </row>
    <row r="612" spans="1:1">
      <c r="A612" s="649"/>
    </row>
    <row r="613" spans="1:1">
      <c r="A613" s="649"/>
    </row>
    <row r="614" spans="1:1">
      <c r="A614" s="649"/>
    </row>
    <row r="615" spans="1:1">
      <c r="A615" s="649"/>
    </row>
    <row r="616" spans="1:1">
      <c r="A616" s="649"/>
    </row>
    <row r="617" spans="1:1">
      <c r="A617" s="649"/>
    </row>
    <row r="618" spans="1:1">
      <c r="A618" s="649"/>
    </row>
    <row r="619" spans="1:1">
      <c r="A619" s="649"/>
    </row>
    <row r="620" spans="1:1">
      <c r="A620" s="649"/>
    </row>
    <row r="621" spans="1:1">
      <c r="A621" s="649"/>
    </row>
    <row r="622" spans="1:1">
      <c r="A622" s="649"/>
    </row>
    <row r="623" spans="1:1">
      <c r="A623" s="649"/>
    </row>
    <row r="624" spans="1:1">
      <c r="A624" s="649"/>
    </row>
    <row r="625" spans="1:1">
      <c r="A625" s="649"/>
    </row>
    <row r="626" spans="1:1">
      <c r="A626" s="649"/>
    </row>
    <row r="627" spans="1:1">
      <c r="A627" s="649"/>
    </row>
    <row r="628" spans="1:1">
      <c r="A628" s="649"/>
    </row>
    <row r="629" spans="1:1">
      <c r="A629" s="649"/>
    </row>
    <row r="630" spans="1:1">
      <c r="A630" s="649"/>
    </row>
    <row r="631" spans="1:1">
      <c r="A631" s="649"/>
    </row>
    <row r="632" spans="1:1">
      <c r="A632" s="649"/>
    </row>
    <row r="633" spans="1:1">
      <c r="A633" s="649"/>
    </row>
    <row r="634" spans="1:1">
      <c r="A634" s="649"/>
    </row>
    <row r="635" spans="1:1">
      <c r="A635" s="649"/>
    </row>
    <row r="636" spans="1:1">
      <c r="A636" s="649"/>
    </row>
    <row r="637" spans="1:1">
      <c r="A637" s="649"/>
    </row>
    <row r="638" spans="1:1">
      <c r="A638" s="649"/>
    </row>
    <row r="639" spans="1:1">
      <c r="A639" s="649"/>
    </row>
    <row r="640" spans="1:1">
      <c r="A640" s="649"/>
    </row>
    <row r="641" spans="1:1">
      <c r="A641" s="649"/>
    </row>
    <row r="642" spans="1:1">
      <c r="A642" s="649"/>
    </row>
    <row r="643" spans="1:1">
      <c r="A643" s="649"/>
    </row>
    <row r="644" spans="1:1">
      <c r="A644" s="649"/>
    </row>
    <row r="645" spans="1:1">
      <c r="A645" s="649"/>
    </row>
    <row r="646" spans="1:1">
      <c r="A646" s="649"/>
    </row>
    <row r="647" spans="1:1">
      <c r="A647" s="649"/>
    </row>
    <row r="648" spans="1:1">
      <c r="A648" s="649"/>
    </row>
    <row r="649" spans="1:1">
      <c r="A649" s="649"/>
    </row>
    <row r="650" spans="1:1">
      <c r="A650" s="649"/>
    </row>
    <row r="651" spans="1:1">
      <c r="A651" s="649"/>
    </row>
    <row r="652" spans="1:1">
      <c r="A652" s="649"/>
    </row>
    <row r="653" spans="1:1">
      <c r="A653" s="649"/>
    </row>
    <row r="654" spans="1:1">
      <c r="A654" s="649"/>
    </row>
    <row r="655" spans="1:1">
      <c r="A655" s="649"/>
    </row>
    <row r="656" spans="1:1">
      <c r="A656" s="649"/>
    </row>
    <row r="657" spans="1:1">
      <c r="A657" s="649"/>
    </row>
    <row r="658" spans="1:1">
      <c r="A658" s="649"/>
    </row>
    <row r="659" spans="1:1">
      <c r="A659" s="649"/>
    </row>
    <row r="660" spans="1:1">
      <c r="A660" s="649"/>
    </row>
    <row r="661" spans="1:1">
      <c r="A661" s="649"/>
    </row>
    <row r="662" spans="1:1">
      <c r="A662" s="649"/>
    </row>
    <row r="663" spans="1:1">
      <c r="A663" s="649"/>
    </row>
    <row r="664" spans="1:1">
      <c r="A664" s="649"/>
    </row>
    <row r="665" spans="1:1">
      <c r="A665" s="649"/>
    </row>
    <row r="666" spans="1:1">
      <c r="A666" s="649"/>
    </row>
    <row r="667" spans="1:1">
      <c r="A667" s="649"/>
    </row>
    <row r="668" spans="1:1">
      <c r="A668" s="649"/>
    </row>
    <row r="669" spans="1:1">
      <c r="A669" s="649"/>
    </row>
    <row r="670" spans="1:1">
      <c r="A670" s="649"/>
    </row>
    <row r="671" spans="1:1">
      <c r="A671" s="649"/>
    </row>
    <row r="672" spans="1:1">
      <c r="A672" s="649"/>
    </row>
    <row r="673" spans="1:1">
      <c r="A673" s="649"/>
    </row>
    <row r="674" spans="1:1">
      <c r="A674" s="649"/>
    </row>
    <row r="675" spans="1:1">
      <c r="A675" s="649"/>
    </row>
    <row r="676" spans="1:1">
      <c r="A676" s="649"/>
    </row>
    <row r="677" spans="1:1">
      <c r="A677" s="649"/>
    </row>
    <row r="678" spans="1:1">
      <c r="A678" s="649"/>
    </row>
    <row r="679" spans="1:1">
      <c r="A679" s="649"/>
    </row>
    <row r="680" spans="1:1">
      <c r="A680" s="649"/>
    </row>
    <row r="681" spans="1:1">
      <c r="A681" s="649"/>
    </row>
    <row r="682" spans="1:1">
      <c r="A682" s="649"/>
    </row>
    <row r="683" spans="1:1">
      <c r="A683" s="649"/>
    </row>
    <row r="684" spans="1:1">
      <c r="A684" s="649"/>
    </row>
    <row r="685" spans="1:1">
      <c r="A685" s="649"/>
    </row>
    <row r="686" spans="1:1">
      <c r="A686" s="649"/>
    </row>
    <row r="687" spans="1:1">
      <c r="A687" s="649"/>
    </row>
    <row r="688" spans="1:1">
      <c r="A688" s="649"/>
    </row>
    <row r="689" spans="1:1">
      <c r="A689" s="649"/>
    </row>
    <row r="690" spans="1:1">
      <c r="A690" s="649"/>
    </row>
    <row r="691" spans="1:1">
      <c r="A691" s="649"/>
    </row>
    <row r="692" spans="1:1">
      <c r="A692" s="649"/>
    </row>
    <row r="693" spans="1:1">
      <c r="A693" s="649"/>
    </row>
    <row r="694" spans="1:1">
      <c r="A694" s="649"/>
    </row>
    <row r="695" spans="1:1">
      <c r="A695" s="649"/>
    </row>
    <row r="696" spans="1:1">
      <c r="A696" s="649"/>
    </row>
    <row r="697" spans="1:1">
      <c r="A697" s="649"/>
    </row>
    <row r="698" spans="1:1">
      <c r="A698" s="649"/>
    </row>
    <row r="699" spans="1:1">
      <c r="A699" s="649"/>
    </row>
    <row r="700" spans="1:1">
      <c r="A700" s="649"/>
    </row>
    <row r="701" spans="1:1">
      <c r="A701" s="649"/>
    </row>
    <row r="702" spans="1:1">
      <c r="A702" s="649"/>
    </row>
    <row r="703" spans="1:1">
      <c r="A703" s="649"/>
    </row>
    <row r="704" spans="1:1">
      <c r="A704" s="649"/>
    </row>
    <row r="705" spans="1:1">
      <c r="A705" s="649"/>
    </row>
    <row r="706" spans="1:1">
      <c r="A706" s="649"/>
    </row>
    <row r="707" spans="1:1">
      <c r="A707" s="649"/>
    </row>
    <row r="708" spans="1:1">
      <c r="A708" s="649"/>
    </row>
    <row r="709" spans="1:1">
      <c r="A709" s="649"/>
    </row>
    <row r="710" spans="1:1">
      <c r="A710" s="649"/>
    </row>
    <row r="711" spans="1:1">
      <c r="A711" s="649"/>
    </row>
    <row r="712" spans="1:1">
      <c r="A712" s="649"/>
    </row>
    <row r="713" spans="1:1">
      <c r="A713" s="649"/>
    </row>
    <row r="714" spans="1:1">
      <c r="A714" s="649"/>
    </row>
    <row r="715" spans="1:1">
      <c r="A715" s="649"/>
    </row>
    <row r="716" spans="1:1">
      <c r="A716" s="649"/>
    </row>
    <row r="717" spans="1:1">
      <c r="A717" s="649"/>
    </row>
    <row r="718" spans="1:1">
      <c r="A718" s="649"/>
    </row>
    <row r="719" spans="1:1">
      <c r="A719" s="649"/>
    </row>
    <row r="720" spans="1:1">
      <c r="A720" s="649"/>
    </row>
    <row r="721" spans="1:1">
      <c r="A721" s="649"/>
    </row>
    <row r="722" spans="1:1">
      <c r="A722" s="649"/>
    </row>
    <row r="723" spans="1:1">
      <c r="A723" s="649"/>
    </row>
    <row r="724" spans="1:1">
      <c r="A724" s="649"/>
    </row>
    <row r="725" spans="1:1">
      <c r="A725" s="649"/>
    </row>
    <row r="726" spans="1:1">
      <c r="A726" s="649"/>
    </row>
    <row r="727" spans="1:1">
      <c r="A727" s="649"/>
    </row>
    <row r="728" spans="1:1">
      <c r="A728" s="649"/>
    </row>
    <row r="729" spans="1:1">
      <c r="A729" s="649"/>
    </row>
    <row r="730" spans="1:1">
      <c r="A730" s="649"/>
    </row>
    <row r="731" spans="1:1">
      <c r="A731" s="649"/>
    </row>
    <row r="732" spans="1:1">
      <c r="A732" s="649"/>
    </row>
    <row r="733" spans="1:1">
      <c r="A733" s="649"/>
    </row>
    <row r="734" spans="1:1">
      <c r="A734" s="649"/>
    </row>
    <row r="735" spans="1:1">
      <c r="A735" s="649"/>
    </row>
    <row r="736" spans="1:1">
      <c r="A736" s="649"/>
    </row>
    <row r="737" spans="1:1">
      <c r="A737" s="649"/>
    </row>
    <row r="738" spans="1:1">
      <c r="A738" s="649"/>
    </row>
    <row r="739" spans="1:1">
      <c r="A739" s="649"/>
    </row>
    <row r="740" spans="1:1">
      <c r="A740" s="649"/>
    </row>
    <row r="741" spans="1:1">
      <c r="A741" s="649"/>
    </row>
    <row r="742" spans="1:1">
      <c r="A742" s="649"/>
    </row>
    <row r="743" spans="1:1">
      <c r="A743" s="649"/>
    </row>
    <row r="744" spans="1:1">
      <c r="A744" s="649"/>
    </row>
    <row r="745" spans="1:1">
      <c r="A745" s="649"/>
    </row>
    <row r="746" spans="1:1">
      <c r="A746" s="649"/>
    </row>
    <row r="747" spans="1:1">
      <c r="A747" s="649"/>
    </row>
    <row r="748" spans="1:1">
      <c r="A748" s="649"/>
    </row>
    <row r="749" spans="1:1">
      <c r="A749" s="649"/>
    </row>
    <row r="750" spans="1:1">
      <c r="A750" s="649"/>
    </row>
    <row r="751" spans="1:1">
      <c r="A751" s="649"/>
    </row>
    <row r="752" spans="1:1">
      <c r="A752" s="649"/>
    </row>
    <row r="753" spans="1:1">
      <c r="A753" s="649"/>
    </row>
    <row r="754" spans="1:1">
      <c r="A754" s="649"/>
    </row>
    <row r="755" spans="1:1">
      <c r="A755" s="649"/>
    </row>
    <row r="756" spans="1:1">
      <c r="A756" s="649"/>
    </row>
    <row r="757" spans="1:1">
      <c r="A757" s="649"/>
    </row>
    <row r="758" spans="1:1">
      <c r="A758" s="649"/>
    </row>
    <row r="759" spans="1:1">
      <c r="A759" s="649"/>
    </row>
    <row r="760" spans="1:1">
      <c r="A760" s="649"/>
    </row>
    <row r="761" spans="1:1">
      <c r="A761" s="649"/>
    </row>
    <row r="762" spans="1:1">
      <c r="A762" s="649"/>
    </row>
    <row r="763" spans="1:1">
      <c r="A763" s="649"/>
    </row>
    <row r="764" spans="1:1">
      <c r="A764" s="649"/>
    </row>
    <row r="765" spans="1:1">
      <c r="A765" s="649"/>
    </row>
    <row r="766" spans="1:1">
      <c r="A766" s="649"/>
    </row>
    <row r="767" spans="1:1">
      <c r="A767" s="649"/>
    </row>
    <row r="768" spans="1:1">
      <c r="A768" s="649"/>
    </row>
    <row r="769" spans="1:1">
      <c r="A769" s="649"/>
    </row>
    <row r="770" spans="1:1">
      <c r="A770" s="649"/>
    </row>
    <row r="771" spans="1:1">
      <c r="A771" s="649"/>
    </row>
    <row r="772" spans="1:1">
      <c r="A772" s="649"/>
    </row>
    <row r="773" spans="1:1">
      <c r="A773" s="649"/>
    </row>
    <row r="774" spans="1:1">
      <c r="A774" s="649"/>
    </row>
    <row r="775" spans="1:1">
      <c r="A775" s="649"/>
    </row>
    <row r="776" spans="1:1">
      <c r="A776" s="649"/>
    </row>
    <row r="777" spans="1:1">
      <c r="A777" s="649"/>
    </row>
    <row r="778" spans="1:1">
      <c r="A778" s="649"/>
    </row>
    <row r="779" spans="1:1">
      <c r="A779" s="649"/>
    </row>
    <row r="780" spans="1:1">
      <c r="A780" s="649"/>
    </row>
    <row r="781" spans="1:1">
      <c r="A781" s="649"/>
    </row>
    <row r="782" spans="1:1">
      <c r="A782" s="649"/>
    </row>
    <row r="783" spans="1:1">
      <c r="A783" s="649"/>
    </row>
    <row r="784" spans="1:1">
      <c r="A784" s="649"/>
    </row>
    <row r="785" spans="1:1">
      <c r="A785" s="649"/>
    </row>
    <row r="786" spans="1:1">
      <c r="A786" s="649"/>
    </row>
    <row r="787" spans="1:1">
      <c r="A787" s="649"/>
    </row>
    <row r="788" spans="1:1">
      <c r="A788" s="649"/>
    </row>
    <row r="789" spans="1:1">
      <c r="A789" s="649"/>
    </row>
    <row r="790" spans="1:1">
      <c r="A790" s="649"/>
    </row>
    <row r="791" spans="1:1">
      <c r="A791" s="649"/>
    </row>
    <row r="792" spans="1:1">
      <c r="A792" s="649"/>
    </row>
    <row r="793" spans="1:1">
      <c r="A793" s="649"/>
    </row>
    <row r="794" spans="1:1">
      <c r="A794" s="649"/>
    </row>
    <row r="795" spans="1:1">
      <c r="A795" s="649"/>
    </row>
    <row r="796" spans="1:1">
      <c r="A796" s="649"/>
    </row>
    <row r="797" spans="1:1">
      <c r="A797" s="649"/>
    </row>
    <row r="798" spans="1:1">
      <c r="A798" s="649"/>
    </row>
    <row r="799" spans="1:1">
      <c r="A799" s="649"/>
    </row>
    <row r="800" spans="1:1">
      <c r="A800" s="649"/>
    </row>
    <row r="801" spans="1:1">
      <c r="A801" s="649"/>
    </row>
    <row r="802" spans="1:1">
      <c r="A802" s="649"/>
    </row>
    <row r="803" spans="1:1">
      <c r="A803" s="649"/>
    </row>
    <row r="804" spans="1:1">
      <c r="A804" s="649"/>
    </row>
    <row r="805" spans="1:1">
      <c r="A805" s="649"/>
    </row>
    <row r="806" spans="1:1">
      <c r="A806" s="649"/>
    </row>
    <row r="807" spans="1:1">
      <c r="A807" s="649"/>
    </row>
    <row r="808" spans="1:1">
      <c r="A808" s="649"/>
    </row>
    <row r="809" spans="1:1">
      <c r="A809" s="649"/>
    </row>
    <row r="810" spans="1:1">
      <c r="A810" s="649"/>
    </row>
    <row r="811" spans="1:1">
      <c r="A811" s="649"/>
    </row>
    <row r="812" spans="1:1">
      <c r="A812" s="649"/>
    </row>
    <row r="813" spans="1:1">
      <c r="A813" s="649"/>
    </row>
    <row r="814" spans="1:1">
      <c r="A814" s="649"/>
    </row>
    <row r="815" spans="1:1">
      <c r="A815" s="649"/>
    </row>
    <row r="816" spans="1:1">
      <c r="A816" s="649"/>
    </row>
    <row r="817" spans="1:1">
      <c r="A817" s="649"/>
    </row>
    <row r="818" spans="1:1">
      <c r="A818" s="649"/>
    </row>
    <row r="819" spans="1:1">
      <c r="A819" s="649"/>
    </row>
    <row r="820" spans="1:1">
      <c r="A820" s="649"/>
    </row>
    <row r="821" spans="1:1">
      <c r="A821" s="649"/>
    </row>
    <row r="822" spans="1:1">
      <c r="A822" s="649"/>
    </row>
    <row r="823" spans="1:1">
      <c r="A823" s="649"/>
    </row>
    <row r="824" spans="1:1">
      <c r="A824" s="649"/>
    </row>
    <row r="825" spans="1:1">
      <c r="A825" s="649"/>
    </row>
    <row r="826" spans="1:1">
      <c r="A826" s="649"/>
    </row>
    <row r="827" spans="1:1">
      <c r="A827" s="649"/>
    </row>
    <row r="828" spans="1:1">
      <c r="A828" s="649"/>
    </row>
    <row r="829" spans="1:1">
      <c r="A829" s="649"/>
    </row>
    <row r="830" spans="1:1">
      <c r="A830" s="649"/>
    </row>
    <row r="831" spans="1:1">
      <c r="A831" s="649"/>
    </row>
    <row r="832" spans="1:1">
      <c r="A832" s="649"/>
    </row>
    <row r="833" spans="1:1">
      <c r="A833" s="649"/>
    </row>
    <row r="834" spans="1:1">
      <c r="A834" s="649"/>
    </row>
    <row r="835" spans="1:1">
      <c r="A835" s="649"/>
    </row>
    <row r="836" spans="1:1">
      <c r="A836" s="649"/>
    </row>
    <row r="837" spans="1:1">
      <c r="A837" s="649"/>
    </row>
    <row r="838" spans="1:1">
      <c r="A838" s="649"/>
    </row>
    <row r="839" spans="1:1">
      <c r="A839" s="649"/>
    </row>
    <row r="840" spans="1:1">
      <c r="A840" s="649"/>
    </row>
    <row r="841" spans="1:1">
      <c r="A841" s="649"/>
    </row>
    <row r="842" spans="1:1">
      <c r="A842" s="649"/>
    </row>
    <row r="843" spans="1:1">
      <c r="A843" s="649"/>
    </row>
    <row r="844" spans="1:1">
      <c r="A844" s="649"/>
    </row>
    <row r="845" spans="1:1">
      <c r="A845" s="649"/>
    </row>
    <row r="846" spans="1:1">
      <c r="A846" s="649"/>
    </row>
    <row r="847" spans="1:1">
      <c r="A847" s="649"/>
    </row>
    <row r="848" spans="1:1">
      <c r="A848" s="649"/>
    </row>
    <row r="849" spans="1:1">
      <c r="A849" s="649"/>
    </row>
    <row r="850" spans="1:1">
      <c r="A850" s="649"/>
    </row>
    <row r="851" spans="1:1">
      <c r="A851" s="649"/>
    </row>
    <row r="852" spans="1:1">
      <c r="A852" s="649"/>
    </row>
    <row r="853" spans="1:1">
      <c r="A853" s="649"/>
    </row>
    <row r="854" spans="1:1">
      <c r="A854" s="649"/>
    </row>
    <row r="855" spans="1:1">
      <c r="A855" s="649"/>
    </row>
    <row r="856" spans="1:1">
      <c r="A856" s="649"/>
    </row>
    <row r="857" spans="1:1">
      <c r="A857" s="649"/>
    </row>
    <row r="858" spans="1:1">
      <c r="A858" s="649"/>
    </row>
    <row r="859" spans="1:1">
      <c r="A859" s="649"/>
    </row>
    <row r="860" spans="1:1">
      <c r="A860" s="649"/>
    </row>
    <row r="861" spans="1:1">
      <c r="A861" s="649"/>
    </row>
    <row r="862" spans="1:1">
      <c r="A862" s="649"/>
    </row>
    <row r="863" spans="1:1">
      <c r="A863" s="649"/>
    </row>
    <row r="864" spans="1:1">
      <c r="A864" s="649"/>
    </row>
    <row r="865" spans="1:1">
      <c r="A865" s="649"/>
    </row>
    <row r="866" spans="1:1">
      <c r="A866" s="649"/>
    </row>
    <row r="867" spans="1:1">
      <c r="A867" s="649"/>
    </row>
    <row r="868" spans="1:1">
      <c r="A868" s="649"/>
    </row>
    <row r="869" spans="1:1">
      <c r="A869" s="649"/>
    </row>
    <row r="870" spans="1:1">
      <c r="A870" s="649"/>
    </row>
    <row r="871" spans="1:1">
      <c r="A871" s="649"/>
    </row>
    <row r="872" spans="1:1">
      <c r="A872" s="649"/>
    </row>
    <row r="873" spans="1:1">
      <c r="A873" s="649"/>
    </row>
    <row r="874" spans="1:1">
      <c r="A874" s="649"/>
    </row>
    <row r="875" spans="1:1">
      <c r="A875" s="649"/>
    </row>
    <row r="876" spans="1:1">
      <c r="A876" s="649"/>
    </row>
    <row r="877" spans="1:1">
      <c r="A877" s="649"/>
    </row>
    <row r="878" spans="1:1">
      <c r="A878" s="649"/>
    </row>
    <row r="879" spans="1:1">
      <c r="A879" s="649"/>
    </row>
    <row r="880" spans="1:1">
      <c r="A880" s="649"/>
    </row>
    <row r="881" spans="1:1">
      <c r="A881" s="649"/>
    </row>
    <row r="882" spans="1:1">
      <c r="A882" s="649"/>
    </row>
    <row r="883" spans="1:1">
      <c r="A883" s="649"/>
    </row>
    <row r="884" spans="1:1">
      <c r="A884" s="649"/>
    </row>
    <row r="885" spans="1:1">
      <c r="A885" s="649"/>
    </row>
    <row r="886" spans="1:1">
      <c r="A886" s="649"/>
    </row>
    <row r="887" spans="1:1">
      <c r="A887" s="649"/>
    </row>
    <row r="888" spans="1:1">
      <c r="A888" s="649"/>
    </row>
    <row r="889" spans="1:1">
      <c r="A889" s="649"/>
    </row>
    <row r="890" spans="1:1">
      <c r="A890" s="649"/>
    </row>
    <row r="891" spans="1:1">
      <c r="A891" s="649"/>
    </row>
    <row r="892" spans="1:1">
      <c r="A892" s="649"/>
    </row>
    <row r="893" spans="1:1">
      <c r="A893" s="649"/>
    </row>
    <row r="894" spans="1:1">
      <c r="A894" s="649"/>
    </row>
    <row r="895" spans="1:1">
      <c r="A895" s="649"/>
    </row>
    <row r="896" spans="1:1">
      <c r="A896" s="649"/>
    </row>
    <row r="897" spans="1:1">
      <c r="A897" s="649"/>
    </row>
    <row r="898" spans="1:1">
      <c r="A898" s="649"/>
    </row>
    <row r="899" spans="1:1">
      <c r="A899" s="649"/>
    </row>
    <row r="900" spans="1:1">
      <c r="A900" s="649"/>
    </row>
    <row r="901" spans="1:1">
      <c r="A901" s="649"/>
    </row>
    <row r="902" spans="1:1">
      <c r="A902" s="649"/>
    </row>
    <row r="903" spans="1:1">
      <c r="A903" s="649"/>
    </row>
    <row r="904" spans="1:1">
      <c r="A904" s="649"/>
    </row>
    <row r="905" spans="1:1">
      <c r="A905" s="649"/>
    </row>
    <row r="906" spans="1:1">
      <c r="A906" s="649"/>
    </row>
    <row r="907" spans="1:1">
      <c r="A907" s="649"/>
    </row>
    <row r="908" spans="1:1">
      <c r="A908" s="649"/>
    </row>
    <row r="909" spans="1:1">
      <c r="A909" s="649"/>
    </row>
    <row r="910" spans="1:1">
      <c r="A910" s="649"/>
    </row>
    <row r="911" spans="1:1">
      <c r="A911" s="649"/>
    </row>
    <row r="912" spans="1:1">
      <c r="A912" s="649"/>
    </row>
    <row r="913" spans="1:1">
      <c r="A913" s="649"/>
    </row>
    <row r="914" spans="1:1">
      <c r="A914" s="649"/>
    </row>
    <row r="915" spans="1:1">
      <c r="A915" s="649"/>
    </row>
    <row r="916" spans="1:1">
      <c r="A916" s="649"/>
    </row>
    <row r="917" spans="1:1">
      <c r="A917" s="649"/>
    </row>
    <row r="918" spans="1:1">
      <c r="A918" s="649"/>
    </row>
    <row r="919" spans="1:1">
      <c r="A919" s="649"/>
    </row>
    <row r="920" spans="1:1">
      <c r="A920" s="649"/>
    </row>
    <row r="921" spans="1:1">
      <c r="A921" s="649"/>
    </row>
    <row r="922" spans="1:1">
      <c r="A922" s="649"/>
    </row>
    <row r="923" spans="1:1">
      <c r="A923" s="649"/>
    </row>
    <row r="924" spans="1:1">
      <c r="A924" s="649"/>
    </row>
    <row r="925" spans="1:1">
      <c r="A925" s="649"/>
    </row>
    <row r="926" spans="1:1">
      <c r="A926" s="649"/>
    </row>
    <row r="927" spans="1:1">
      <c r="A927" s="649"/>
    </row>
    <row r="928" spans="1:1">
      <c r="A928" s="649"/>
    </row>
    <row r="929" spans="1:1">
      <c r="A929" s="649"/>
    </row>
    <row r="930" spans="1:1">
      <c r="A930" s="649"/>
    </row>
    <row r="931" spans="1:1">
      <c r="A931" s="649"/>
    </row>
    <row r="932" spans="1:1">
      <c r="A932" s="649"/>
    </row>
    <row r="933" spans="1:1">
      <c r="A933" s="649"/>
    </row>
    <row r="934" spans="1:1">
      <c r="A934" s="649"/>
    </row>
    <row r="935" spans="1:1">
      <c r="A935" s="649"/>
    </row>
    <row r="936" spans="1:1">
      <c r="A936" s="649"/>
    </row>
    <row r="937" spans="1:1">
      <c r="A937" s="649"/>
    </row>
    <row r="938" spans="1:1">
      <c r="A938" s="649"/>
    </row>
    <row r="939" spans="1:1">
      <c r="A939" s="649"/>
    </row>
    <row r="940" spans="1:1">
      <c r="A940" s="649"/>
    </row>
    <row r="941" spans="1:1">
      <c r="A941" s="649"/>
    </row>
    <row r="942" spans="1:1">
      <c r="A942" s="649"/>
    </row>
    <row r="943" spans="1:1">
      <c r="A943" s="649"/>
    </row>
    <row r="944" spans="1:1">
      <c r="A944" s="649"/>
    </row>
    <row r="945" spans="1:1">
      <c r="A945" s="649"/>
    </row>
    <row r="946" spans="1:1">
      <c r="A946" s="649"/>
    </row>
    <row r="947" spans="1:1">
      <c r="A947" s="649"/>
    </row>
    <row r="948" spans="1:1">
      <c r="A948" s="649"/>
    </row>
    <row r="949" spans="1:1">
      <c r="A949" s="649"/>
    </row>
    <row r="950" spans="1:1">
      <c r="A950" s="649"/>
    </row>
    <row r="951" spans="1:1">
      <c r="A951" s="649"/>
    </row>
    <row r="952" spans="1:1">
      <c r="A952" s="649"/>
    </row>
    <row r="953" spans="1:1">
      <c r="A953" s="649"/>
    </row>
    <row r="954" spans="1:1">
      <c r="A954" s="649"/>
    </row>
    <row r="955" spans="1:1">
      <c r="A955" s="649"/>
    </row>
    <row r="956" spans="1:1">
      <c r="A956" s="649"/>
    </row>
    <row r="957" spans="1:1">
      <c r="A957" s="649"/>
    </row>
    <row r="958" spans="1:1">
      <c r="A958" s="649"/>
    </row>
    <row r="959" spans="1:1">
      <c r="A959" s="649"/>
    </row>
    <row r="960" spans="1:1">
      <c r="A960" s="649"/>
    </row>
    <row r="961" spans="1:1">
      <c r="A961" s="649"/>
    </row>
    <row r="962" spans="1:1">
      <c r="A962" s="649"/>
    </row>
    <row r="963" spans="1:1">
      <c r="A963" s="649"/>
    </row>
    <row r="964" spans="1:1">
      <c r="A964" s="649"/>
    </row>
    <row r="965" spans="1:1">
      <c r="A965" s="649"/>
    </row>
    <row r="966" spans="1:1">
      <c r="A966" s="649"/>
    </row>
    <row r="967" spans="1:1">
      <c r="A967" s="649"/>
    </row>
    <row r="968" spans="1:1">
      <c r="A968" s="649"/>
    </row>
    <row r="969" spans="1:1">
      <c r="A969" s="649"/>
    </row>
    <row r="970" spans="1:1">
      <c r="A970" s="649"/>
    </row>
    <row r="971" spans="1:1">
      <c r="A971" s="649"/>
    </row>
    <row r="972" spans="1:1">
      <c r="A972" s="649"/>
    </row>
    <row r="973" spans="1:1">
      <c r="A973" s="649"/>
    </row>
    <row r="974" spans="1:1">
      <c r="A974" s="649"/>
    </row>
    <row r="975" spans="1:1">
      <c r="A975" s="649"/>
    </row>
    <row r="976" spans="1:1">
      <c r="A976" s="649"/>
    </row>
    <row r="977" spans="1:1">
      <c r="A977" s="649"/>
    </row>
    <row r="978" spans="1:1">
      <c r="A978" s="649"/>
    </row>
    <row r="979" spans="1:1">
      <c r="A979" s="649"/>
    </row>
    <row r="980" spans="1:1">
      <c r="A980" s="649"/>
    </row>
    <row r="981" spans="1:1">
      <c r="A981" s="649"/>
    </row>
    <row r="982" spans="1:1">
      <c r="A982" s="649"/>
    </row>
    <row r="983" spans="1:1">
      <c r="A983" s="649"/>
    </row>
    <row r="984" spans="1:1">
      <c r="A984" s="649"/>
    </row>
    <row r="985" spans="1:1">
      <c r="A985" s="649"/>
    </row>
    <row r="986" spans="1:1">
      <c r="A986" s="649"/>
    </row>
    <row r="987" spans="1:1">
      <c r="A987" s="649"/>
    </row>
    <row r="988" spans="1:1">
      <c r="A988" s="649"/>
    </row>
    <row r="989" spans="1:1">
      <c r="A989" s="649"/>
    </row>
    <row r="990" spans="1:1">
      <c r="A990" s="649"/>
    </row>
    <row r="991" spans="1:1">
      <c r="A991" s="649"/>
    </row>
    <row r="992" spans="1:1">
      <c r="A992" s="649"/>
    </row>
    <row r="993" spans="1:1">
      <c r="A993" s="649"/>
    </row>
    <row r="994" spans="1:1">
      <c r="A994" s="649"/>
    </row>
    <row r="995" spans="1:1">
      <c r="A995" s="649"/>
    </row>
    <row r="996" spans="1:1">
      <c r="A996" s="649"/>
    </row>
    <row r="997" spans="1:1">
      <c r="A997" s="649"/>
    </row>
    <row r="998" spans="1:1">
      <c r="A998" s="649"/>
    </row>
    <row r="999" spans="1:1">
      <c r="A999" s="649"/>
    </row>
    <row r="1000" spans="1:1">
      <c r="A1000" s="649"/>
    </row>
    <row r="1001" spans="1:1">
      <c r="A1001" s="649"/>
    </row>
    <row r="1002" spans="1:1">
      <c r="A1002" s="649"/>
    </row>
    <row r="1003" spans="1:1">
      <c r="A1003" s="649"/>
    </row>
    <row r="1004" spans="1:1">
      <c r="A1004" s="649"/>
    </row>
    <row r="1005" spans="1:1">
      <c r="A1005" s="649"/>
    </row>
    <row r="1006" spans="1:1">
      <c r="A1006" s="649"/>
    </row>
    <row r="1007" spans="1:1">
      <c r="A1007" s="649"/>
    </row>
    <row r="1008" spans="1:1">
      <c r="A1008" s="649"/>
    </row>
    <row r="1009" spans="1:1">
      <c r="A1009" s="649"/>
    </row>
    <row r="1010" spans="1:1">
      <c r="A1010" s="649"/>
    </row>
    <row r="1011" spans="1:1">
      <c r="A1011" s="649"/>
    </row>
    <row r="1012" spans="1:1">
      <c r="A1012" s="649"/>
    </row>
    <row r="1013" spans="1:1">
      <c r="A1013" s="649"/>
    </row>
    <row r="1014" spans="1:1">
      <c r="A1014" s="649"/>
    </row>
    <row r="1015" spans="1:1">
      <c r="A1015" s="649"/>
    </row>
    <row r="1016" spans="1:1">
      <c r="A1016" s="649"/>
    </row>
    <row r="1017" spans="1:1">
      <c r="A1017" s="649"/>
    </row>
    <row r="1018" spans="1:1">
      <c r="A1018" s="649"/>
    </row>
    <row r="1019" spans="1:1">
      <c r="A1019" s="649"/>
    </row>
    <row r="1020" spans="1:1">
      <c r="A1020" s="649"/>
    </row>
    <row r="1021" spans="1:1">
      <c r="A1021" s="649"/>
    </row>
    <row r="1022" spans="1:1">
      <c r="A1022" s="649"/>
    </row>
    <row r="1023" spans="1:1">
      <c r="A1023" s="649"/>
    </row>
    <row r="1024" spans="1:1">
      <c r="A1024" s="649"/>
    </row>
    <row r="1025" spans="1:1">
      <c r="A1025" s="649"/>
    </row>
    <row r="1026" spans="1:1">
      <c r="A1026" s="649"/>
    </row>
    <row r="1027" spans="1:1">
      <c r="A1027" s="649"/>
    </row>
    <row r="1028" spans="1:1">
      <c r="A1028" s="649"/>
    </row>
    <row r="1029" spans="1:1">
      <c r="A1029" s="649"/>
    </row>
    <row r="1030" spans="1:1">
      <c r="A1030" s="649"/>
    </row>
    <row r="1031" spans="1:1">
      <c r="A1031" s="649"/>
    </row>
    <row r="1032" spans="1:1">
      <c r="A1032" s="649"/>
    </row>
    <row r="1033" spans="1:1">
      <c r="A1033" s="649"/>
    </row>
    <row r="1034" spans="1:1">
      <c r="A1034" s="649"/>
    </row>
    <row r="1035" spans="1:1">
      <c r="A1035" s="649"/>
    </row>
    <row r="1036" spans="1:1">
      <c r="A1036" s="649"/>
    </row>
    <row r="1037" spans="1:1">
      <c r="A1037" s="649"/>
    </row>
    <row r="1038" spans="1:1">
      <c r="A1038" s="649"/>
    </row>
    <row r="1039" spans="1:1">
      <c r="A1039" s="649"/>
    </row>
    <row r="1040" spans="1:1">
      <c r="A1040" s="649"/>
    </row>
    <row r="1041" spans="1:1">
      <c r="A1041" s="649"/>
    </row>
    <row r="1042" spans="1:1">
      <c r="A1042" s="649"/>
    </row>
    <row r="1043" spans="1:1">
      <c r="A1043" s="649"/>
    </row>
    <row r="1044" spans="1:1">
      <c r="A1044" s="649"/>
    </row>
    <row r="1045" spans="1:1">
      <c r="A1045" s="649"/>
    </row>
    <row r="1046" spans="1:1">
      <c r="A1046" s="649"/>
    </row>
    <row r="1047" spans="1:1">
      <c r="A1047" s="649"/>
    </row>
    <row r="1048" spans="1:1">
      <c r="A1048" s="649"/>
    </row>
    <row r="1049" spans="1:1">
      <c r="A1049" s="649"/>
    </row>
    <row r="1050" spans="1:1">
      <c r="A1050" s="649"/>
    </row>
    <row r="1051" spans="1:1">
      <c r="A1051" s="649"/>
    </row>
    <row r="1052" spans="1:1">
      <c r="A1052" s="649"/>
    </row>
    <row r="1053" spans="1:1">
      <c r="A1053" s="649"/>
    </row>
    <row r="1054" spans="1:1">
      <c r="A1054" s="649"/>
    </row>
    <row r="1055" spans="1:1">
      <c r="A1055" s="649"/>
    </row>
    <row r="1056" spans="1:1">
      <c r="A1056" s="649"/>
    </row>
    <row r="1057" spans="1:1">
      <c r="A1057" s="649"/>
    </row>
    <row r="1058" spans="1:1">
      <c r="A1058" s="649"/>
    </row>
    <row r="1059" spans="1:1">
      <c r="A1059" s="649"/>
    </row>
    <row r="1060" spans="1:1">
      <c r="A1060" s="649"/>
    </row>
    <row r="1061" spans="1:1">
      <c r="A1061" s="649"/>
    </row>
    <row r="1062" spans="1:1">
      <c r="A1062" s="649"/>
    </row>
    <row r="1063" spans="1:1">
      <c r="A1063" s="649"/>
    </row>
    <row r="1064" spans="1:1">
      <c r="A1064" s="649"/>
    </row>
    <row r="1065" spans="1:1">
      <c r="A1065" s="649"/>
    </row>
    <row r="1066" spans="1:1">
      <c r="A1066" s="649"/>
    </row>
    <row r="1067" spans="1:1">
      <c r="A1067" s="649"/>
    </row>
    <row r="1068" spans="1:1">
      <c r="A1068" s="649"/>
    </row>
    <row r="1069" spans="1:1">
      <c r="A1069" s="649"/>
    </row>
    <row r="1070" spans="1:1">
      <c r="A1070" s="649"/>
    </row>
    <row r="1071" spans="1:1">
      <c r="A1071" s="649"/>
    </row>
    <row r="1072" spans="1:1">
      <c r="A1072" s="649"/>
    </row>
    <row r="1073" spans="1:1">
      <c r="A1073" s="649"/>
    </row>
    <row r="1074" spans="1:1">
      <c r="A1074" s="649"/>
    </row>
    <row r="1075" spans="1:1">
      <c r="A1075" s="649"/>
    </row>
    <row r="1076" spans="1:1">
      <c r="A1076" s="649"/>
    </row>
    <row r="1077" spans="1:1">
      <c r="A1077" s="649"/>
    </row>
    <row r="1078" spans="1:1">
      <c r="A1078" s="649"/>
    </row>
    <row r="1079" spans="1:1">
      <c r="A1079" s="649"/>
    </row>
    <row r="1080" spans="1:1">
      <c r="A1080" s="649"/>
    </row>
    <row r="1081" spans="1:1">
      <c r="A1081" s="649"/>
    </row>
    <row r="1082" spans="1:1">
      <c r="A1082" s="649"/>
    </row>
    <row r="1083" spans="1:1">
      <c r="A1083" s="649"/>
    </row>
    <row r="1084" spans="1:1">
      <c r="A1084" s="649"/>
    </row>
    <row r="1085" spans="1:1">
      <c r="A1085" s="649"/>
    </row>
    <row r="1086" spans="1:1">
      <c r="A1086" s="649"/>
    </row>
    <row r="1087" spans="1:1">
      <c r="A1087" s="649"/>
    </row>
    <row r="1088" spans="1:1">
      <c r="A1088" s="649"/>
    </row>
    <row r="1089" spans="1:1">
      <c r="A1089" s="649"/>
    </row>
    <row r="1090" spans="1:1">
      <c r="A1090" s="649"/>
    </row>
    <row r="1091" spans="1:1">
      <c r="A1091" s="649"/>
    </row>
    <row r="1092" spans="1:1">
      <c r="A1092" s="649"/>
    </row>
    <row r="1093" spans="1:1">
      <c r="A1093" s="649"/>
    </row>
    <row r="1094" spans="1:1">
      <c r="A1094" s="649"/>
    </row>
    <row r="1095" spans="1:1">
      <c r="A1095" s="649"/>
    </row>
    <row r="1096" spans="1:1">
      <c r="A1096" s="649"/>
    </row>
    <row r="1097" spans="1:1">
      <c r="A1097" s="649"/>
    </row>
    <row r="1098" spans="1:1">
      <c r="A1098" s="649"/>
    </row>
    <row r="1099" spans="1:1">
      <c r="A1099" s="649"/>
    </row>
    <row r="1100" spans="1:1">
      <c r="A1100" s="649"/>
    </row>
    <row r="1101" spans="1:1">
      <c r="A1101" s="649"/>
    </row>
    <row r="1102" spans="1:1">
      <c r="A1102" s="649"/>
    </row>
    <row r="1103" spans="1:1">
      <c r="A1103" s="649"/>
    </row>
    <row r="1104" spans="1:1">
      <c r="A1104" s="649"/>
    </row>
    <row r="1105" spans="1:1">
      <c r="A1105" s="649"/>
    </row>
    <row r="1106" spans="1:1">
      <c r="A1106" s="649"/>
    </row>
    <row r="1107" spans="1:1">
      <c r="A1107" s="649"/>
    </row>
    <row r="1108" spans="1:1">
      <c r="A1108" s="649"/>
    </row>
    <row r="1109" spans="1:1">
      <c r="A1109" s="649"/>
    </row>
    <row r="1110" spans="1:1">
      <c r="A1110" s="649"/>
    </row>
    <row r="1111" spans="1:1">
      <c r="A1111" s="649"/>
    </row>
    <row r="1112" spans="1:1">
      <c r="A1112" s="649"/>
    </row>
    <row r="1113" spans="1:1">
      <c r="A1113" s="649"/>
    </row>
    <row r="1114" spans="1:1">
      <c r="A1114" s="649"/>
    </row>
    <row r="1115" spans="1:1">
      <c r="A1115" s="649"/>
    </row>
    <row r="1116" spans="1:1">
      <c r="A1116" s="649"/>
    </row>
    <row r="1117" spans="1:1">
      <c r="A1117" s="649"/>
    </row>
    <row r="1118" spans="1:1">
      <c r="A1118" s="649"/>
    </row>
    <row r="1119" spans="1:1">
      <c r="A1119" s="649"/>
    </row>
    <row r="1120" spans="1:1">
      <c r="A1120" s="649"/>
    </row>
    <row r="1121" spans="1:1">
      <c r="A1121" s="649"/>
    </row>
    <row r="1122" spans="1:1">
      <c r="A1122" s="649"/>
    </row>
    <row r="1123" spans="1:1">
      <c r="A1123" s="649"/>
    </row>
    <row r="1124" spans="1:1">
      <c r="A1124" s="649"/>
    </row>
    <row r="1125" spans="1:1">
      <c r="A1125" s="649"/>
    </row>
    <row r="1126" spans="1:1">
      <c r="A1126" s="649"/>
    </row>
    <row r="1127" spans="1:1">
      <c r="A1127" s="649"/>
    </row>
    <row r="1128" spans="1:1">
      <c r="A1128" s="649"/>
    </row>
    <row r="1129" spans="1:1">
      <c r="A1129" s="649"/>
    </row>
    <row r="1130" spans="1:1">
      <c r="A1130" s="649"/>
    </row>
    <row r="1131" spans="1:1">
      <c r="A1131" s="649"/>
    </row>
    <row r="1132" spans="1:1">
      <c r="A1132" s="649"/>
    </row>
    <row r="1133" spans="1:1">
      <c r="A1133" s="649"/>
    </row>
    <row r="1134" spans="1:1">
      <c r="A1134" s="649"/>
    </row>
    <row r="1135" spans="1:1">
      <c r="A1135" s="649"/>
    </row>
    <row r="1136" spans="1:1">
      <c r="A1136" s="649"/>
    </row>
    <row r="1137" spans="1:1">
      <c r="A1137" s="649"/>
    </row>
    <row r="1138" spans="1:1">
      <c r="A1138" s="649"/>
    </row>
    <row r="1139" spans="1:1">
      <c r="A1139" s="649"/>
    </row>
    <row r="1140" spans="1:1">
      <c r="A1140" s="649"/>
    </row>
    <row r="1141" spans="1:1">
      <c r="A1141" s="649"/>
    </row>
    <row r="1142" spans="1:1">
      <c r="A1142" s="649"/>
    </row>
    <row r="1143" spans="1:1">
      <c r="A1143" s="649"/>
    </row>
    <row r="1144" spans="1:1">
      <c r="A1144" s="649"/>
    </row>
    <row r="1145" spans="1:1">
      <c r="A1145" s="649"/>
    </row>
    <row r="1146" spans="1:1">
      <c r="A1146" s="649"/>
    </row>
    <row r="1147" spans="1:1">
      <c r="A1147" s="649"/>
    </row>
    <row r="1148" spans="1:1">
      <c r="A1148" s="649"/>
    </row>
    <row r="1149" spans="1:1">
      <c r="A1149" s="649"/>
    </row>
    <row r="1150" spans="1:1">
      <c r="A1150" s="649"/>
    </row>
    <row r="1151" spans="1:1">
      <c r="A1151" s="649"/>
    </row>
    <row r="1152" spans="1:1">
      <c r="A1152" s="649"/>
    </row>
    <row r="1153" spans="1:1">
      <c r="A1153" s="649"/>
    </row>
    <row r="1154" spans="1:1">
      <c r="A1154" s="649"/>
    </row>
    <row r="1155" spans="1:1">
      <c r="A1155" s="649"/>
    </row>
    <row r="1156" spans="1:1">
      <c r="A1156" s="649"/>
    </row>
    <row r="1157" spans="1:1">
      <c r="A1157" s="649"/>
    </row>
    <row r="1158" spans="1:1">
      <c r="A1158" s="649"/>
    </row>
    <row r="1159" spans="1:1">
      <c r="A1159" s="649"/>
    </row>
    <row r="1160" spans="1:1">
      <c r="A1160" s="649"/>
    </row>
    <row r="1161" spans="1:1">
      <c r="A1161" s="649"/>
    </row>
    <row r="1162" spans="1:1">
      <c r="A1162" s="649"/>
    </row>
    <row r="1163" spans="1:1">
      <c r="A1163" s="649"/>
    </row>
    <row r="1164" spans="1:1">
      <c r="A1164" s="649"/>
    </row>
    <row r="1165" spans="1:1">
      <c r="A1165" s="649"/>
    </row>
    <row r="1166" spans="1:1">
      <c r="A1166" s="649"/>
    </row>
    <row r="1167" spans="1:1">
      <c r="A1167" s="649"/>
    </row>
    <row r="1168" spans="1:1">
      <c r="A1168" s="649"/>
    </row>
    <row r="1169" spans="1:1">
      <c r="A1169" s="649"/>
    </row>
    <row r="1170" spans="1:1">
      <c r="A1170" s="649"/>
    </row>
    <row r="1171" spans="1:1">
      <c r="A1171" s="649"/>
    </row>
    <row r="1172" spans="1:1">
      <c r="A1172" s="649"/>
    </row>
    <row r="1173" spans="1:1">
      <c r="A1173" s="649"/>
    </row>
    <row r="1174" spans="1:1">
      <c r="A1174" s="649"/>
    </row>
    <row r="1175" spans="1:1">
      <c r="A1175" s="649"/>
    </row>
    <row r="1176" spans="1:1">
      <c r="A1176" s="649"/>
    </row>
    <row r="1177" spans="1:1">
      <c r="A1177" s="649"/>
    </row>
    <row r="1178" spans="1:1">
      <c r="A1178" s="649"/>
    </row>
    <row r="1179" spans="1:1">
      <c r="A1179" s="649"/>
    </row>
    <row r="1180" spans="1:1">
      <c r="A1180" s="649"/>
    </row>
    <row r="1181" spans="1:1">
      <c r="A1181" s="649"/>
    </row>
    <row r="1182" spans="1:1">
      <c r="A1182" s="649"/>
    </row>
    <row r="1183" spans="1:1">
      <c r="A1183" s="649"/>
    </row>
    <row r="1184" spans="1:1">
      <c r="A1184" s="649"/>
    </row>
    <row r="1185" spans="1:1">
      <c r="A1185" s="649"/>
    </row>
    <row r="1186" spans="1:1">
      <c r="A1186" s="649"/>
    </row>
    <row r="1187" spans="1:1">
      <c r="A1187" s="649"/>
    </row>
    <row r="1188" spans="1:1">
      <c r="A1188" s="649"/>
    </row>
    <row r="1189" spans="1:1">
      <c r="A1189" s="649"/>
    </row>
    <row r="1190" spans="1:1">
      <c r="A1190" s="649"/>
    </row>
    <row r="1191" spans="1:1">
      <c r="A1191" s="649"/>
    </row>
    <row r="1192" spans="1:1">
      <c r="A1192" s="649"/>
    </row>
    <row r="1193" spans="1:1">
      <c r="A1193" s="649"/>
    </row>
    <row r="1194" spans="1:1">
      <c r="A1194" s="649"/>
    </row>
    <row r="1195" spans="1:1">
      <c r="A1195" s="649"/>
    </row>
    <row r="1196" spans="1:1">
      <c r="A1196" s="649"/>
    </row>
    <row r="1197" spans="1:1">
      <c r="A1197" s="649"/>
    </row>
    <row r="1198" spans="1:1">
      <c r="A1198" s="649"/>
    </row>
    <row r="1199" spans="1:1">
      <c r="A1199" s="649"/>
    </row>
    <row r="1200" spans="1:1">
      <c r="A1200" s="649"/>
    </row>
    <row r="1201" spans="1:1">
      <c r="A1201" s="649"/>
    </row>
    <row r="1202" spans="1:1">
      <c r="A1202" s="649"/>
    </row>
    <row r="1203" spans="1:1">
      <c r="A1203" s="649"/>
    </row>
    <row r="1204" spans="1:1">
      <c r="A1204" s="649"/>
    </row>
    <row r="1205" spans="1:1">
      <c r="A1205" s="649"/>
    </row>
    <row r="1206" spans="1:1">
      <c r="A1206" s="649"/>
    </row>
    <row r="1207" spans="1:1">
      <c r="A1207" s="649"/>
    </row>
    <row r="1208" spans="1:1">
      <c r="A1208" s="649"/>
    </row>
    <row r="1209" spans="1:1">
      <c r="A1209" s="649"/>
    </row>
    <row r="1210" spans="1:1">
      <c r="A1210" s="649"/>
    </row>
    <row r="1211" spans="1:1">
      <c r="A1211" s="649"/>
    </row>
    <row r="1212" spans="1:1">
      <c r="A1212" s="649"/>
    </row>
    <row r="1213" spans="1:1">
      <c r="A1213" s="649"/>
    </row>
    <row r="1214" spans="1:1">
      <c r="A1214" s="649"/>
    </row>
    <row r="1215" spans="1:1">
      <c r="A1215" s="649"/>
    </row>
    <row r="1216" spans="1:1">
      <c r="A1216" s="649"/>
    </row>
    <row r="1217" spans="1:1">
      <c r="A1217" s="649"/>
    </row>
    <row r="1218" spans="1:1">
      <c r="A1218" s="649"/>
    </row>
    <row r="1219" spans="1:1">
      <c r="A1219" s="649"/>
    </row>
    <row r="1220" spans="1:1">
      <c r="A1220" s="649"/>
    </row>
    <row r="1221" spans="1:1">
      <c r="A1221" s="649"/>
    </row>
    <row r="1222" spans="1:1">
      <c r="A1222" s="649"/>
    </row>
    <row r="1223" spans="1:1">
      <c r="A1223" s="649"/>
    </row>
    <row r="1224" spans="1:1">
      <c r="A1224" s="649"/>
    </row>
    <row r="1225" spans="1:1">
      <c r="A1225" s="649"/>
    </row>
    <row r="1226" spans="1:1">
      <c r="A1226" s="649"/>
    </row>
    <row r="1227" spans="1:1">
      <c r="A1227" s="649"/>
    </row>
    <row r="1228" spans="1:1">
      <c r="A1228" s="649"/>
    </row>
    <row r="1229" spans="1:1">
      <c r="A1229" s="649"/>
    </row>
    <row r="1230" spans="1:1">
      <c r="A1230" s="649"/>
    </row>
    <row r="1231" spans="1:1">
      <c r="A1231" s="649"/>
    </row>
    <row r="1232" spans="1:1">
      <c r="A1232" s="649"/>
    </row>
    <row r="1233" spans="1:1">
      <c r="A1233" s="649"/>
    </row>
    <row r="1234" spans="1:1">
      <c r="A1234" s="649"/>
    </row>
    <row r="1235" spans="1:1">
      <c r="A1235" s="649"/>
    </row>
    <row r="1236" spans="1:1">
      <c r="A1236" s="649"/>
    </row>
    <row r="1237" spans="1:1">
      <c r="A1237" s="649"/>
    </row>
    <row r="1238" spans="1:1">
      <c r="A1238" s="649"/>
    </row>
    <row r="1239" spans="1:1">
      <c r="A1239" s="649"/>
    </row>
    <row r="1240" spans="1:1">
      <c r="A1240" s="649"/>
    </row>
    <row r="1241" spans="1:1">
      <c r="A1241" s="649"/>
    </row>
    <row r="1242" spans="1:1">
      <c r="A1242" s="649"/>
    </row>
    <row r="1243" spans="1:1">
      <c r="A1243" s="649"/>
    </row>
    <row r="1244" spans="1:1">
      <c r="A1244" s="649"/>
    </row>
    <row r="1245" spans="1:1">
      <c r="A1245" s="649"/>
    </row>
    <row r="1246" spans="1:1">
      <c r="A1246" s="649"/>
    </row>
    <row r="1247" spans="1:1">
      <c r="A1247" s="649"/>
    </row>
    <row r="1248" spans="1:1">
      <c r="A1248" s="649"/>
    </row>
    <row r="1249" spans="1:1">
      <c r="A1249" s="649"/>
    </row>
    <row r="1250" spans="1:1">
      <c r="A1250" s="649"/>
    </row>
    <row r="1251" spans="1:1">
      <c r="A1251" s="649"/>
    </row>
    <row r="1252" spans="1:1">
      <c r="A1252" s="649"/>
    </row>
    <row r="1253" spans="1:1">
      <c r="A1253" s="649"/>
    </row>
    <row r="1254" spans="1:1">
      <c r="A1254" s="649"/>
    </row>
    <row r="1255" spans="1:1">
      <c r="A1255" s="649"/>
    </row>
    <row r="1256" spans="1:1">
      <c r="A1256" s="649"/>
    </row>
    <row r="1257" spans="1:1">
      <c r="A1257" s="649"/>
    </row>
    <row r="1258" spans="1:1">
      <c r="A1258" s="649"/>
    </row>
    <row r="1259" spans="1:1">
      <c r="A1259" s="649"/>
    </row>
    <row r="1260" spans="1:1">
      <c r="A1260" s="649"/>
    </row>
    <row r="1261" spans="1:1">
      <c r="A1261" s="649"/>
    </row>
    <row r="1262" spans="1:1">
      <c r="A1262" s="649"/>
    </row>
    <row r="1263" spans="1:1">
      <c r="A1263" s="649"/>
    </row>
    <row r="1264" spans="1:1">
      <c r="A1264" s="649"/>
    </row>
    <row r="1265" spans="1:1">
      <c r="A1265" s="649"/>
    </row>
    <row r="1266" spans="1:1">
      <c r="A1266" s="649"/>
    </row>
    <row r="1267" spans="1:1">
      <c r="A1267" s="649"/>
    </row>
    <row r="1268" spans="1:1">
      <c r="A1268" s="649"/>
    </row>
    <row r="1269" spans="1:1">
      <c r="A1269" s="649"/>
    </row>
    <row r="1270" spans="1:1">
      <c r="A1270" s="649"/>
    </row>
    <row r="1271" spans="1:1">
      <c r="A1271" s="649"/>
    </row>
    <row r="1272" spans="1:1">
      <c r="A1272" s="649"/>
    </row>
    <row r="1273" spans="1:1">
      <c r="A1273" s="649"/>
    </row>
    <row r="1274" spans="1:1">
      <c r="A1274" s="649"/>
    </row>
    <row r="1275" spans="1:1">
      <c r="A1275" s="649"/>
    </row>
    <row r="1276" spans="1:1">
      <c r="A1276" s="649"/>
    </row>
    <row r="1277" spans="1:1">
      <c r="A1277" s="649"/>
    </row>
    <row r="1278" spans="1:1">
      <c r="A1278" s="649"/>
    </row>
    <row r="1279" spans="1:1">
      <c r="A1279" s="649"/>
    </row>
    <row r="1280" spans="1:1">
      <c r="A1280" s="649"/>
    </row>
    <row r="1281" spans="1:1">
      <c r="A1281" s="649"/>
    </row>
    <row r="1282" spans="1:1">
      <c r="A1282" s="649"/>
    </row>
    <row r="1283" spans="1:1">
      <c r="A1283" s="649"/>
    </row>
    <row r="1284" spans="1:1">
      <c r="A1284" s="649"/>
    </row>
    <row r="1285" spans="1:1">
      <c r="A1285" s="649"/>
    </row>
    <row r="1286" spans="1:1">
      <c r="A1286" s="649"/>
    </row>
    <row r="1287" spans="1:1">
      <c r="A1287" s="649"/>
    </row>
    <row r="1288" spans="1:1">
      <c r="A1288" s="649"/>
    </row>
    <row r="1289" spans="1:1">
      <c r="A1289" s="649"/>
    </row>
    <row r="1290" spans="1:1">
      <c r="A1290" s="649"/>
    </row>
    <row r="1291" spans="1:1">
      <c r="A1291" s="649"/>
    </row>
    <row r="1292" spans="1:1">
      <c r="A1292" s="649"/>
    </row>
    <row r="1293" spans="1:1">
      <c r="A1293" s="649"/>
    </row>
    <row r="1294" spans="1:1">
      <c r="A1294" s="649"/>
    </row>
    <row r="1295" spans="1:1">
      <c r="A1295" s="649"/>
    </row>
    <row r="1296" spans="1:1">
      <c r="A1296" s="649"/>
    </row>
    <row r="1297" spans="1:1">
      <c r="A1297" s="649"/>
    </row>
    <row r="1298" spans="1:1">
      <c r="A1298" s="649"/>
    </row>
    <row r="1299" spans="1:1">
      <c r="A1299" s="649"/>
    </row>
    <row r="1300" spans="1:1">
      <c r="A1300" s="649"/>
    </row>
    <row r="1301" spans="1:1">
      <c r="A1301" s="649"/>
    </row>
    <row r="1302" spans="1:1">
      <c r="A1302" s="649"/>
    </row>
    <row r="1303" spans="1:1">
      <c r="A1303" s="649"/>
    </row>
    <row r="1304" spans="1:1">
      <c r="A1304" s="649"/>
    </row>
    <row r="1305" spans="1:1">
      <c r="A1305" s="649"/>
    </row>
    <row r="1306" spans="1:1">
      <c r="A1306" s="649"/>
    </row>
    <row r="1307" spans="1:1">
      <c r="A1307" s="649"/>
    </row>
    <row r="1308" spans="1:1">
      <c r="A1308" s="649"/>
    </row>
    <row r="1309" spans="1:1">
      <c r="A1309" s="649"/>
    </row>
    <row r="1310" spans="1:1">
      <c r="A1310" s="649"/>
    </row>
    <row r="1311" spans="1:1">
      <c r="A1311" s="649"/>
    </row>
    <row r="1312" spans="1:1">
      <c r="A1312" s="649"/>
    </row>
    <row r="1313" spans="1:1">
      <c r="A1313" s="649"/>
    </row>
    <row r="1314" spans="1:1">
      <c r="A1314" s="649"/>
    </row>
    <row r="1315" spans="1:1">
      <c r="A1315" s="649"/>
    </row>
    <row r="1316" spans="1:1">
      <c r="A1316" s="649"/>
    </row>
    <row r="1317" spans="1:1">
      <c r="A1317" s="649"/>
    </row>
    <row r="1318" spans="1:1">
      <c r="A1318" s="649"/>
    </row>
    <row r="1319" spans="1:1">
      <c r="A1319" s="649"/>
    </row>
    <row r="1320" spans="1:1">
      <c r="A1320" s="649"/>
    </row>
    <row r="1321" spans="1:1">
      <c r="A1321" s="649"/>
    </row>
    <row r="1322" spans="1:1">
      <c r="A1322" s="649"/>
    </row>
    <row r="1323" spans="1:1">
      <c r="A1323" s="649"/>
    </row>
    <row r="1324" spans="1:1">
      <c r="A1324" s="649"/>
    </row>
    <row r="1325" spans="1:1">
      <c r="A1325" s="649"/>
    </row>
    <row r="1326" spans="1:1">
      <c r="A1326" s="649"/>
    </row>
    <row r="1327" spans="1:1">
      <c r="A1327" s="649"/>
    </row>
    <row r="1328" spans="1:1">
      <c r="A1328" s="649"/>
    </row>
    <row r="1329" spans="1:1">
      <c r="A1329" s="649"/>
    </row>
    <row r="1330" spans="1:1">
      <c r="A1330" s="649"/>
    </row>
    <row r="1331" spans="1:1">
      <c r="A1331" s="649"/>
    </row>
    <row r="1332" spans="1:1">
      <c r="A1332" s="649"/>
    </row>
    <row r="1333" spans="1:1">
      <c r="A1333" s="649"/>
    </row>
    <row r="1334" spans="1:1">
      <c r="A1334" s="649"/>
    </row>
    <row r="1335" spans="1:1">
      <c r="A1335" s="649"/>
    </row>
    <row r="1336" spans="1:1">
      <c r="A1336" s="649"/>
    </row>
    <row r="1337" spans="1:1">
      <c r="A1337" s="649"/>
    </row>
    <row r="1338" spans="1:1">
      <c r="A1338" s="649"/>
    </row>
    <row r="1339" spans="1:1">
      <c r="A1339" s="649"/>
    </row>
    <row r="1340" spans="1:1">
      <c r="A1340" s="649"/>
    </row>
    <row r="1341" spans="1:1">
      <c r="A1341" s="649"/>
    </row>
    <row r="1342" spans="1:1">
      <c r="A1342" s="649"/>
    </row>
    <row r="1343" spans="1:1">
      <c r="A1343" s="649"/>
    </row>
    <row r="1344" spans="1:1">
      <c r="A1344" s="649"/>
    </row>
    <row r="1345" spans="1:1">
      <c r="A1345" s="649"/>
    </row>
    <row r="1346" spans="1:1">
      <c r="A1346" s="649"/>
    </row>
    <row r="1347" spans="1:1">
      <c r="A1347" s="649"/>
    </row>
    <row r="1348" spans="1:1">
      <c r="A1348" s="649"/>
    </row>
    <row r="1349" spans="1:1">
      <c r="A1349" s="649"/>
    </row>
    <row r="1350" spans="1:1">
      <c r="A1350" s="649"/>
    </row>
    <row r="1351" spans="1:1">
      <c r="A1351" s="649"/>
    </row>
    <row r="1352" spans="1:1">
      <c r="A1352" s="649"/>
    </row>
    <row r="1353" spans="1:1">
      <c r="A1353" s="649"/>
    </row>
    <row r="1354" spans="1:1">
      <c r="A1354" s="649"/>
    </row>
    <row r="1355" spans="1:1">
      <c r="A1355" s="649"/>
    </row>
    <row r="1356" spans="1:1">
      <c r="A1356" s="649"/>
    </row>
    <row r="1357" spans="1:1">
      <c r="A1357" s="649"/>
    </row>
    <row r="1358" spans="1:1">
      <c r="A1358" s="649"/>
    </row>
    <row r="1359" spans="1:1">
      <c r="A1359" s="649"/>
    </row>
    <row r="1360" spans="1:1">
      <c r="A1360" s="649"/>
    </row>
    <row r="1361" spans="1:1">
      <c r="A1361" s="649"/>
    </row>
    <row r="1362" spans="1:1">
      <c r="A1362" s="649"/>
    </row>
    <row r="1363" spans="1:1">
      <c r="A1363" s="649"/>
    </row>
    <row r="1364" spans="1:1">
      <c r="A1364" s="649"/>
    </row>
    <row r="1365" spans="1:1">
      <c r="A1365" s="649"/>
    </row>
    <row r="1366" spans="1:1">
      <c r="A1366" s="649"/>
    </row>
    <row r="1367" spans="1:1">
      <c r="A1367" s="649"/>
    </row>
    <row r="1368" spans="1:1">
      <c r="A1368" s="649"/>
    </row>
    <row r="1369" spans="1:1">
      <c r="A1369" s="649"/>
    </row>
    <row r="1370" spans="1:1">
      <c r="A1370" s="649"/>
    </row>
    <row r="1371" spans="1:1">
      <c r="A1371" s="649"/>
    </row>
    <row r="1372" spans="1:1">
      <c r="A1372" s="649"/>
    </row>
    <row r="1373" spans="1:1">
      <c r="A1373" s="649"/>
    </row>
    <row r="1374" spans="1:1">
      <c r="A1374" s="649"/>
    </row>
    <row r="1375" spans="1:1">
      <c r="A1375" s="649"/>
    </row>
    <row r="1376" spans="1:1">
      <c r="A1376" s="649"/>
    </row>
    <row r="1377" spans="1:1">
      <c r="A1377" s="649"/>
    </row>
    <row r="1378" spans="1:1">
      <c r="A1378" s="649"/>
    </row>
    <row r="1379" spans="1:1">
      <c r="A1379" s="649"/>
    </row>
    <row r="1380" spans="1:1">
      <c r="A1380" s="649"/>
    </row>
    <row r="1381" spans="1:1">
      <c r="A1381" s="649"/>
    </row>
    <row r="1382" spans="1:1">
      <c r="A1382" s="649"/>
    </row>
    <row r="1383" spans="1:1">
      <c r="A1383" s="649"/>
    </row>
    <row r="1384" spans="1:1">
      <c r="A1384" s="649"/>
    </row>
    <row r="1385" spans="1:1">
      <c r="A1385" s="649"/>
    </row>
    <row r="1386" spans="1:1">
      <c r="A1386" s="649"/>
    </row>
    <row r="1387" spans="1:1">
      <c r="A1387" s="649"/>
    </row>
    <row r="1388" spans="1:1">
      <c r="A1388" s="649"/>
    </row>
    <row r="1389" spans="1:1">
      <c r="A1389" s="649"/>
    </row>
    <row r="1390" spans="1:1">
      <c r="A1390" s="649"/>
    </row>
    <row r="1391" spans="1:1">
      <c r="A1391" s="649"/>
    </row>
    <row r="1392" spans="1:1">
      <c r="A1392" s="649"/>
    </row>
    <row r="1393" spans="1:1">
      <c r="A1393" s="649"/>
    </row>
    <row r="1394" spans="1:1">
      <c r="A1394" s="649"/>
    </row>
    <row r="1395" spans="1:1">
      <c r="A1395" s="649"/>
    </row>
    <row r="1396" spans="1:1">
      <c r="A1396" s="649"/>
    </row>
    <row r="1397" spans="1:1">
      <c r="A1397" s="649"/>
    </row>
    <row r="1398" spans="1:1">
      <c r="A1398" s="649"/>
    </row>
    <row r="1399" spans="1:1">
      <c r="A1399" s="649"/>
    </row>
    <row r="1400" spans="1:1">
      <c r="A1400" s="649"/>
    </row>
    <row r="1401" spans="1:1">
      <c r="A1401" s="649"/>
    </row>
    <row r="1402" spans="1:1">
      <c r="A1402" s="649"/>
    </row>
    <row r="1403" spans="1:1">
      <c r="A1403" s="649"/>
    </row>
    <row r="1404" spans="1:1">
      <c r="A1404" s="649"/>
    </row>
    <row r="1405" spans="1:1">
      <c r="A1405" s="649"/>
    </row>
    <row r="1406" spans="1:1">
      <c r="A1406" s="649"/>
    </row>
    <row r="1407" spans="1:1">
      <c r="A1407" s="649"/>
    </row>
    <row r="1408" spans="1:1">
      <c r="A1408" s="649"/>
    </row>
    <row r="1409" spans="1:1">
      <c r="A1409" s="649"/>
    </row>
    <row r="1410" spans="1:1">
      <c r="A1410" s="649"/>
    </row>
    <row r="1411" spans="1:1">
      <c r="A1411" s="649"/>
    </row>
    <row r="1412" spans="1:1">
      <c r="A1412" s="649"/>
    </row>
    <row r="1413" spans="1:1">
      <c r="A1413" s="649"/>
    </row>
    <row r="1414" spans="1:1">
      <c r="A1414" s="649"/>
    </row>
    <row r="1415" spans="1:1">
      <c r="A1415" s="649"/>
    </row>
    <row r="1416" spans="1:1">
      <c r="A1416" s="649"/>
    </row>
    <row r="1417" spans="1:1">
      <c r="A1417" s="649"/>
    </row>
    <row r="1418" spans="1:1">
      <c r="A1418" s="649"/>
    </row>
    <row r="1419" spans="1:1">
      <c r="A1419" s="649"/>
    </row>
    <row r="1420" spans="1:1">
      <c r="A1420" s="649"/>
    </row>
    <row r="1421" spans="1:1">
      <c r="A1421" s="649"/>
    </row>
    <row r="1422" spans="1:1">
      <c r="A1422" s="649"/>
    </row>
    <row r="1423" spans="1:1">
      <c r="A1423" s="649"/>
    </row>
    <row r="1424" spans="1:1">
      <c r="A1424" s="649"/>
    </row>
    <row r="1425" spans="1:1">
      <c r="A1425" s="649"/>
    </row>
    <row r="1426" spans="1:1">
      <c r="A1426" s="649"/>
    </row>
    <row r="1427" spans="1:1">
      <c r="A1427" s="649"/>
    </row>
    <row r="1428" spans="1:1">
      <c r="A1428" s="649"/>
    </row>
    <row r="1429" spans="1:1">
      <c r="A1429" s="649"/>
    </row>
    <row r="1430" spans="1:1">
      <c r="A1430" s="649"/>
    </row>
    <row r="1431" spans="1:1">
      <c r="A1431" s="649"/>
    </row>
    <row r="1432" spans="1:1">
      <c r="A1432" s="649"/>
    </row>
    <row r="1433" spans="1:1">
      <c r="A1433" s="649"/>
    </row>
    <row r="1434" spans="1:1">
      <c r="A1434" s="649"/>
    </row>
    <row r="1435" spans="1:1">
      <c r="A1435" s="649"/>
    </row>
    <row r="1436" spans="1:1">
      <c r="A1436" s="649"/>
    </row>
    <row r="1437" spans="1:1">
      <c r="A1437" s="649"/>
    </row>
    <row r="1438" spans="1:1">
      <c r="A1438" s="649"/>
    </row>
    <row r="1439" spans="1:1">
      <c r="A1439" s="649"/>
    </row>
    <row r="1440" spans="1:1">
      <c r="A1440" s="649"/>
    </row>
    <row r="1441" spans="1:1">
      <c r="A1441" s="649"/>
    </row>
    <row r="1442" spans="1:1">
      <c r="A1442" s="649"/>
    </row>
    <row r="1443" spans="1:1">
      <c r="A1443" s="649"/>
    </row>
    <row r="1444" spans="1:1">
      <c r="A1444" s="649"/>
    </row>
    <row r="1445" spans="1:1">
      <c r="A1445" s="649"/>
    </row>
    <row r="1446" spans="1:1">
      <c r="A1446" s="649"/>
    </row>
    <row r="1447" spans="1:1">
      <c r="A1447" s="649"/>
    </row>
    <row r="1448" spans="1:1">
      <c r="A1448" s="649"/>
    </row>
    <row r="1449" spans="1:1">
      <c r="A1449" s="649"/>
    </row>
    <row r="1450" spans="1:1">
      <c r="A1450" s="649"/>
    </row>
    <row r="1451" spans="1:1">
      <c r="A1451" s="649"/>
    </row>
    <row r="1452" spans="1:1">
      <c r="A1452" s="649"/>
    </row>
    <row r="1453" spans="1:1">
      <c r="A1453" s="649"/>
    </row>
    <row r="1454" spans="1:1">
      <c r="A1454" s="649"/>
    </row>
    <row r="1455" spans="1:1">
      <c r="A1455" s="649"/>
    </row>
    <row r="1456" spans="1:1">
      <c r="A1456" s="649"/>
    </row>
    <row r="1457" spans="1:1">
      <c r="A1457" s="649"/>
    </row>
    <row r="1458" spans="1:1">
      <c r="A1458" s="649"/>
    </row>
    <row r="1459" spans="1:1">
      <c r="A1459" s="649"/>
    </row>
    <row r="1460" spans="1:1">
      <c r="A1460" s="649"/>
    </row>
    <row r="1461" spans="1:1">
      <c r="A1461" s="649"/>
    </row>
    <row r="1462" spans="1:1">
      <c r="A1462" s="649"/>
    </row>
    <row r="1463" spans="1:1">
      <c r="A1463" s="649"/>
    </row>
    <row r="1464" spans="1:1">
      <c r="A1464" s="649"/>
    </row>
    <row r="1465" spans="1:1">
      <c r="A1465" s="649"/>
    </row>
    <row r="1466" spans="1:1">
      <c r="A1466" s="649"/>
    </row>
    <row r="1467" spans="1:1">
      <c r="A1467" s="649"/>
    </row>
    <row r="1468" spans="1:1">
      <c r="A1468" s="649"/>
    </row>
    <row r="1469" spans="1:1">
      <c r="A1469" s="649"/>
    </row>
    <row r="1470" spans="1:1">
      <c r="A1470" s="649"/>
    </row>
    <row r="1471" spans="1:1">
      <c r="A1471" s="649"/>
    </row>
    <row r="1472" spans="1:1">
      <c r="A1472" s="649"/>
    </row>
    <row r="1473" spans="1:1">
      <c r="A1473" s="649"/>
    </row>
    <row r="1474" spans="1:1">
      <c r="A1474" s="649"/>
    </row>
    <row r="1475" spans="1:1">
      <c r="A1475" s="649"/>
    </row>
    <row r="1476" spans="1:1">
      <c r="A1476" s="649"/>
    </row>
    <row r="1477" spans="1:1">
      <c r="A1477" s="649"/>
    </row>
    <row r="1478" spans="1:1">
      <c r="A1478" s="649"/>
    </row>
    <row r="1479" spans="1:1">
      <c r="A1479" s="649"/>
    </row>
    <row r="1480" spans="1:1">
      <c r="A1480" s="649"/>
    </row>
    <row r="1481" spans="1:1">
      <c r="A1481" s="649"/>
    </row>
    <row r="1482" spans="1:1">
      <c r="A1482" s="649"/>
    </row>
    <row r="1483" spans="1:1">
      <c r="A1483" s="649"/>
    </row>
    <row r="1484" spans="1:1">
      <c r="A1484" s="649"/>
    </row>
    <row r="1485" spans="1:1">
      <c r="A1485" s="649"/>
    </row>
    <row r="1486" spans="1:1">
      <c r="A1486" s="649"/>
    </row>
    <row r="1487" spans="1:1">
      <c r="A1487" s="649"/>
    </row>
    <row r="1488" spans="1:1">
      <c r="A1488" s="649"/>
    </row>
    <row r="1489" spans="1:1">
      <c r="A1489" s="649"/>
    </row>
    <row r="1490" spans="1:1">
      <c r="A1490" s="649"/>
    </row>
    <row r="1491" spans="1:1">
      <c r="A1491" s="649"/>
    </row>
    <row r="1492" spans="1:1">
      <c r="A1492" s="649"/>
    </row>
    <row r="1493" spans="1:1">
      <c r="A1493" s="649"/>
    </row>
    <row r="1494" spans="1:1">
      <c r="A1494" s="649"/>
    </row>
    <row r="1495" spans="1:1">
      <c r="A1495" s="649"/>
    </row>
    <row r="1496" spans="1:1">
      <c r="A1496" s="649"/>
    </row>
    <row r="1497" spans="1:1">
      <c r="A1497" s="649"/>
    </row>
    <row r="1498" spans="1:1">
      <c r="A1498" s="649"/>
    </row>
    <row r="1499" spans="1:1">
      <c r="A1499" s="649"/>
    </row>
    <row r="1500" spans="1:1">
      <c r="A1500" s="649"/>
    </row>
    <row r="1501" spans="1:1">
      <c r="A1501" s="649"/>
    </row>
    <row r="1502" spans="1:1">
      <c r="A1502" s="649"/>
    </row>
    <row r="1503" spans="1:1">
      <c r="A1503" s="649"/>
    </row>
    <row r="1504" spans="1:1">
      <c r="A1504" s="649"/>
    </row>
    <row r="1505" spans="1:1">
      <c r="A1505" s="649"/>
    </row>
    <row r="1506" spans="1:1">
      <c r="A1506" s="649"/>
    </row>
    <row r="1507" spans="1:1">
      <c r="A1507" s="649"/>
    </row>
    <row r="1508" spans="1:1">
      <c r="A1508" s="649"/>
    </row>
    <row r="1509" spans="1:1">
      <c r="A1509" s="649"/>
    </row>
    <row r="1510" spans="1:1">
      <c r="A1510" s="649"/>
    </row>
    <row r="1511" spans="1:1">
      <c r="A1511" s="649"/>
    </row>
    <row r="1512" spans="1:1">
      <c r="A1512" s="649"/>
    </row>
    <row r="1513" spans="1:1">
      <c r="A1513" s="649"/>
    </row>
    <row r="1514" spans="1:1">
      <c r="A1514" s="649"/>
    </row>
    <row r="1515" spans="1:1">
      <c r="A1515" s="649"/>
    </row>
    <row r="1516" spans="1:1">
      <c r="A1516" s="649"/>
    </row>
    <row r="1517" spans="1:1">
      <c r="A1517" s="649"/>
    </row>
    <row r="1518" spans="1:1">
      <c r="A1518" s="649"/>
    </row>
    <row r="1519" spans="1:1">
      <c r="A1519" s="649"/>
    </row>
    <row r="1520" spans="1:1">
      <c r="A1520" s="649"/>
    </row>
    <row r="1521" spans="1:1">
      <c r="A1521" s="649"/>
    </row>
    <row r="1522" spans="1:1">
      <c r="A1522" s="649"/>
    </row>
    <row r="1523" spans="1:1">
      <c r="A1523" s="649"/>
    </row>
    <row r="1524" spans="1:1">
      <c r="A1524" s="649"/>
    </row>
    <row r="1525" spans="1:1">
      <c r="A1525" s="649"/>
    </row>
    <row r="1526" spans="1:1">
      <c r="A1526" s="649"/>
    </row>
    <row r="1527" spans="1:1">
      <c r="A1527" s="649"/>
    </row>
    <row r="1528" spans="1:1">
      <c r="A1528" s="649"/>
    </row>
    <row r="1529" spans="1:1">
      <c r="A1529" s="649"/>
    </row>
    <row r="1530" spans="1:1">
      <c r="A1530" s="649"/>
    </row>
    <row r="1531" spans="1:1">
      <c r="A1531" s="649"/>
    </row>
    <row r="1532" spans="1:1">
      <c r="A1532" s="649"/>
    </row>
    <row r="1533" spans="1:1">
      <c r="A1533" s="649"/>
    </row>
    <row r="1534" spans="1:1">
      <c r="A1534" s="649"/>
    </row>
    <row r="1535" spans="1:1">
      <c r="A1535" s="649"/>
    </row>
    <row r="1536" spans="1:1">
      <c r="A1536" s="649"/>
    </row>
    <row r="1537" spans="1:1">
      <c r="A1537" s="649"/>
    </row>
    <row r="1538" spans="1:1">
      <c r="A1538" s="649"/>
    </row>
    <row r="1539" spans="1:1">
      <c r="A1539" s="649"/>
    </row>
    <row r="1540" spans="1:1">
      <c r="A1540" s="649"/>
    </row>
    <row r="1541" spans="1:1">
      <c r="A1541" s="649"/>
    </row>
    <row r="1542" spans="1:1">
      <c r="A1542" s="649"/>
    </row>
    <row r="1543" spans="1:1">
      <c r="A1543" s="649"/>
    </row>
    <row r="1544" spans="1:1">
      <c r="A1544" s="649"/>
    </row>
    <row r="1545" spans="1:1">
      <c r="A1545" s="649"/>
    </row>
    <row r="1546" spans="1:1">
      <c r="A1546" s="649"/>
    </row>
    <row r="1547" spans="1:1">
      <c r="A1547" s="649"/>
    </row>
    <row r="1548" spans="1:1">
      <c r="A1548" s="649"/>
    </row>
    <row r="1549" spans="1:1">
      <c r="A1549" s="649"/>
    </row>
    <row r="1550" spans="1:1">
      <c r="A1550" s="649"/>
    </row>
    <row r="1551" spans="1:1">
      <c r="A1551" s="649"/>
    </row>
    <row r="1552" spans="1:1">
      <c r="A1552" s="649"/>
    </row>
    <row r="1553" spans="1:1">
      <c r="A1553" s="649"/>
    </row>
    <row r="1554" spans="1:1">
      <c r="A1554" s="649"/>
    </row>
    <row r="1555" spans="1:1">
      <c r="A1555" s="649"/>
    </row>
    <row r="1556" spans="1:1">
      <c r="A1556" s="649"/>
    </row>
    <row r="1557" spans="1:1">
      <c r="A1557" s="649"/>
    </row>
    <row r="1558" spans="1:1">
      <c r="A1558" s="649"/>
    </row>
    <row r="1559" spans="1:1">
      <c r="A1559" s="649"/>
    </row>
    <row r="1560" spans="1:1">
      <c r="A1560" s="649"/>
    </row>
    <row r="1561" spans="1:1">
      <c r="A1561" s="649"/>
    </row>
    <row r="1562" spans="1:1">
      <c r="A1562" s="649"/>
    </row>
    <row r="1563" spans="1:1">
      <c r="A1563" s="649"/>
    </row>
    <row r="1564" spans="1:1">
      <c r="A1564" s="649"/>
    </row>
    <row r="1565" spans="1:1">
      <c r="A1565" s="649"/>
    </row>
    <row r="1566" spans="1:1">
      <c r="A1566" s="649"/>
    </row>
    <row r="1567" spans="1:1">
      <c r="A1567" s="649"/>
    </row>
    <row r="1568" spans="1:1">
      <c r="A1568" s="649"/>
    </row>
    <row r="1569" spans="1:1">
      <c r="A1569" s="649"/>
    </row>
    <row r="1570" spans="1:1">
      <c r="A1570" s="649"/>
    </row>
    <row r="1571" spans="1:1">
      <c r="A1571" s="649"/>
    </row>
    <row r="1572" spans="1:1">
      <c r="A1572" s="649"/>
    </row>
    <row r="1573" spans="1:1">
      <c r="A1573" s="649"/>
    </row>
    <row r="1574" spans="1:1">
      <c r="A1574" s="649"/>
    </row>
    <row r="1575" spans="1:1">
      <c r="A1575" s="649"/>
    </row>
    <row r="1576" spans="1:1">
      <c r="A1576" s="649"/>
    </row>
    <row r="1577" spans="1:1">
      <c r="A1577" s="649"/>
    </row>
    <row r="1578" spans="1:1">
      <c r="A1578" s="649"/>
    </row>
    <row r="1579" spans="1:1">
      <c r="A1579" s="649"/>
    </row>
    <row r="1580" spans="1:1">
      <c r="A1580" s="649"/>
    </row>
    <row r="1581" spans="1:1">
      <c r="A1581" s="649"/>
    </row>
    <row r="1582" spans="1:1">
      <c r="A1582" s="649"/>
    </row>
    <row r="1583" spans="1:1">
      <c r="A1583" s="649"/>
    </row>
    <row r="1584" spans="1:1">
      <c r="A1584" s="649"/>
    </row>
    <row r="1585" spans="1:1">
      <c r="A1585" s="649"/>
    </row>
    <row r="1586" spans="1:1">
      <c r="A1586" s="649"/>
    </row>
    <row r="1587" spans="1:1">
      <c r="A1587" s="649"/>
    </row>
    <row r="1588" spans="1:1">
      <c r="A1588" s="649"/>
    </row>
    <row r="1589" spans="1:1">
      <c r="A1589" s="649"/>
    </row>
    <row r="1590" spans="1:1">
      <c r="A1590" s="649"/>
    </row>
    <row r="1591" spans="1:1">
      <c r="A1591" s="649"/>
    </row>
    <row r="1592" spans="1:1">
      <c r="A1592" s="649"/>
    </row>
    <row r="1593" spans="1:1">
      <c r="A1593" s="649"/>
    </row>
    <row r="1594" spans="1:1">
      <c r="A1594" s="649"/>
    </row>
    <row r="1595" spans="1:1">
      <c r="A1595" s="649"/>
    </row>
    <row r="1596" spans="1:1">
      <c r="A1596" s="649"/>
    </row>
    <row r="1597" spans="1:1">
      <c r="A1597" s="649"/>
    </row>
    <row r="1598" spans="1:1">
      <c r="A1598" s="649"/>
    </row>
    <row r="1599" spans="1:1">
      <c r="A1599" s="649"/>
    </row>
    <row r="1600" spans="1:1">
      <c r="A1600" s="649"/>
    </row>
    <row r="1601" spans="1:1">
      <c r="A1601" s="649"/>
    </row>
    <row r="1602" spans="1:1">
      <c r="A1602" s="649"/>
    </row>
    <row r="1603" spans="1:1">
      <c r="A1603" s="649"/>
    </row>
    <row r="1604" spans="1:1">
      <c r="A1604" s="649"/>
    </row>
    <row r="1605" spans="1:1">
      <c r="A1605" s="649"/>
    </row>
    <row r="1606" spans="1:1">
      <c r="A1606" s="649"/>
    </row>
    <row r="1607" spans="1:1">
      <c r="A1607" s="649"/>
    </row>
    <row r="1608" spans="1:1">
      <c r="A1608" s="649"/>
    </row>
    <row r="1609" spans="1:1">
      <c r="A1609" s="649"/>
    </row>
    <row r="1610" spans="1:1">
      <c r="A1610" s="649"/>
    </row>
    <row r="1611" spans="1:1">
      <c r="A1611" s="649"/>
    </row>
    <row r="1612" spans="1:1">
      <c r="A1612" s="649"/>
    </row>
    <row r="1613" spans="1:1">
      <c r="A1613" s="649"/>
    </row>
    <row r="1614" spans="1:1">
      <c r="A1614" s="649"/>
    </row>
    <row r="1615" spans="1:1">
      <c r="A1615" s="649"/>
    </row>
    <row r="1616" spans="1:1">
      <c r="A1616" s="649"/>
    </row>
    <row r="1617" spans="1:1">
      <c r="A1617" s="649"/>
    </row>
    <row r="1618" spans="1:1">
      <c r="A1618" s="649"/>
    </row>
    <row r="1619" spans="1:1">
      <c r="A1619" s="649"/>
    </row>
    <row r="1620" spans="1:1">
      <c r="A1620" s="649"/>
    </row>
    <row r="1621" spans="1:1">
      <c r="A1621" s="649"/>
    </row>
    <row r="1622" spans="1:1">
      <c r="A1622" s="649"/>
    </row>
    <row r="1623" spans="1:1">
      <c r="A1623" s="649"/>
    </row>
    <row r="1624" spans="1:1">
      <c r="A1624" s="649"/>
    </row>
    <row r="1625" spans="1:1">
      <c r="A1625" s="649"/>
    </row>
    <row r="1626" spans="1:1">
      <c r="A1626" s="649"/>
    </row>
    <row r="1627" spans="1:1">
      <c r="A1627" s="649"/>
    </row>
    <row r="1628" spans="1:1">
      <c r="A1628" s="649"/>
    </row>
    <row r="1629" spans="1:1">
      <c r="A1629" s="649"/>
    </row>
    <row r="1630" spans="1:1">
      <c r="A1630" s="649"/>
    </row>
    <row r="1631" spans="1:1">
      <c r="A1631" s="649"/>
    </row>
    <row r="1632" spans="1:1">
      <c r="A1632" s="649"/>
    </row>
    <row r="1633" spans="1:1">
      <c r="A1633" s="649"/>
    </row>
    <row r="1634" spans="1:1">
      <c r="A1634" s="649"/>
    </row>
    <row r="1635" spans="1:1">
      <c r="A1635" s="649"/>
    </row>
    <row r="1636" spans="1:1">
      <c r="A1636" s="649"/>
    </row>
    <row r="1637" spans="1:1">
      <c r="A1637" s="649"/>
    </row>
    <row r="1638" spans="1:1">
      <c r="A1638" s="649"/>
    </row>
    <row r="1639" spans="1:1">
      <c r="A1639" s="649"/>
    </row>
    <row r="1640" spans="1:1">
      <c r="A1640" s="649"/>
    </row>
    <row r="1641" spans="1:1">
      <c r="A1641" s="649"/>
    </row>
    <row r="1642" spans="1:1">
      <c r="A1642" s="649"/>
    </row>
    <row r="1643" spans="1:1">
      <c r="A1643" s="649"/>
    </row>
    <row r="1644" spans="1:1">
      <c r="A1644" s="649"/>
    </row>
    <row r="1645" spans="1:1">
      <c r="A1645" s="649"/>
    </row>
    <row r="1646" spans="1:1">
      <c r="A1646" s="649"/>
    </row>
    <row r="1647" spans="1:1">
      <c r="A1647" s="649"/>
    </row>
    <row r="1648" spans="1:1">
      <c r="A1648" s="649"/>
    </row>
    <row r="1649" spans="1:1">
      <c r="A1649" s="649"/>
    </row>
    <row r="1650" spans="1:1">
      <c r="A1650" s="649"/>
    </row>
    <row r="1651" spans="1:1">
      <c r="A1651" s="649"/>
    </row>
    <row r="1652" spans="1:1">
      <c r="A1652" s="649"/>
    </row>
    <row r="1653" spans="1:1">
      <c r="A1653" s="649"/>
    </row>
    <row r="1654" spans="1:1">
      <c r="A1654" s="649"/>
    </row>
    <row r="1655" spans="1:1">
      <c r="A1655" s="649"/>
    </row>
    <row r="1656" spans="1:1">
      <c r="A1656" s="649"/>
    </row>
    <row r="1657" spans="1:1">
      <c r="A1657" s="649"/>
    </row>
    <row r="1658" spans="1:1">
      <c r="A1658" s="649"/>
    </row>
    <row r="1659" spans="1:1">
      <c r="A1659" s="649"/>
    </row>
    <row r="1660" spans="1:1">
      <c r="A1660" s="649"/>
    </row>
    <row r="1661" spans="1:1">
      <c r="A1661" s="649"/>
    </row>
    <row r="1662" spans="1:1">
      <c r="A1662" s="649"/>
    </row>
    <row r="1663" spans="1:1">
      <c r="A1663" s="649"/>
    </row>
    <row r="1664" spans="1:1">
      <c r="A1664" s="649"/>
    </row>
    <row r="1665" spans="1:1">
      <c r="A1665" s="649"/>
    </row>
    <row r="1666" spans="1:1">
      <c r="A1666" s="649"/>
    </row>
    <row r="1667" spans="1:1">
      <c r="A1667" s="649"/>
    </row>
    <row r="1668" spans="1:1">
      <c r="A1668" s="649"/>
    </row>
    <row r="1669" spans="1:1">
      <c r="A1669" s="649"/>
    </row>
    <row r="1670" spans="1:1">
      <c r="A1670" s="649"/>
    </row>
    <row r="1671" spans="1:1">
      <c r="A1671" s="649"/>
    </row>
    <row r="1672" spans="1:1">
      <c r="A1672" s="649"/>
    </row>
    <row r="1673" spans="1:1">
      <c r="A1673" s="649"/>
    </row>
    <row r="1674" spans="1:1">
      <c r="A1674" s="649"/>
    </row>
    <row r="1675" spans="1:1">
      <c r="A1675" s="649"/>
    </row>
    <row r="1676" spans="1:1">
      <c r="A1676" s="649"/>
    </row>
    <row r="1677" spans="1:1">
      <c r="A1677" s="649"/>
    </row>
    <row r="1678" spans="1:1">
      <c r="A1678" s="649"/>
    </row>
    <row r="1679" spans="1:1">
      <c r="A1679" s="649"/>
    </row>
    <row r="1680" spans="1:1">
      <c r="A1680" s="649"/>
    </row>
    <row r="1681" spans="1:1">
      <c r="A1681" s="649"/>
    </row>
    <row r="1682" spans="1:1">
      <c r="A1682" s="649"/>
    </row>
    <row r="1683" spans="1:1">
      <c r="A1683" s="649"/>
    </row>
    <row r="1684" spans="1:1">
      <c r="A1684" s="649"/>
    </row>
    <row r="1685" spans="1:1">
      <c r="A1685" s="649"/>
    </row>
    <row r="1686" spans="1:1">
      <c r="A1686" s="649"/>
    </row>
    <row r="1687" spans="1:1">
      <c r="A1687" s="649"/>
    </row>
    <row r="1688" spans="1:1">
      <c r="A1688" s="649"/>
    </row>
    <row r="1689" spans="1:1">
      <c r="A1689" s="649"/>
    </row>
    <row r="1690" spans="1:1">
      <c r="A1690" s="649"/>
    </row>
    <row r="1691" spans="1:1">
      <c r="A1691" s="649"/>
    </row>
    <row r="1692" spans="1:1">
      <c r="A1692" s="649"/>
    </row>
    <row r="1693" spans="1:1">
      <c r="A1693" s="649"/>
    </row>
    <row r="1694" spans="1:1">
      <c r="A1694" s="649"/>
    </row>
    <row r="1695" spans="1:1">
      <c r="A1695" s="649"/>
    </row>
    <row r="1696" spans="1:1">
      <c r="A1696" s="649"/>
    </row>
    <row r="1697" spans="1:1">
      <c r="A1697" s="649"/>
    </row>
    <row r="1698" spans="1:1">
      <c r="A1698" s="649"/>
    </row>
    <row r="1699" spans="1:1">
      <c r="A1699" s="649"/>
    </row>
    <row r="1700" spans="1:1">
      <c r="A1700" s="649"/>
    </row>
    <row r="1701" spans="1:1">
      <c r="A1701" s="649"/>
    </row>
    <row r="1702" spans="1:1">
      <c r="A1702" s="649"/>
    </row>
    <row r="1703" spans="1:1">
      <c r="A1703" s="649"/>
    </row>
    <row r="1704" spans="1:1">
      <c r="A1704" s="649"/>
    </row>
    <row r="1705" spans="1:1">
      <c r="A1705" s="649"/>
    </row>
    <row r="1706" spans="1:1">
      <c r="A1706" s="649"/>
    </row>
    <row r="1707" spans="1:1">
      <c r="A1707" s="649"/>
    </row>
    <row r="1708" spans="1:1">
      <c r="A1708" s="649"/>
    </row>
    <row r="1709" spans="1:1">
      <c r="A1709" s="649"/>
    </row>
    <row r="1710" spans="1:1">
      <c r="A1710" s="649"/>
    </row>
    <row r="1711" spans="1:1">
      <c r="A1711" s="649"/>
    </row>
    <row r="1712" spans="1:1">
      <c r="A1712" s="649"/>
    </row>
    <row r="1713" spans="1:1">
      <c r="A1713" s="649"/>
    </row>
    <row r="1714" spans="1:1">
      <c r="A1714" s="649"/>
    </row>
    <row r="1715" spans="1:1">
      <c r="A1715" s="649"/>
    </row>
    <row r="1716" spans="1:1">
      <c r="A1716" s="649"/>
    </row>
    <row r="1717" spans="1:1">
      <c r="A1717" s="649"/>
    </row>
    <row r="1718" spans="1:1">
      <c r="A1718" s="649"/>
    </row>
    <row r="1719" spans="1:1">
      <c r="A1719" s="649"/>
    </row>
    <row r="1720" spans="1:1">
      <c r="A1720" s="649"/>
    </row>
    <row r="1721" spans="1:1">
      <c r="A1721" s="649"/>
    </row>
    <row r="1722" spans="1:1">
      <c r="A1722" s="649"/>
    </row>
    <row r="1723" spans="1:1">
      <c r="A1723" s="649"/>
    </row>
    <row r="1724" spans="1:1">
      <c r="A1724" s="649"/>
    </row>
    <row r="1725" spans="1:1">
      <c r="A1725" s="649"/>
    </row>
    <row r="1726" spans="1:1">
      <c r="A1726" s="649"/>
    </row>
    <row r="1727" spans="1:1">
      <c r="A1727" s="649"/>
    </row>
    <row r="1728" spans="1:1">
      <c r="A1728" s="649"/>
    </row>
    <row r="1729" spans="1:1">
      <c r="A1729" s="649"/>
    </row>
    <row r="1730" spans="1:1">
      <c r="A1730" s="649"/>
    </row>
    <row r="1731" spans="1:1">
      <c r="A1731" s="649"/>
    </row>
    <row r="1732" spans="1:1">
      <c r="A1732" s="649"/>
    </row>
    <row r="1733" spans="1:1">
      <c r="A1733" s="649"/>
    </row>
    <row r="1734" spans="1:1">
      <c r="A1734" s="649"/>
    </row>
    <row r="1735" spans="1:1">
      <c r="A1735" s="649"/>
    </row>
    <row r="1736" spans="1:1">
      <c r="A1736" s="649"/>
    </row>
    <row r="1737" spans="1:1">
      <c r="A1737" s="649"/>
    </row>
    <row r="1738" spans="1:1">
      <c r="A1738" s="649"/>
    </row>
    <row r="1739" spans="1:1">
      <c r="A1739" s="649"/>
    </row>
    <row r="1740" spans="1:1">
      <c r="A1740" s="649"/>
    </row>
    <row r="1741" spans="1:1">
      <c r="A1741" s="649"/>
    </row>
    <row r="1742" spans="1:1">
      <c r="A1742" s="649"/>
    </row>
    <row r="1743" spans="1:1">
      <c r="A1743" s="649"/>
    </row>
    <row r="1744" spans="1:1">
      <c r="A1744" s="649"/>
    </row>
    <row r="1745" spans="1:1">
      <c r="A1745" s="649"/>
    </row>
    <row r="1746" spans="1:1">
      <c r="A1746" s="649"/>
    </row>
    <row r="1747" spans="1:1">
      <c r="A1747" s="649"/>
    </row>
    <row r="1748" spans="1:1">
      <c r="A1748" s="649"/>
    </row>
    <row r="1749" spans="1:1">
      <c r="A1749" s="649"/>
    </row>
    <row r="1750" spans="1:1">
      <c r="A1750" s="649"/>
    </row>
    <row r="1751" spans="1:1">
      <c r="A1751" s="649"/>
    </row>
    <row r="1752" spans="1:1">
      <c r="A1752" s="649"/>
    </row>
    <row r="1753" spans="1:1">
      <c r="A1753" s="649"/>
    </row>
    <row r="1754" spans="1:1">
      <c r="A1754" s="649"/>
    </row>
    <row r="1755" spans="1:1">
      <c r="A1755" s="649"/>
    </row>
    <row r="1756" spans="1:1">
      <c r="A1756" s="649"/>
    </row>
    <row r="1757" spans="1:1">
      <c r="A1757" s="649"/>
    </row>
    <row r="1758" spans="1:1">
      <c r="A1758" s="649"/>
    </row>
    <row r="1759" spans="1:1">
      <c r="A1759" s="649"/>
    </row>
    <row r="1760" spans="1:1">
      <c r="A1760" s="649"/>
    </row>
    <row r="1761" spans="1:1">
      <c r="A1761" s="649"/>
    </row>
    <row r="1762" spans="1:1">
      <c r="A1762" s="649"/>
    </row>
    <row r="1763" spans="1:1">
      <c r="A1763" s="649"/>
    </row>
    <row r="1764" spans="1:1">
      <c r="A1764" s="649"/>
    </row>
    <row r="1765" spans="1:1">
      <c r="A1765" s="649"/>
    </row>
    <row r="1766" spans="1:1">
      <c r="A1766" s="649"/>
    </row>
    <row r="1767" spans="1:1">
      <c r="A1767" s="649"/>
    </row>
    <row r="1768" spans="1:1">
      <c r="A1768" s="649"/>
    </row>
    <row r="1769" spans="1:1">
      <c r="A1769" s="649"/>
    </row>
    <row r="1770" spans="1:1">
      <c r="A1770" s="649"/>
    </row>
    <row r="1771" spans="1:1">
      <c r="A1771" s="649"/>
    </row>
    <row r="1772" spans="1:1">
      <c r="A1772" s="649"/>
    </row>
    <row r="1773" spans="1:1">
      <c r="A1773" s="649"/>
    </row>
    <row r="1774" spans="1:1">
      <c r="A1774" s="649"/>
    </row>
    <row r="1775" spans="1:1">
      <c r="A1775" s="649"/>
    </row>
    <row r="1776" spans="1:1">
      <c r="A1776" s="649"/>
    </row>
    <row r="1777" spans="1:1">
      <c r="A1777" s="649"/>
    </row>
    <row r="1778" spans="1:1">
      <c r="A1778" s="649"/>
    </row>
    <row r="1779" spans="1:1">
      <c r="A1779" s="649"/>
    </row>
    <row r="1780" spans="1:1">
      <c r="A1780" s="649"/>
    </row>
    <row r="1781" spans="1:1">
      <c r="A1781" s="649"/>
    </row>
    <row r="1782" spans="1:1">
      <c r="A1782" s="649"/>
    </row>
    <row r="1783" spans="1:1">
      <c r="A1783" s="649"/>
    </row>
    <row r="1784" spans="1:1">
      <c r="A1784" s="649"/>
    </row>
    <row r="1785" spans="1:1">
      <c r="A1785" s="649"/>
    </row>
    <row r="1786" spans="1:1">
      <c r="A1786" s="649"/>
    </row>
    <row r="1787" spans="1:1">
      <c r="A1787" s="649"/>
    </row>
    <row r="1788" spans="1:1">
      <c r="A1788" s="649"/>
    </row>
    <row r="1789" spans="1:1">
      <c r="A1789" s="649"/>
    </row>
    <row r="1790" spans="1:1">
      <c r="A1790" s="649"/>
    </row>
    <row r="1791" spans="1:1">
      <c r="A1791" s="649"/>
    </row>
    <row r="1792" spans="1:1">
      <c r="A1792" s="649"/>
    </row>
    <row r="1793" spans="1:1">
      <c r="A1793" s="649"/>
    </row>
    <row r="1794" spans="1:1">
      <c r="A1794" s="649"/>
    </row>
    <row r="1795" spans="1:1">
      <c r="A1795" s="649"/>
    </row>
    <row r="1796" spans="1:1">
      <c r="A1796" s="649"/>
    </row>
    <row r="1797" spans="1:1">
      <c r="A1797" s="649"/>
    </row>
    <row r="1798" spans="1:1">
      <c r="A1798" s="649"/>
    </row>
    <row r="1799" spans="1:1">
      <c r="A1799" s="649"/>
    </row>
    <row r="1800" spans="1:1">
      <c r="A1800" s="649"/>
    </row>
    <row r="1801" spans="1:1">
      <c r="A1801" s="649"/>
    </row>
    <row r="1802" spans="1:1">
      <c r="A1802" s="649"/>
    </row>
    <row r="1803" spans="1:1">
      <c r="A1803" s="649"/>
    </row>
    <row r="1804" spans="1:1">
      <c r="A1804" s="649"/>
    </row>
    <row r="1805" spans="1:1">
      <c r="A1805" s="649"/>
    </row>
    <row r="1806" spans="1:1">
      <c r="A1806" s="649"/>
    </row>
    <row r="1807" spans="1:1">
      <c r="A1807" s="649"/>
    </row>
    <row r="1808" spans="1:1">
      <c r="A1808" s="649"/>
    </row>
    <row r="1809" spans="1:1">
      <c r="A1809" s="649"/>
    </row>
    <row r="1810" spans="1:1">
      <c r="A1810" s="649"/>
    </row>
    <row r="1811" spans="1:1">
      <c r="A1811" s="649"/>
    </row>
    <row r="1812" spans="1:1">
      <c r="A1812" s="649"/>
    </row>
    <row r="1813" spans="1:1">
      <c r="A1813" s="649"/>
    </row>
    <row r="1814" spans="1:1">
      <c r="A1814" s="649"/>
    </row>
    <row r="1815" spans="1:1">
      <c r="A1815" s="649"/>
    </row>
    <row r="1816" spans="1:1">
      <c r="A1816" s="649"/>
    </row>
    <row r="1817" spans="1:1">
      <c r="A1817" s="649"/>
    </row>
    <row r="1818" spans="1:1">
      <c r="A1818" s="649"/>
    </row>
    <row r="1819" spans="1:1">
      <c r="A1819" s="649"/>
    </row>
    <row r="1820" spans="1:1">
      <c r="A1820" s="649"/>
    </row>
    <row r="1821" spans="1:1">
      <c r="A1821" s="649"/>
    </row>
    <row r="1822" spans="1:1">
      <c r="A1822" s="649"/>
    </row>
    <row r="1823" spans="1:1">
      <c r="A1823" s="649"/>
    </row>
    <row r="1824" spans="1:1">
      <c r="A1824" s="649"/>
    </row>
    <row r="1825" spans="1:1">
      <c r="A1825" s="649"/>
    </row>
    <row r="1826" spans="1:1">
      <c r="A1826" s="649"/>
    </row>
    <row r="1827" spans="1:1">
      <c r="A1827" s="649"/>
    </row>
    <row r="1828" spans="1:1">
      <c r="A1828" s="649"/>
    </row>
    <row r="1829" spans="1:1">
      <c r="A1829" s="649"/>
    </row>
    <row r="1830" spans="1:1">
      <c r="A1830" s="649"/>
    </row>
    <row r="1831" spans="1:1">
      <c r="A1831" s="649"/>
    </row>
    <row r="1832" spans="1:1">
      <c r="A1832" s="649"/>
    </row>
    <row r="1833" spans="1:1">
      <c r="A1833" s="649"/>
    </row>
    <row r="1834" spans="1:1">
      <c r="A1834" s="649"/>
    </row>
    <row r="1835" spans="1:1">
      <c r="A1835" s="649"/>
    </row>
    <row r="1836" spans="1:1">
      <c r="A1836" s="649"/>
    </row>
    <row r="1837" spans="1:1">
      <c r="A1837" s="649"/>
    </row>
    <row r="1838" spans="1:1">
      <c r="A1838" s="649"/>
    </row>
    <row r="1839" spans="1:1">
      <c r="A1839" s="649"/>
    </row>
    <row r="1840" spans="1:1">
      <c r="A1840" s="649"/>
    </row>
    <row r="1841" spans="1:1">
      <c r="A1841" s="649"/>
    </row>
    <row r="1842" spans="1:1">
      <c r="A1842" s="649"/>
    </row>
    <row r="1843" spans="1:1">
      <c r="A1843" s="649"/>
    </row>
    <row r="1844" spans="1:1">
      <c r="A1844" s="649"/>
    </row>
    <row r="1845" spans="1:1">
      <c r="A1845" s="649"/>
    </row>
    <row r="1846" spans="1:1">
      <c r="A1846" s="649"/>
    </row>
    <row r="1847" spans="1:1">
      <c r="A1847" s="649"/>
    </row>
    <row r="1848" spans="1:1">
      <c r="A1848" s="649"/>
    </row>
    <row r="1849" spans="1:1">
      <c r="A1849" s="649"/>
    </row>
    <row r="1850" spans="1:1">
      <c r="A1850" s="649"/>
    </row>
    <row r="1851" spans="1:1">
      <c r="A1851" s="649"/>
    </row>
    <row r="1852" spans="1:1">
      <c r="A1852" s="649"/>
    </row>
    <row r="1853" spans="1:1">
      <c r="A1853" s="649"/>
    </row>
    <row r="1854" spans="1:1">
      <c r="A1854" s="649"/>
    </row>
    <row r="1855" spans="1:1">
      <c r="A1855" s="649"/>
    </row>
    <row r="1856" spans="1:1">
      <c r="A1856" s="649"/>
    </row>
    <row r="1857" spans="1:1">
      <c r="A1857" s="649"/>
    </row>
    <row r="1858" spans="1:1">
      <c r="A1858" s="649"/>
    </row>
    <row r="1859" spans="1:1">
      <c r="A1859" s="649"/>
    </row>
    <row r="1860" spans="1:1">
      <c r="A1860" s="649"/>
    </row>
    <row r="1861" spans="1:1">
      <c r="A1861" s="649"/>
    </row>
    <row r="1862" spans="1:1">
      <c r="A1862" s="649"/>
    </row>
    <row r="1863" spans="1:1">
      <c r="A1863" s="649"/>
    </row>
    <row r="1864" spans="1:1">
      <c r="A1864" s="649"/>
    </row>
    <row r="1865" spans="1:1">
      <c r="A1865" s="649"/>
    </row>
    <row r="1866" spans="1:1">
      <c r="A1866" s="649"/>
    </row>
    <row r="1867" spans="1:1">
      <c r="A1867" s="649"/>
    </row>
    <row r="1868" spans="1:1">
      <c r="A1868" s="649"/>
    </row>
    <row r="1869" spans="1:1">
      <c r="A1869" s="649"/>
    </row>
    <row r="1870" spans="1:1">
      <c r="A1870" s="649"/>
    </row>
    <row r="1871" spans="1:1">
      <c r="A1871" s="649"/>
    </row>
    <row r="1872" spans="1:1">
      <c r="A1872" s="649"/>
    </row>
    <row r="1873" spans="1:1">
      <c r="A1873" s="649"/>
    </row>
    <row r="1874" spans="1:1">
      <c r="A1874" s="649"/>
    </row>
    <row r="1875" spans="1:1">
      <c r="A1875" s="649"/>
    </row>
    <row r="1876" spans="1:1">
      <c r="A1876" s="649"/>
    </row>
    <row r="1877" spans="1:1">
      <c r="A1877" s="649"/>
    </row>
    <row r="1878" spans="1:1">
      <c r="A1878" s="649"/>
    </row>
    <row r="1879" spans="1:1">
      <c r="A1879" s="649"/>
    </row>
    <row r="1880" spans="1:1">
      <c r="A1880" s="649"/>
    </row>
    <row r="1881" spans="1:1">
      <c r="A1881" s="649"/>
    </row>
    <row r="1882" spans="1:1">
      <c r="A1882" s="649"/>
    </row>
    <row r="1883" spans="1:1">
      <c r="A1883" s="649"/>
    </row>
    <row r="1884" spans="1:1">
      <c r="A1884" s="649"/>
    </row>
    <row r="1885" spans="1:1">
      <c r="A1885" s="649"/>
    </row>
    <row r="1886" spans="1:1">
      <c r="A1886" s="649"/>
    </row>
    <row r="1887" spans="1:1">
      <c r="A1887" s="649"/>
    </row>
    <row r="1888" spans="1:1">
      <c r="A1888" s="649"/>
    </row>
    <row r="1889" spans="1:1">
      <c r="A1889" s="649"/>
    </row>
    <row r="1890" spans="1:1">
      <c r="A1890" s="649"/>
    </row>
    <row r="1891" spans="1:1">
      <c r="A1891" s="649"/>
    </row>
    <row r="1892" spans="1:1">
      <c r="A1892" s="649"/>
    </row>
    <row r="1893" spans="1:1">
      <c r="A1893" s="649"/>
    </row>
    <row r="1894" spans="1:1">
      <c r="A1894" s="649"/>
    </row>
    <row r="1895" spans="1:1">
      <c r="A1895" s="649"/>
    </row>
    <row r="1896" spans="1:1">
      <c r="A1896" s="649"/>
    </row>
    <row r="1897" spans="1:1">
      <c r="A1897" s="649"/>
    </row>
    <row r="1898" spans="1:1">
      <c r="A1898" s="649"/>
    </row>
    <row r="1899" spans="1:1">
      <c r="A1899" s="649"/>
    </row>
    <row r="1900" spans="1:1">
      <c r="A1900" s="649"/>
    </row>
    <row r="1901" spans="1:1">
      <c r="A1901" s="649"/>
    </row>
    <row r="1902" spans="1:1">
      <c r="A1902" s="649"/>
    </row>
    <row r="1903" spans="1:1">
      <c r="A1903" s="649"/>
    </row>
    <row r="1904" spans="1:1">
      <c r="A1904" s="649"/>
    </row>
    <row r="1905" spans="1:1">
      <c r="A1905" s="649"/>
    </row>
    <row r="1906" spans="1:1">
      <c r="A1906" s="649"/>
    </row>
    <row r="1907" spans="1:1">
      <c r="A1907" s="649"/>
    </row>
    <row r="1908" spans="1:1">
      <c r="A1908" s="649"/>
    </row>
    <row r="1909" spans="1:1">
      <c r="A1909" s="649"/>
    </row>
    <row r="1910" spans="1:1">
      <c r="A1910" s="649"/>
    </row>
    <row r="1911" spans="1:1">
      <c r="A1911" s="649"/>
    </row>
    <row r="1912" spans="1:1">
      <c r="A1912" s="649"/>
    </row>
    <row r="1913" spans="1:1">
      <c r="A1913" s="649"/>
    </row>
    <row r="1914" spans="1:1">
      <c r="A1914" s="649"/>
    </row>
    <row r="1915" spans="1:1">
      <c r="A1915" s="649"/>
    </row>
    <row r="1916" spans="1:1">
      <c r="A1916" s="649"/>
    </row>
    <row r="1917" spans="1:1">
      <c r="A1917" s="649"/>
    </row>
    <row r="1918" spans="1:1">
      <c r="A1918" s="649"/>
    </row>
    <row r="1919" spans="1:1">
      <c r="A1919" s="649"/>
    </row>
    <row r="1920" spans="1:1">
      <c r="A1920" s="649"/>
    </row>
    <row r="1921" spans="1:1">
      <c r="A1921" s="649"/>
    </row>
    <row r="1922" spans="1:1">
      <c r="A1922" s="649"/>
    </row>
    <row r="1923" spans="1:1">
      <c r="A1923" s="649"/>
    </row>
    <row r="1924" spans="1:1">
      <c r="A1924" s="649"/>
    </row>
    <row r="1925" spans="1:1">
      <c r="A1925" s="649"/>
    </row>
    <row r="1926" spans="1:1">
      <c r="A1926" s="649"/>
    </row>
    <row r="1927" spans="1:1">
      <c r="A1927" s="649"/>
    </row>
    <row r="1928" spans="1:1">
      <c r="A1928" s="649"/>
    </row>
    <row r="1929" spans="1:1">
      <c r="A1929" s="649"/>
    </row>
    <row r="1930" spans="1:1">
      <c r="A1930" s="649"/>
    </row>
    <row r="1931" spans="1:1">
      <c r="A1931" s="649"/>
    </row>
    <row r="1932" spans="1:1">
      <c r="A1932" s="649"/>
    </row>
    <row r="1933" spans="1:1">
      <c r="A1933" s="649"/>
    </row>
    <row r="1934" spans="1:1">
      <c r="A1934" s="649"/>
    </row>
    <row r="1935" spans="1:1">
      <c r="A1935" s="649"/>
    </row>
    <row r="1936" spans="1:1">
      <c r="A1936" s="649"/>
    </row>
    <row r="1937" spans="1:1">
      <c r="A1937" s="649"/>
    </row>
    <row r="1938" spans="1:1">
      <c r="A1938" s="649"/>
    </row>
    <row r="1939" spans="1:1">
      <c r="A1939" s="649"/>
    </row>
    <row r="1940" spans="1:1">
      <c r="A1940" s="649"/>
    </row>
    <row r="1941" spans="1:1">
      <c r="A1941" s="649"/>
    </row>
    <row r="1942" spans="1:1">
      <c r="A1942" s="649"/>
    </row>
    <row r="1943" spans="1:1">
      <c r="A1943" s="649"/>
    </row>
    <row r="1944" spans="1:1">
      <c r="A1944" s="649"/>
    </row>
    <row r="1945" spans="1:1">
      <c r="A1945" s="649"/>
    </row>
    <row r="1946" spans="1:1">
      <c r="A1946" s="649"/>
    </row>
    <row r="1947" spans="1:1">
      <c r="A1947" s="649"/>
    </row>
    <row r="1948" spans="1:1">
      <c r="A1948" s="649"/>
    </row>
    <row r="1949" spans="1:1">
      <c r="A1949" s="649"/>
    </row>
    <row r="1950" spans="1:1">
      <c r="A1950" s="649"/>
    </row>
    <row r="1951" spans="1:1">
      <c r="A1951" s="649"/>
    </row>
    <row r="1952" spans="1:1">
      <c r="A1952" s="649"/>
    </row>
    <row r="1953" spans="1:1">
      <c r="A1953" s="649"/>
    </row>
    <row r="1954" spans="1:1">
      <c r="A1954" s="649"/>
    </row>
    <row r="1955" spans="1:1">
      <c r="A1955" s="649"/>
    </row>
    <row r="1956" spans="1:1">
      <c r="A1956" s="649"/>
    </row>
    <row r="1957" spans="1:1">
      <c r="A1957" s="649"/>
    </row>
    <row r="1958" spans="1:1">
      <c r="A1958" s="649"/>
    </row>
    <row r="1959" spans="1:1">
      <c r="A1959" s="649"/>
    </row>
    <row r="1960" spans="1:1">
      <c r="A1960" s="649"/>
    </row>
    <row r="1961" spans="1:1">
      <c r="A1961" s="649"/>
    </row>
    <row r="1962" spans="1:1">
      <c r="A1962" s="649"/>
    </row>
    <row r="1963" spans="1:1">
      <c r="A1963" s="649"/>
    </row>
    <row r="1964" spans="1:1">
      <c r="A1964" s="649"/>
    </row>
    <row r="1965" spans="1:1">
      <c r="A1965" s="649"/>
    </row>
    <row r="1966" spans="1:1">
      <c r="A1966" s="649"/>
    </row>
    <row r="1967" spans="1:1">
      <c r="A1967" s="649"/>
    </row>
    <row r="1968" spans="1:1">
      <c r="A1968" s="649"/>
    </row>
    <row r="1969" spans="1:1">
      <c r="A1969" s="649"/>
    </row>
    <row r="1970" spans="1:1">
      <c r="A1970" s="649"/>
    </row>
    <row r="1971" spans="1:1">
      <c r="A1971" s="649"/>
    </row>
    <row r="1972" spans="1:1">
      <c r="A1972" s="649"/>
    </row>
    <row r="1973" spans="1:1">
      <c r="A1973" s="649"/>
    </row>
    <row r="1974" spans="1:1">
      <c r="A1974" s="649"/>
    </row>
    <row r="1975" spans="1:1">
      <c r="A1975" s="649"/>
    </row>
    <row r="1976" spans="1:1">
      <c r="A1976" s="649"/>
    </row>
    <row r="1977" spans="1:1">
      <c r="A1977" s="649"/>
    </row>
    <row r="1978" spans="1:1">
      <c r="A1978" s="649"/>
    </row>
    <row r="1979" spans="1:1">
      <c r="A1979" s="649"/>
    </row>
    <row r="1980" spans="1:1">
      <c r="A1980" s="649"/>
    </row>
    <row r="1981" spans="1:1">
      <c r="A1981" s="649"/>
    </row>
    <row r="1982" spans="1:1">
      <c r="A1982" s="649"/>
    </row>
    <row r="1983" spans="1:1">
      <c r="A1983" s="649"/>
    </row>
    <row r="1984" spans="1:1">
      <c r="A1984" s="649"/>
    </row>
    <row r="1985" spans="1:1">
      <c r="A1985" s="649"/>
    </row>
    <row r="1986" spans="1:1">
      <c r="A1986" s="649"/>
    </row>
    <row r="1987" spans="1:1">
      <c r="A1987" s="649"/>
    </row>
    <row r="1988" spans="1:1">
      <c r="A1988" s="649"/>
    </row>
    <row r="1989" spans="1:1">
      <c r="A1989" s="649"/>
    </row>
    <row r="1990" spans="1:1">
      <c r="A1990" s="649"/>
    </row>
    <row r="1991" spans="1:1">
      <c r="A1991" s="649"/>
    </row>
    <row r="1992" spans="1:1">
      <c r="A1992" s="649"/>
    </row>
    <row r="1993" spans="1:1">
      <c r="A1993" s="649"/>
    </row>
    <row r="1994" spans="1:1">
      <c r="A1994" s="649"/>
    </row>
    <row r="1995" spans="1:1">
      <c r="A1995" s="649"/>
    </row>
    <row r="1996" spans="1:1">
      <c r="A1996" s="649"/>
    </row>
    <row r="1997" spans="1:1">
      <c r="A1997" s="649"/>
    </row>
    <row r="1998" spans="1:1">
      <c r="A1998" s="649"/>
    </row>
    <row r="1999" spans="1:1">
      <c r="A1999" s="649"/>
    </row>
    <row r="2000" spans="1:1">
      <c r="A2000" s="649"/>
    </row>
    <row r="2001" spans="1:1">
      <c r="A2001" s="649"/>
    </row>
    <row r="2002" spans="1:1">
      <c r="A2002" s="649"/>
    </row>
    <row r="2003" spans="1:1">
      <c r="A2003" s="649"/>
    </row>
    <row r="2004" spans="1:1">
      <c r="A2004" s="649"/>
    </row>
    <row r="2005" spans="1:1">
      <c r="A2005" s="649"/>
    </row>
    <row r="2006" spans="1:1">
      <c r="A2006" s="649"/>
    </row>
    <row r="2007" spans="1:1">
      <c r="A2007" s="649"/>
    </row>
    <row r="2008" spans="1:1">
      <c r="A2008" s="649"/>
    </row>
    <row r="2009" spans="1:1">
      <c r="A2009" s="649"/>
    </row>
    <row r="2010" spans="1:1">
      <c r="A2010" s="649"/>
    </row>
    <row r="2011" spans="1:1">
      <c r="A2011" s="649"/>
    </row>
    <row r="2012" spans="1:1">
      <c r="A2012" s="649"/>
    </row>
    <row r="2013" spans="1:1">
      <c r="A2013" s="649"/>
    </row>
    <row r="2014" spans="1:1">
      <c r="A2014" s="649"/>
    </row>
    <row r="2015" spans="1:1">
      <c r="A2015" s="649"/>
    </row>
    <row r="2016" spans="1:1">
      <c r="A2016" s="649"/>
    </row>
    <row r="2017" spans="1:1">
      <c r="A2017" s="649"/>
    </row>
    <row r="2018" spans="1:1">
      <c r="A2018" s="649"/>
    </row>
    <row r="2019" spans="1:1">
      <c r="A2019" s="649"/>
    </row>
    <row r="2020" spans="1:1">
      <c r="A2020" s="649"/>
    </row>
    <row r="2021" spans="1:1">
      <c r="A2021" s="649"/>
    </row>
    <row r="2022" spans="1:1">
      <c r="A2022" s="649"/>
    </row>
    <row r="2023" spans="1:1">
      <c r="A2023" s="649"/>
    </row>
    <row r="2024" spans="1:1">
      <c r="A2024" s="649"/>
    </row>
    <row r="2025" spans="1:1">
      <c r="A2025" s="649"/>
    </row>
    <row r="2026" spans="1:1">
      <c r="A2026" s="649"/>
    </row>
    <row r="2027" spans="1:1">
      <c r="A2027" s="649"/>
    </row>
    <row r="2028" spans="1:1">
      <c r="A2028" s="649"/>
    </row>
    <row r="2029" spans="1:1">
      <c r="A2029" s="649"/>
    </row>
    <row r="2030" spans="1:1">
      <c r="A2030" s="649"/>
    </row>
    <row r="2031" spans="1:1">
      <c r="A2031" s="649"/>
    </row>
    <row r="2032" spans="1:1">
      <c r="A2032" s="649"/>
    </row>
    <row r="2033" spans="1:1">
      <c r="A2033" s="649"/>
    </row>
    <row r="2034" spans="1:1">
      <c r="A2034" s="649"/>
    </row>
    <row r="2035" spans="1:1">
      <c r="A2035" s="649"/>
    </row>
    <row r="2036" spans="1:1">
      <c r="A2036" s="649"/>
    </row>
    <row r="2037" spans="1:1">
      <c r="A2037" s="649"/>
    </row>
    <row r="2038" spans="1:1">
      <c r="A2038" s="649"/>
    </row>
    <row r="2039" spans="1:1">
      <c r="A2039" s="649"/>
    </row>
    <row r="2040" spans="1:1">
      <c r="A2040" s="649"/>
    </row>
    <row r="2041" spans="1:1">
      <c r="A2041" s="649"/>
    </row>
    <row r="2042" spans="1:1">
      <c r="A2042" s="649"/>
    </row>
    <row r="2043" spans="1:1">
      <c r="A2043" s="649"/>
    </row>
    <row r="2044" spans="1:1">
      <c r="A2044" s="649"/>
    </row>
    <row r="2045" spans="1:1">
      <c r="A2045" s="649"/>
    </row>
    <row r="2046" spans="1:1">
      <c r="A2046" s="649"/>
    </row>
    <row r="2047" spans="1:1">
      <c r="A2047" s="649"/>
    </row>
    <row r="2048" spans="1:1">
      <c r="A2048" s="649"/>
    </row>
    <row r="2049" spans="1:1">
      <c r="A2049" s="649"/>
    </row>
    <row r="2050" spans="1:1">
      <c r="A2050" s="649"/>
    </row>
    <row r="2051" spans="1:1">
      <c r="A2051" s="649"/>
    </row>
    <row r="2052" spans="1:1">
      <c r="A2052" s="649"/>
    </row>
    <row r="2053" spans="1:1">
      <c r="A2053" s="649"/>
    </row>
    <row r="2054" spans="1:1">
      <c r="A2054" s="649"/>
    </row>
    <row r="2055" spans="1:1">
      <c r="A2055" s="649"/>
    </row>
    <row r="2056" spans="1:1">
      <c r="A2056" s="649"/>
    </row>
    <row r="2057" spans="1:1">
      <c r="A2057" s="649"/>
    </row>
    <row r="2058" spans="1:1">
      <c r="A2058" s="649"/>
    </row>
    <row r="2059" spans="1:1">
      <c r="A2059" s="649"/>
    </row>
    <row r="2060" spans="1:1">
      <c r="A2060" s="649"/>
    </row>
    <row r="2061" spans="1:1">
      <c r="A2061" s="649"/>
    </row>
    <row r="2062" spans="1:1">
      <c r="A2062" s="649"/>
    </row>
    <row r="2063" spans="1:1">
      <c r="A2063" s="649"/>
    </row>
    <row r="2064" spans="1:1">
      <c r="A2064" s="649"/>
    </row>
    <row r="2065" spans="1:1">
      <c r="A2065" s="649"/>
    </row>
    <row r="2066" spans="1:1">
      <c r="A2066" s="649"/>
    </row>
    <row r="2067" spans="1:1">
      <c r="A2067" s="649"/>
    </row>
    <row r="2068" spans="1:1">
      <c r="A2068" s="649"/>
    </row>
    <row r="2069" spans="1:1">
      <c r="A2069" s="649"/>
    </row>
    <row r="2070" spans="1:1">
      <c r="A2070" s="649"/>
    </row>
    <row r="2071" spans="1:1">
      <c r="A2071" s="649"/>
    </row>
    <row r="2072" spans="1:1">
      <c r="A2072" s="649"/>
    </row>
    <row r="2073" spans="1:1">
      <c r="A2073" s="649"/>
    </row>
    <row r="2074" spans="1:1">
      <c r="A2074" s="649"/>
    </row>
    <row r="2075" spans="1:1">
      <c r="A2075" s="649"/>
    </row>
    <row r="2076" spans="1:1">
      <c r="A2076" s="649"/>
    </row>
    <row r="2077" spans="1:1">
      <c r="A2077" s="649"/>
    </row>
    <row r="2078" spans="1:1">
      <c r="A2078" s="649"/>
    </row>
    <row r="2079" spans="1:1">
      <c r="A2079" s="649"/>
    </row>
    <row r="2080" spans="1:1">
      <c r="A2080" s="649"/>
    </row>
    <row r="2081" spans="1:1">
      <c r="A2081" s="649"/>
    </row>
    <row r="2082" spans="1:1">
      <c r="A2082" s="649"/>
    </row>
    <row r="2083" spans="1:1">
      <c r="A2083" s="649"/>
    </row>
    <row r="2084" spans="1:1">
      <c r="A2084" s="649"/>
    </row>
    <row r="2085" spans="1:1">
      <c r="A2085" s="649"/>
    </row>
    <row r="2086" spans="1:1">
      <c r="A2086" s="649"/>
    </row>
    <row r="2087" spans="1:1">
      <c r="A2087" s="649"/>
    </row>
    <row r="2088" spans="1:1">
      <c r="A2088" s="649"/>
    </row>
    <row r="2089" spans="1:1">
      <c r="A2089" s="649"/>
    </row>
    <row r="2090" spans="1:1">
      <c r="A2090" s="649"/>
    </row>
    <row r="2091" spans="1:1">
      <c r="A2091" s="649"/>
    </row>
    <row r="2092" spans="1:1">
      <c r="A2092" s="649"/>
    </row>
    <row r="2093" spans="1:1">
      <c r="A2093" s="649"/>
    </row>
    <row r="2094" spans="1:1">
      <c r="A2094" s="649"/>
    </row>
    <row r="2095" spans="1:1">
      <c r="A2095" s="649"/>
    </row>
    <row r="2096" spans="1:1">
      <c r="A2096" s="649"/>
    </row>
    <row r="2097" spans="1:1">
      <c r="A2097" s="649"/>
    </row>
    <row r="2098" spans="1:1">
      <c r="A2098" s="649"/>
    </row>
    <row r="2099" spans="1:1">
      <c r="A2099" s="649"/>
    </row>
    <row r="2100" spans="1:1">
      <c r="A2100" s="649"/>
    </row>
    <row r="2101" spans="1:1">
      <c r="A2101" s="649"/>
    </row>
    <row r="2102" spans="1:1">
      <c r="A2102" s="649"/>
    </row>
    <row r="2103" spans="1:1">
      <c r="A2103" s="649"/>
    </row>
    <row r="2104" spans="1:1">
      <c r="A2104" s="649"/>
    </row>
    <row r="2105" spans="1:1">
      <c r="A2105" s="649"/>
    </row>
    <row r="2106" spans="1:1">
      <c r="A2106" s="649"/>
    </row>
    <row r="2107" spans="1:1">
      <c r="A2107" s="649"/>
    </row>
    <row r="2108" spans="1:1">
      <c r="A2108" s="649"/>
    </row>
    <row r="2109" spans="1:1">
      <c r="A2109" s="649"/>
    </row>
    <row r="2110" spans="1:1">
      <c r="A2110" s="649"/>
    </row>
    <row r="2111" spans="1:1">
      <c r="A2111" s="649"/>
    </row>
    <row r="2112" spans="1:1">
      <c r="A2112" s="649"/>
    </row>
    <row r="2113" spans="1:1">
      <c r="A2113" s="649"/>
    </row>
    <row r="2114" spans="1:1">
      <c r="A2114" s="649"/>
    </row>
    <row r="2115" spans="1:1">
      <c r="A2115" s="649"/>
    </row>
    <row r="2116" spans="1:1">
      <c r="A2116" s="649"/>
    </row>
    <row r="2117" spans="1:1">
      <c r="A2117" s="649"/>
    </row>
    <row r="2118" spans="1:1">
      <c r="A2118" s="649"/>
    </row>
    <row r="2119" spans="1:1">
      <c r="A2119" s="649"/>
    </row>
    <row r="2120" spans="1:1">
      <c r="A2120" s="649"/>
    </row>
    <row r="2121" spans="1:1">
      <c r="A2121" s="649"/>
    </row>
    <row r="2122" spans="1:1">
      <c r="A2122" s="649"/>
    </row>
    <row r="2123" spans="1:1">
      <c r="A2123" s="649"/>
    </row>
    <row r="2124" spans="1:1">
      <c r="A2124" s="649"/>
    </row>
    <row r="2125" spans="1:1">
      <c r="A2125" s="649"/>
    </row>
    <row r="2126" spans="1:1">
      <c r="A2126" s="649"/>
    </row>
    <row r="2127" spans="1:1">
      <c r="A2127" s="649"/>
    </row>
    <row r="2128" spans="1:1">
      <c r="A2128" s="649"/>
    </row>
    <row r="2129" spans="1:1">
      <c r="A2129" s="649"/>
    </row>
    <row r="2130" spans="1:1">
      <c r="A2130" s="649"/>
    </row>
    <row r="2131" spans="1:1">
      <c r="A2131" s="649"/>
    </row>
    <row r="2132" spans="1:1">
      <c r="A2132" s="649"/>
    </row>
    <row r="2133" spans="1:1">
      <c r="A2133" s="649"/>
    </row>
    <row r="2134" spans="1:1">
      <c r="A2134" s="649"/>
    </row>
    <row r="2135" spans="1:1">
      <c r="A2135" s="649"/>
    </row>
    <row r="2136" spans="1:1">
      <c r="A2136" s="649"/>
    </row>
    <row r="2137" spans="1:1">
      <c r="A2137" s="649"/>
    </row>
    <row r="2138" spans="1:1">
      <c r="A2138" s="649"/>
    </row>
    <row r="2139" spans="1:1">
      <c r="A2139" s="649"/>
    </row>
    <row r="2140" spans="1:1">
      <c r="A2140" s="649"/>
    </row>
    <row r="2141" spans="1:1">
      <c r="A2141" s="649"/>
    </row>
    <row r="2142" spans="1:1">
      <c r="A2142" s="649"/>
    </row>
    <row r="2143" spans="1:1">
      <c r="A2143" s="649"/>
    </row>
    <row r="2144" spans="1:1">
      <c r="A2144" s="649"/>
    </row>
    <row r="2145" spans="1:1">
      <c r="A2145" s="649"/>
    </row>
    <row r="2146" spans="1:1">
      <c r="A2146" s="649"/>
    </row>
    <row r="2147" spans="1:1">
      <c r="A2147" s="649"/>
    </row>
    <row r="2148" spans="1:1">
      <c r="A2148" s="649"/>
    </row>
    <row r="2149" spans="1:1">
      <c r="A2149" s="649"/>
    </row>
    <row r="2150" spans="1:1">
      <c r="A2150" s="649"/>
    </row>
    <row r="2151" spans="1:1">
      <c r="A2151" s="649"/>
    </row>
    <row r="2152" spans="1:1">
      <c r="A2152" s="649"/>
    </row>
    <row r="2153" spans="1:1">
      <c r="A2153" s="649"/>
    </row>
    <row r="2154" spans="1:1">
      <c r="A2154" s="649"/>
    </row>
    <row r="2155" spans="1:1">
      <c r="A2155" s="649"/>
    </row>
    <row r="2156" spans="1:1">
      <c r="A2156" s="649"/>
    </row>
    <row r="2157" spans="1:1">
      <c r="A2157" s="649"/>
    </row>
    <row r="2158" spans="1:1">
      <c r="A2158" s="649"/>
    </row>
    <row r="2159" spans="1:1">
      <c r="A2159" s="649"/>
    </row>
    <row r="2160" spans="1:1">
      <c r="A2160" s="649"/>
    </row>
    <row r="2161" spans="1:1">
      <c r="A2161" s="649"/>
    </row>
    <row r="2162" spans="1:1">
      <c r="A2162" s="649"/>
    </row>
    <row r="2163" spans="1:1">
      <c r="A2163" s="649"/>
    </row>
    <row r="2164" spans="1:1">
      <c r="A2164" s="649"/>
    </row>
    <row r="2165" spans="1:1">
      <c r="A2165" s="649"/>
    </row>
    <row r="2166" spans="1:1">
      <c r="A2166" s="649"/>
    </row>
    <row r="2167" spans="1:1">
      <c r="A2167" s="649"/>
    </row>
    <row r="2168" spans="1:1">
      <c r="A2168" s="649"/>
    </row>
    <row r="2169" spans="1:1">
      <c r="A2169" s="649"/>
    </row>
    <row r="2170" spans="1:1">
      <c r="A2170" s="649"/>
    </row>
    <row r="2171" spans="1:1">
      <c r="A2171" s="649"/>
    </row>
    <row r="2172" spans="1:1">
      <c r="A2172" s="649"/>
    </row>
    <row r="2173" spans="1:1">
      <c r="A2173" s="649"/>
    </row>
    <row r="2174" spans="1:1">
      <c r="A2174" s="649"/>
    </row>
    <row r="2175" spans="1:1">
      <c r="A2175" s="649"/>
    </row>
    <row r="2176" spans="1:1">
      <c r="A2176" s="649"/>
    </row>
    <row r="2177" spans="1:1">
      <c r="A2177" s="649"/>
    </row>
    <row r="2178" spans="1:1">
      <c r="A2178" s="649"/>
    </row>
    <row r="2179" spans="1:1">
      <c r="A2179" s="649"/>
    </row>
    <row r="2180" spans="1:1">
      <c r="A2180" s="649"/>
    </row>
    <row r="2181" spans="1:1">
      <c r="A2181" s="649"/>
    </row>
    <row r="2182" spans="1:1">
      <c r="A2182" s="649"/>
    </row>
    <row r="2183" spans="1:1">
      <c r="A2183" s="649"/>
    </row>
    <row r="2184" spans="1:1">
      <c r="A2184" s="649"/>
    </row>
    <row r="2185" spans="1:1">
      <c r="A2185" s="649"/>
    </row>
    <row r="2186" spans="1:1">
      <c r="A2186" s="649"/>
    </row>
    <row r="2187" spans="1:1">
      <c r="A2187" s="649"/>
    </row>
    <row r="2188" spans="1:1">
      <c r="A2188" s="649"/>
    </row>
    <row r="2189" spans="1:1">
      <c r="A2189" s="649"/>
    </row>
    <row r="2190" spans="1:1">
      <c r="A2190" s="649"/>
    </row>
    <row r="2191" spans="1:1">
      <c r="A2191" s="649"/>
    </row>
    <row r="2192" spans="1:1">
      <c r="A2192" s="649"/>
    </row>
    <row r="2193" spans="1:1">
      <c r="A2193" s="649"/>
    </row>
    <row r="2194" spans="1:1">
      <c r="A2194" s="649"/>
    </row>
    <row r="2195" spans="1:1">
      <c r="A2195" s="649"/>
    </row>
    <row r="2196" spans="1:1">
      <c r="A2196" s="649"/>
    </row>
    <row r="2197" spans="1:1">
      <c r="A2197" s="649"/>
    </row>
    <row r="2198" spans="1:1">
      <c r="A2198" s="649"/>
    </row>
    <row r="2199" spans="1:1">
      <c r="A2199" s="649"/>
    </row>
    <row r="2200" spans="1:1">
      <c r="A2200" s="649"/>
    </row>
    <row r="2201" spans="1:1">
      <c r="A2201" s="649"/>
    </row>
    <row r="2202" spans="1:1">
      <c r="A2202" s="649"/>
    </row>
    <row r="2203" spans="1:1">
      <c r="A2203" s="649"/>
    </row>
    <row r="2204" spans="1:1">
      <c r="A2204" s="649"/>
    </row>
    <row r="2205" spans="1:1">
      <c r="A2205" s="649"/>
    </row>
    <row r="2206" spans="1:1">
      <c r="A2206" s="649"/>
    </row>
    <row r="2207" spans="1:1">
      <c r="A2207" s="649"/>
    </row>
    <row r="2208" spans="1:1">
      <c r="A2208" s="649"/>
    </row>
    <row r="2209" spans="1:1">
      <c r="A2209" s="649"/>
    </row>
    <row r="2210" spans="1:1">
      <c r="A2210" s="649"/>
    </row>
    <row r="2211" spans="1:1">
      <c r="A2211" s="649"/>
    </row>
    <row r="2212" spans="1:1">
      <c r="A2212" s="649"/>
    </row>
    <row r="2213" spans="1:1">
      <c r="A2213" s="649"/>
    </row>
    <row r="2214" spans="1:1">
      <c r="A2214" s="649"/>
    </row>
    <row r="2215" spans="1:1">
      <c r="A2215" s="649"/>
    </row>
    <row r="2216" spans="1:1">
      <c r="A2216" s="649"/>
    </row>
    <row r="2217" spans="1:1">
      <c r="A2217" s="649"/>
    </row>
    <row r="2218" spans="1:1">
      <c r="A2218" s="649"/>
    </row>
    <row r="2219" spans="1:1">
      <c r="A2219" s="649"/>
    </row>
    <row r="2220" spans="1:1">
      <c r="A2220" s="649"/>
    </row>
    <row r="2221" spans="1:1">
      <c r="A2221" s="649"/>
    </row>
    <row r="2222" spans="1:1">
      <c r="A2222" s="649"/>
    </row>
    <row r="2223" spans="1:1">
      <c r="A2223" s="649"/>
    </row>
    <row r="2224" spans="1:1">
      <c r="A2224" s="649"/>
    </row>
    <row r="2225" spans="1:1">
      <c r="A2225" s="649"/>
    </row>
    <row r="2226" spans="1:1">
      <c r="A2226" s="649"/>
    </row>
    <row r="2227" spans="1:1">
      <c r="A2227" s="649"/>
    </row>
    <row r="2228" spans="1:1">
      <c r="A2228" s="649"/>
    </row>
    <row r="2229" spans="1:1">
      <c r="A2229" s="649"/>
    </row>
    <row r="2230" spans="1:1">
      <c r="A2230" s="649"/>
    </row>
    <row r="2231" spans="1:1">
      <c r="A2231" s="649"/>
    </row>
    <row r="2232" spans="1:1">
      <c r="A2232" s="649"/>
    </row>
    <row r="2233" spans="1:1">
      <c r="A2233" s="649"/>
    </row>
    <row r="2234" spans="1:1">
      <c r="A2234" s="649"/>
    </row>
    <row r="2235" spans="1:1">
      <c r="A2235" s="649"/>
    </row>
    <row r="2236" spans="1:1">
      <c r="A2236" s="649"/>
    </row>
    <row r="2237" spans="1:1">
      <c r="A2237" s="649"/>
    </row>
    <row r="2238" spans="1:1">
      <c r="A2238" s="649"/>
    </row>
    <row r="2239" spans="1:1">
      <c r="A2239" s="649"/>
    </row>
    <row r="2240" spans="1:1">
      <c r="A2240" s="649"/>
    </row>
    <row r="2241" spans="1:1">
      <c r="A2241" s="649"/>
    </row>
    <row r="2242" spans="1:1">
      <c r="A2242" s="649"/>
    </row>
    <row r="2243" spans="1:1">
      <c r="A2243" s="649"/>
    </row>
    <row r="2244" spans="1:1">
      <c r="A2244" s="649"/>
    </row>
    <row r="2245" spans="1:1">
      <c r="A2245" s="649"/>
    </row>
    <row r="2246" spans="1:1">
      <c r="A2246" s="649"/>
    </row>
    <row r="2247" spans="1:1">
      <c r="A2247" s="649"/>
    </row>
    <row r="2248" spans="1:1">
      <c r="A2248" s="649"/>
    </row>
    <row r="2249" spans="1:1">
      <c r="A2249" s="649"/>
    </row>
    <row r="2250" spans="1:1">
      <c r="A2250" s="649"/>
    </row>
    <row r="2251" spans="1:1">
      <c r="A2251" s="649"/>
    </row>
    <row r="2252" spans="1:1">
      <c r="A2252" s="649"/>
    </row>
    <row r="2253" spans="1:1">
      <c r="A2253" s="649"/>
    </row>
    <row r="2254" spans="1:1">
      <c r="A2254" s="649"/>
    </row>
    <row r="2255" spans="1:1">
      <c r="A2255" s="649"/>
    </row>
    <row r="2256" spans="1:1">
      <c r="A2256" s="649"/>
    </row>
    <row r="2257" spans="1:1">
      <c r="A2257" s="649"/>
    </row>
    <row r="2258" spans="1:1">
      <c r="A2258" s="649"/>
    </row>
    <row r="2259" spans="1:1">
      <c r="A2259" s="649"/>
    </row>
    <row r="2260" spans="1:1">
      <c r="A2260" s="649"/>
    </row>
    <row r="2261" spans="1:1">
      <c r="A2261" s="649"/>
    </row>
    <row r="2262" spans="1:1">
      <c r="A2262" s="649"/>
    </row>
    <row r="2263" spans="1:1">
      <c r="A2263" s="649"/>
    </row>
    <row r="2264" spans="1:1">
      <c r="A2264" s="649"/>
    </row>
    <row r="2265" spans="1:1">
      <c r="A2265" s="649"/>
    </row>
    <row r="2266" spans="1:1">
      <c r="A2266" s="649"/>
    </row>
    <row r="2267" spans="1:1">
      <c r="A2267" s="649"/>
    </row>
    <row r="2268" spans="1:1">
      <c r="A2268" s="649"/>
    </row>
    <row r="2269" spans="1:1">
      <c r="A2269" s="649"/>
    </row>
    <row r="2270" spans="1:1">
      <c r="A2270" s="649"/>
    </row>
    <row r="2271" spans="1:1">
      <c r="A2271" s="649"/>
    </row>
    <row r="2272" spans="1:1">
      <c r="A2272" s="649"/>
    </row>
    <row r="2273" spans="1:1">
      <c r="A2273" s="649"/>
    </row>
    <row r="2274" spans="1:1">
      <c r="A2274" s="649"/>
    </row>
    <row r="2275" spans="1:1">
      <c r="A2275" s="649"/>
    </row>
    <row r="2276" spans="1:1">
      <c r="A2276" s="649"/>
    </row>
    <row r="2277" spans="1:1">
      <c r="A2277" s="649"/>
    </row>
    <row r="2278" spans="1:1">
      <c r="A2278" s="649"/>
    </row>
    <row r="2279" spans="1:1">
      <c r="A2279" s="649"/>
    </row>
    <row r="2280" spans="1:1">
      <c r="A2280" s="649"/>
    </row>
    <row r="2281" spans="1:1">
      <c r="A2281" s="649"/>
    </row>
    <row r="2282" spans="1:1">
      <c r="A2282" s="649"/>
    </row>
    <row r="2283" spans="1:1">
      <c r="A2283" s="649"/>
    </row>
    <row r="2284" spans="1:1">
      <c r="A2284" s="649"/>
    </row>
    <row r="2285" spans="1:1">
      <c r="A2285" s="649"/>
    </row>
    <row r="2286" spans="1:1">
      <c r="A2286" s="649"/>
    </row>
    <row r="2287" spans="1:1">
      <c r="A2287" s="649"/>
    </row>
    <row r="2288" spans="1:1">
      <c r="A2288" s="649"/>
    </row>
    <row r="2289" spans="1:1">
      <c r="A2289" s="649"/>
    </row>
    <row r="2290" spans="1:1">
      <c r="A2290" s="649"/>
    </row>
    <row r="2291" spans="1:1">
      <c r="A2291" s="649"/>
    </row>
    <row r="2292" spans="1:1">
      <c r="A2292" s="649"/>
    </row>
    <row r="2293" spans="1:1">
      <c r="A2293" s="649"/>
    </row>
    <row r="2294" spans="1:1">
      <c r="A2294" s="649"/>
    </row>
    <row r="2295" spans="1:1">
      <c r="A2295" s="649"/>
    </row>
    <row r="2296" spans="1:1">
      <c r="A2296" s="649"/>
    </row>
    <row r="2297" spans="1:1">
      <c r="A2297" s="649"/>
    </row>
    <row r="2298" spans="1:1">
      <c r="A2298" s="649"/>
    </row>
    <row r="2299" spans="1:1">
      <c r="A2299" s="649"/>
    </row>
    <row r="2300" spans="1:1">
      <c r="A2300" s="649"/>
    </row>
    <row r="2301" spans="1:1">
      <c r="A2301" s="649"/>
    </row>
    <row r="2302" spans="1:1">
      <c r="A2302" s="649"/>
    </row>
    <row r="2303" spans="1:1">
      <c r="A2303" s="649"/>
    </row>
    <row r="2304" spans="1:1">
      <c r="A2304" s="649"/>
    </row>
    <row r="2305" spans="1:1">
      <c r="A2305" s="649"/>
    </row>
    <row r="2306" spans="1:1">
      <c r="A2306" s="649"/>
    </row>
    <row r="2307" spans="1:1">
      <c r="A2307" s="649"/>
    </row>
    <row r="2308" spans="1:1">
      <c r="A2308" s="649"/>
    </row>
    <row r="2309" spans="1:1">
      <c r="A2309" s="649"/>
    </row>
    <row r="2310" spans="1:1">
      <c r="A2310" s="649"/>
    </row>
    <row r="2311" spans="1:1">
      <c r="A2311" s="649"/>
    </row>
    <row r="2312" spans="1:1">
      <c r="A2312" s="649"/>
    </row>
    <row r="2313" spans="1:1">
      <c r="A2313" s="649"/>
    </row>
    <row r="2314" spans="1:1">
      <c r="A2314" s="649"/>
    </row>
    <row r="2315" spans="1:1">
      <c r="A2315" s="649"/>
    </row>
    <row r="2316" spans="1:1">
      <c r="A2316" s="649"/>
    </row>
    <row r="2317" spans="1:1">
      <c r="A2317" s="649"/>
    </row>
    <row r="2318" spans="1:1">
      <c r="A2318" s="649"/>
    </row>
    <row r="2319" spans="1:1">
      <c r="A2319" s="649"/>
    </row>
    <row r="2320" spans="1:1">
      <c r="A2320" s="649"/>
    </row>
    <row r="2321" spans="1:1">
      <c r="A2321" s="649"/>
    </row>
    <row r="2322" spans="1:1">
      <c r="A2322" s="649"/>
    </row>
    <row r="2323" spans="1:1">
      <c r="A2323" s="649"/>
    </row>
    <row r="2324" spans="1:1">
      <c r="A2324" s="649"/>
    </row>
    <row r="2325" spans="1:1">
      <c r="A2325" s="649"/>
    </row>
    <row r="2326" spans="1:1">
      <c r="A2326" s="649"/>
    </row>
    <row r="2327" spans="1:1">
      <c r="A2327" s="649"/>
    </row>
    <row r="2328" spans="1:1">
      <c r="A2328" s="649"/>
    </row>
    <row r="2329" spans="1:1">
      <c r="A2329" s="649"/>
    </row>
    <row r="2330" spans="1:1">
      <c r="A2330" s="649"/>
    </row>
    <row r="2331" spans="1:1">
      <c r="A2331" s="649"/>
    </row>
    <row r="2332" spans="1:1">
      <c r="A2332" s="649"/>
    </row>
    <row r="2333" spans="1:1">
      <c r="A2333" s="649"/>
    </row>
    <row r="2334" spans="1:1">
      <c r="A2334" s="649"/>
    </row>
    <row r="2335" spans="1:1">
      <c r="A2335" s="649"/>
    </row>
    <row r="2336" spans="1:1">
      <c r="A2336" s="649"/>
    </row>
    <row r="2337" spans="1:1">
      <c r="A2337" s="649"/>
    </row>
    <row r="2338" spans="1:1">
      <c r="A2338" s="649"/>
    </row>
    <row r="2339" spans="1:1">
      <c r="A2339" s="649"/>
    </row>
    <row r="2340" spans="1:1">
      <c r="A2340" s="649"/>
    </row>
    <row r="2341" spans="1:1">
      <c r="A2341" s="649"/>
    </row>
    <row r="2342" spans="1:1">
      <c r="A2342" s="649"/>
    </row>
    <row r="2343" spans="1:1">
      <c r="A2343" s="649"/>
    </row>
    <row r="2344" spans="1:1">
      <c r="A2344" s="649"/>
    </row>
    <row r="2345" spans="1:1">
      <c r="A2345" s="649"/>
    </row>
    <row r="2346" spans="1:1">
      <c r="A2346" s="649"/>
    </row>
    <row r="2347" spans="1:1">
      <c r="A2347" s="649"/>
    </row>
    <row r="2348" spans="1:1">
      <c r="A2348" s="649"/>
    </row>
    <row r="2349" spans="1:1">
      <c r="A2349" s="649"/>
    </row>
    <row r="2350" spans="1:1">
      <c r="A2350" s="649"/>
    </row>
    <row r="2351" spans="1:1">
      <c r="A2351" s="649"/>
    </row>
    <row r="2352" spans="1:1">
      <c r="A2352" s="649"/>
    </row>
    <row r="2353" spans="1:1">
      <c r="A2353" s="649"/>
    </row>
    <row r="2354" spans="1:1">
      <c r="A2354" s="649"/>
    </row>
    <row r="2355" spans="1:1">
      <c r="A2355" s="649"/>
    </row>
    <row r="2356" spans="1:1">
      <c r="A2356" s="649"/>
    </row>
    <row r="2357" spans="1:1">
      <c r="A2357" s="649"/>
    </row>
    <row r="2358" spans="1:1">
      <c r="A2358" s="649"/>
    </row>
    <row r="2359" spans="1:1">
      <c r="A2359" s="649"/>
    </row>
    <row r="2360" spans="1:1">
      <c r="A2360" s="649"/>
    </row>
    <row r="2361" spans="1:1">
      <c r="A2361" s="649"/>
    </row>
    <row r="2362" spans="1:1">
      <c r="A2362" s="649"/>
    </row>
    <row r="2363" spans="1:1">
      <c r="A2363" s="649"/>
    </row>
    <row r="2364" spans="1:1">
      <c r="A2364" s="649"/>
    </row>
    <row r="2365" spans="1:1">
      <c r="A2365" s="649"/>
    </row>
    <row r="2366" spans="1:1">
      <c r="A2366" s="649"/>
    </row>
    <row r="2367" spans="1:1">
      <c r="A2367" s="649"/>
    </row>
    <row r="2368" spans="1:1">
      <c r="A2368" s="649"/>
    </row>
    <row r="2369" spans="1:1">
      <c r="A2369" s="649"/>
    </row>
    <row r="2370" spans="1:1">
      <c r="A2370" s="649"/>
    </row>
    <row r="2371" spans="1:1">
      <c r="A2371" s="649"/>
    </row>
    <row r="2372" spans="1:1">
      <c r="A2372" s="649"/>
    </row>
    <row r="2373" spans="1:1">
      <c r="A2373" s="649"/>
    </row>
    <row r="2374" spans="1:1">
      <c r="A2374" s="649"/>
    </row>
    <row r="2375" spans="1:1">
      <c r="A2375" s="649"/>
    </row>
    <row r="2376" spans="1:1">
      <c r="A2376" s="649"/>
    </row>
    <row r="2377" spans="1:1">
      <c r="A2377" s="649"/>
    </row>
    <row r="2378" spans="1:1">
      <c r="A2378" s="649"/>
    </row>
    <row r="2379" spans="1:1">
      <c r="A2379" s="649"/>
    </row>
    <row r="2380" spans="1:1">
      <c r="A2380" s="649"/>
    </row>
    <row r="2381" spans="1:1">
      <c r="A2381" s="649"/>
    </row>
    <row r="2382" spans="1:1">
      <c r="A2382" s="649"/>
    </row>
    <row r="2383" spans="1:1">
      <c r="A2383" s="649"/>
    </row>
    <row r="2384" spans="1:1">
      <c r="A2384" s="649"/>
    </row>
    <row r="2385" spans="1:1">
      <c r="A2385" s="649"/>
    </row>
    <row r="2386" spans="1:1">
      <c r="A2386" s="649"/>
    </row>
    <row r="2387" spans="1:1">
      <c r="A2387" s="649"/>
    </row>
    <row r="2388" spans="1:1">
      <c r="A2388" s="649"/>
    </row>
    <row r="2389" spans="1:1">
      <c r="A2389" s="649"/>
    </row>
    <row r="2390" spans="1:1">
      <c r="A2390" s="649"/>
    </row>
    <row r="2391" spans="1:1">
      <c r="A2391" s="649"/>
    </row>
    <row r="2392" spans="1:1">
      <c r="A2392" s="649"/>
    </row>
    <row r="2393" spans="1:1">
      <c r="A2393" s="649"/>
    </row>
    <row r="2394" spans="1:1">
      <c r="A2394" s="649"/>
    </row>
    <row r="2395" spans="1:1">
      <c r="A2395" s="649"/>
    </row>
    <row r="2396" spans="1:1">
      <c r="A2396" s="649"/>
    </row>
    <row r="2397" spans="1:1">
      <c r="A2397" s="649"/>
    </row>
    <row r="2398" spans="1:1">
      <c r="A2398" s="649"/>
    </row>
    <row r="2399" spans="1:1">
      <c r="A2399" s="649"/>
    </row>
    <row r="2400" spans="1:1">
      <c r="A2400" s="649"/>
    </row>
    <row r="2401" spans="1:1">
      <c r="A2401" s="649"/>
    </row>
    <row r="2402" spans="1:1">
      <c r="A2402" s="649"/>
    </row>
    <row r="2403" spans="1:1">
      <c r="A2403" s="649"/>
    </row>
    <row r="2404" spans="1:1">
      <c r="A2404" s="649"/>
    </row>
    <row r="2405" spans="1:1">
      <c r="A2405" s="649"/>
    </row>
    <row r="2406" spans="1:1">
      <c r="A2406" s="649"/>
    </row>
    <row r="2407" spans="1:1">
      <c r="A2407" s="649"/>
    </row>
    <row r="2408" spans="1:1">
      <c r="A2408" s="649"/>
    </row>
    <row r="2409" spans="1:1">
      <c r="A2409" s="649"/>
    </row>
    <row r="2410" spans="1:1">
      <c r="A2410" s="649"/>
    </row>
    <row r="2411" spans="1:1">
      <c r="A2411" s="649"/>
    </row>
    <row r="2412" spans="1:1">
      <c r="A2412" s="649"/>
    </row>
    <row r="2413" spans="1:1">
      <c r="A2413" s="649"/>
    </row>
    <row r="2414" spans="1:1">
      <c r="A2414" s="649"/>
    </row>
    <row r="2415" spans="1:1">
      <c r="A2415" s="649"/>
    </row>
    <row r="2416" spans="1:1">
      <c r="A2416" s="649"/>
    </row>
    <row r="2417" spans="1:1">
      <c r="A2417" s="649"/>
    </row>
    <row r="2418" spans="1:1">
      <c r="A2418" s="649"/>
    </row>
    <row r="2419" spans="1:1">
      <c r="A2419" s="649"/>
    </row>
    <row r="2420" spans="1:1">
      <c r="A2420" s="649"/>
    </row>
    <row r="2421" spans="1:1">
      <c r="A2421" s="649"/>
    </row>
    <row r="2422" spans="1:1">
      <c r="A2422" s="649"/>
    </row>
    <row r="2423" spans="1:1">
      <c r="A2423" s="649"/>
    </row>
    <row r="2424" spans="1:1">
      <c r="A2424" s="649"/>
    </row>
    <row r="2425" spans="1:1">
      <c r="A2425" s="649"/>
    </row>
    <row r="2426" spans="1:1">
      <c r="A2426" s="649"/>
    </row>
    <row r="2427" spans="1:1">
      <c r="A2427" s="649"/>
    </row>
    <row r="2428" spans="1:1">
      <c r="A2428" s="649"/>
    </row>
    <row r="2429" spans="1:1">
      <c r="A2429" s="649"/>
    </row>
    <row r="2430" spans="1:1">
      <c r="A2430" s="649"/>
    </row>
    <row r="2431" spans="1:1">
      <c r="A2431" s="649"/>
    </row>
    <row r="2432" spans="1:1">
      <c r="A2432" s="649"/>
    </row>
    <row r="2433" spans="1:1">
      <c r="A2433" s="649"/>
    </row>
    <row r="2434" spans="1:1">
      <c r="A2434" s="649"/>
    </row>
    <row r="2435" spans="1:1">
      <c r="A2435" s="649"/>
    </row>
    <row r="2436" spans="1:1">
      <c r="A2436" s="649"/>
    </row>
    <row r="2437" spans="1:1">
      <c r="A2437" s="649"/>
    </row>
    <row r="2438" spans="1:1">
      <c r="A2438" s="649"/>
    </row>
    <row r="2439" spans="1:1">
      <c r="A2439" s="649"/>
    </row>
    <row r="2440" spans="1:1">
      <c r="A2440" s="649"/>
    </row>
    <row r="2441" spans="1:1">
      <c r="A2441" s="649"/>
    </row>
    <row r="2442" spans="1:1">
      <c r="A2442" s="649"/>
    </row>
    <row r="2443" spans="1:1">
      <c r="A2443" s="649"/>
    </row>
    <row r="2444" spans="1:1">
      <c r="A2444" s="649"/>
    </row>
    <row r="2445" spans="1:1">
      <c r="A2445" s="649"/>
    </row>
    <row r="2446" spans="1:1">
      <c r="A2446" s="649"/>
    </row>
    <row r="2447" spans="1:1">
      <c r="A2447" s="649"/>
    </row>
    <row r="2448" spans="1:1">
      <c r="A2448" s="649"/>
    </row>
    <row r="2449" spans="1:1">
      <c r="A2449" s="649"/>
    </row>
    <row r="2450" spans="1:1">
      <c r="A2450" s="649"/>
    </row>
    <row r="2451" spans="1:1">
      <c r="A2451" s="649"/>
    </row>
    <row r="2452" spans="1:1">
      <c r="A2452" s="649"/>
    </row>
    <row r="2453" spans="1:1">
      <c r="A2453" s="649"/>
    </row>
    <row r="2454" spans="1:1">
      <c r="A2454" s="649"/>
    </row>
    <row r="2455" spans="1:1">
      <c r="A2455" s="649"/>
    </row>
    <row r="2456" spans="1:1">
      <c r="A2456" s="649"/>
    </row>
    <row r="2457" spans="1:1">
      <c r="A2457" s="649"/>
    </row>
    <row r="2458" spans="1:1">
      <c r="A2458" s="649"/>
    </row>
    <row r="2459" spans="1:1">
      <c r="A2459" s="649"/>
    </row>
    <row r="2460" spans="1:1">
      <c r="A2460" s="649"/>
    </row>
    <row r="2461" spans="1:1">
      <c r="A2461" s="649"/>
    </row>
    <row r="2462" spans="1:1">
      <c r="A2462" s="649"/>
    </row>
    <row r="2463" spans="1:1">
      <c r="A2463" s="649"/>
    </row>
    <row r="2464" spans="1:1">
      <c r="A2464" s="649"/>
    </row>
    <row r="2465" spans="1:1">
      <c r="A2465" s="649"/>
    </row>
    <row r="2466" spans="1:1">
      <c r="A2466" s="649"/>
    </row>
    <row r="2467" spans="1:1">
      <c r="A2467" s="649"/>
    </row>
    <row r="2468" spans="1:1">
      <c r="A2468" s="649"/>
    </row>
    <row r="2469" spans="1:1">
      <c r="A2469" s="649"/>
    </row>
    <row r="2470" spans="1:1">
      <c r="A2470" s="649"/>
    </row>
    <row r="2471" spans="1:1">
      <c r="A2471" s="649"/>
    </row>
    <row r="2472" spans="1:1">
      <c r="A2472" s="649"/>
    </row>
    <row r="2473" spans="1:1">
      <c r="A2473" s="649"/>
    </row>
    <row r="2474" spans="1:1">
      <c r="A2474" s="649"/>
    </row>
    <row r="2475" spans="1:1">
      <c r="A2475" s="649"/>
    </row>
    <row r="2476" spans="1:1">
      <c r="A2476" s="649"/>
    </row>
    <row r="2477" spans="1:1">
      <c r="A2477" s="649"/>
    </row>
    <row r="2478" spans="1:1">
      <c r="A2478" s="649"/>
    </row>
    <row r="2479" spans="1:1">
      <c r="A2479" s="649"/>
    </row>
    <row r="2480" spans="1:1">
      <c r="A2480" s="649"/>
    </row>
    <row r="2481" spans="1:1">
      <c r="A2481" s="649"/>
    </row>
    <row r="2482" spans="1:1">
      <c r="A2482" s="649"/>
    </row>
    <row r="2483" spans="1:1">
      <c r="A2483" s="649"/>
    </row>
    <row r="2484" spans="1:1">
      <c r="A2484" s="649"/>
    </row>
    <row r="2485" spans="1:1">
      <c r="A2485" s="649"/>
    </row>
    <row r="2486" spans="1:1">
      <c r="A2486" s="649"/>
    </row>
    <row r="2487" spans="1:1">
      <c r="A2487" s="649"/>
    </row>
    <row r="2488" spans="1:1">
      <c r="A2488" s="649"/>
    </row>
    <row r="2489" spans="1:1">
      <c r="A2489" s="649"/>
    </row>
    <row r="2490" spans="1:1">
      <c r="A2490" s="649"/>
    </row>
    <row r="2491" spans="1:1">
      <c r="A2491" s="649"/>
    </row>
    <row r="2492" spans="1:1">
      <c r="A2492" s="649"/>
    </row>
    <row r="2493" spans="1:1">
      <c r="A2493" s="649"/>
    </row>
    <row r="2494" spans="1:1">
      <c r="A2494" s="649"/>
    </row>
    <row r="2495" spans="1:1">
      <c r="A2495" s="649"/>
    </row>
    <row r="2496" spans="1:1">
      <c r="A2496" s="649"/>
    </row>
    <row r="2497" spans="1:1">
      <c r="A2497" s="649"/>
    </row>
    <row r="2498" spans="1:1">
      <c r="A2498" s="649"/>
    </row>
    <row r="2499" spans="1:1">
      <c r="A2499" s="649"/>
    </row>
    <row r="2500" spans="1:1">
      <c r="A2500" s="649"/>
    </row>
    <row r="2501" spans="1:1">
      <c r="A2501" s="649"/>
    </row>
    <row r="2502" spans="1:1">
      <c r="A2502" s="649"/>
    </row>
    <row r="2503" spans="1:1">
      <c r="A2503" s="649"/>
    </row>
    <row r="2504" spans="1:1">
      <c r="A2504" s="649"/>
    </row>
    <row r="2505" spans="1:1">
      <c r="A2505" s="649"/>
    </row>
    <row r="2506" spans="1:1">
      <c r="A2506" s="649"/>
    </row>
    <row r="2507" spans="1:1">
      <c r="A2507" s="649"/>
    </row>
    <row r="2508" spans="1:1">
      <c r="A2508" s="649"/>
    </row>
    <row r="2509" spans="1:1">
      <c r="A2509" s="649"/>
    </row>
    <row r="2510" spans="1:1">
      <c r="A2510" s="649"/>
    </row>
    <row r="2511" spans="1:1">
      <c r="A2511" s="649"/>
    </row>
    <row r="2512" spans="1:1">
      <c r="A2512" s="649"/>
    </row>
    <row r="2513" spans="1:1">
      <c r="A2513" s="649"/>
    </row>
    <row r="2514" spans="1:1">
      <c r="A2514" s="649"/>
    </row>
    <row r="2515" spans="1:1">
      <c r="A2515" s="649"/>
    </row>
    <row r="2516" spans="1:1">
      <c r="A2516" s="649"/>
    </row>
    <row r="2517" spans="1:1">
      <c r="A2517" s="649"/>
    </row>
    <row r="2518" spans="1:1">
      <c r="A2518" s="649"/>
    </row>
    <row r="2519" spans="1:1">
      <c r="A2519" s="649"/>
    </row>
    <row r="2520" spans="1:1">
      <c r="A2520" s="649"/>
    </row>
    <row r="2521" spans="1:1">
      <c r="A2521" s="649"/>
    </row>
    <row r="2522" spans="1:1">
      <c r="A2522" s="649"/>
    </row>
    <row r="2523" spans="1:1">
      <c r="A2523" s="649"/>
    </row>
    <row r="2524" spans="1:1">
      <c r="A2524" s="649"/>
    </row>
    <row r="2525" spans="1:1">
      <c r="A2525" s="649"/>
    </row>
    <row r="2526" spans="1:1">
      <c r="A2526" s="649"/>
    </row>
    <row r="2527" spans="1:1">
      <c r="A2527" s="649"/>
    </row>
    <row r="2528" spans="1:1">
      <c r="A2528" s="649"/>
    </row>
    <row r="2529" spans="1:1">
      <c r="A2529" s="649"/>
    </row>
    <row r="2530" spans="1:1">
      <c r="A2530" s="649"/>
    </row>
    <row r="2531" spans="1:1">
      <c r="A2531" s="649"/>
    </row>
    <row r="2532" spans="1:1">
      <c r="A2532" s="649"/>
    </row>
    <row r="2533" spans="1:1">
      <c r="A2533" s="649"/>
    </row>
    <row r="2534" spans="1:1">
      <c r="A2534" s="649"/>
    </row>
    <row r="2535" spans="1:1">
      <c r="A2535" s="649"/>
    </row>
    <row r="2536" spans="1:1">
      <c r="A2536" s="649"/>
    </row>
    <row r="2537" spans="1:1">
      <c r="A2537" s="649"/>
    </row>
    <row r="2538" spans="1:1">
      <c r="A2538" s="649"/>
    </row>
    <row r="2539" spans="1:1">
      <c r="A2539" s="649"/>
    </row>
    <row r="2540" spans="1:1">
      <c r="A2540" s="649"/>
    </row>
    <row r="2541" spans="1:1">
      <c r="A2541" s="649"/>
    </row>
    <row r="2542" spans="1:1">
      <c r="A2542" s="649"/>
    </row>
    <row r="2543" spans="1:1">
      <c r="A2543" s="649"/>
    </row>
    <row r="2544" spans="1:1">
      <c r="A2544" s="649"/>
    </row>
    <row r="2545" spans="1:1">
      <c r="A2545" s="649"/>
    </row>
    <row r="2546" spans="1:1">
      <c r="A2546" s="649"/>
    </row>
    <row r="2547" spans="1:1">
      <c r="A2547" s="649"/>
    </row>
    <row r="2548" spans="1:1">
      <c r="A2548" s="649"/>
    </row>
    <row r="2549" spans="1:1">
      <c r="A2549" s="649"/>
    </row>
    <row r="2550" spans="1:1">
      <c r="A2550" s="649"/>
    </row>
    <row r="2551" spans="1:1">
      <c r="A2551" s="649"/>
    </row>
    <row r="2552" spans="1:1">
      <c r="A2552" s="649"/>
    </row>
    <row r="2553" spans="1:1">
      <c r="A2553" s="649"/>
    </row>
    <row r="2554" spans="1:1">
      <c r="A2554" s="649"/>
    </row>
    <row r="2555" spans="1:1">
      <c r="A2555" s="649"/>
    </row>
    <row r="2556" spans="1:1">
      <c r="A2556" s="649"/>
    </row>
    <row r="2557" spans="1:1">
      <c r="A2557" s="649"/>
    </row>
    <row r="2558" spans="1:1">
      <c r="A2558" s="649"/>
    </row>
    <row r="2559" spans="1:1">
      <c r="A2559" s="649"/>
    </row>
    <row r="2560" spans="1:1">
      <c r="A2560" s="649"/>
    </row>
    <row r="2561" spans="1:1">
      <c r="A2561" s="649"/>
    </row>
    <row r="2562" spans="1:1">
      <c r="A2562" s="649"/>
    </row>
    <row r="2563" spans="1:1">
      <c r="A2563" s="649"/>
    </row>
    <row r="2564" spans="1:1">
      <c r="A2564" s="649"/>
    </row>
    <row r="2565" spans="1:1">
      <c r="A2565" s="649"/>
    </row>
    <row r="2566" spans="1:1">
      <c r="A2566" s="649"/>
    </row>
    <row r="2567" spans="1:1">
      <c r="A2567" s="649"/>
    </row>
    <row r="2568" spans="1:1">
      <c r="A2568" s="649"/>
    </row>
    <row r="2569" spans="1:1">
      <c r="A2569" s="649"/>
    </row>
    <row r="2570" spans="1:1">
      <c r="A2570" s="649"/>
    </row>
    <row r="2571" spans="1:1">
      <c r="A2571" s="649"/>
    </row>
    <row r="2572" spans="1:1">
      <c r="A2572" s="649"/>
    </row>
    <row r="2573" spans="1:1">
      <c r="A2573" s="649"/>
    </row>
    <row r="2574" spans="1:1">
      <c r="A2574" s="649"/>
    </row>
    <row r="2575" spans="1:1">
      <c r="A2575" s="649"/>
    </row>
    <row r="2576" spans="1:1">
      <c r="A2576" s="649"/>
    </row>
    <row r="2577" spans="1:1">
      <c r="A2577" s="649"/>
    </row>
    <row r="2578" spans="1:1">
      <c r="A2578" s="649"/>
    </row>
    <row r="2579" spans="1:1">
      <c r="A2579" s="649"/>
    </row>
    <row r="2580" spans="1:1">
      <c r="A2580" s="649"/>
    </row>
    <row r="2581" spans="1:1">
      <c r="A2581" s="649"/>
    </row>
    <row r="2582" spans="1:1">
      <c r="A2582" s="649"/>
    </row>
    <row r="2583" spans="1:1">
      <c r="A2583" s="649"/>
    </row>
    <row r="2584" spans="1:1">
      <c r="A2584" s="649"/>
    </row>
    <row r="2585" spans="1:1">
      <c r="A2585" s="649"/>
    </row>
    <row r="2586" spans="1:1">
      <c r="A2586" s="649"/>
    </row>
    <row r="2587" spans="1:1">
      <c r="A2587" s="649"/>
    </row>
    <row r="2588" spans="1:1">
      <c r="A2588" s="649"/>
    </row>
    <row r="2589" spans="1:1">
      <c r="A2589" s="649"/>
    </row>
    <row r="2590" spans="1:1">
      <c r="A2590" s="649"/>
    </row>
    <row r="2591" spans="1:1">
      <c r="A2591" s="649"/>
    </row>
    <row r="2592" spans="1:1">
      <c r="A2592" s="649"/>
    </row>
    <row r="2593" spans="1:1">
      <c r="A2593" s="649"/>
    </row>
    <row r="2594" spans="1:1">
      <c r="A2594" s="649"/>
    </row>
    <row r="2595" spans="1:1">
      <c r="A2595" s="649"/>
    </row>
    <row r="2596" spans="1:1">
      <c r="A2596" s="649"/>
    </row>
    <row r="2597" spans="1:1">
      <c r="A2597" s="649"/>
    </row>
    <row r="2598" spans="1:1">
      <c r="A2598" s="649"/>
    </row>
    <row r="2599" spans="1:1">
      <c r="A2599" s="649"/>
    </row>
    <row r="2600" spans="1:1">
      <c r="A2600" s="649"/>
    </row>
    <row r="2601" spans="1:1">
      <c r="A2601" s="649"/>
    </row>
    <row r="2602" spans="1:1">
      <c r="A2602" s="649"/>
    </row>
    <row r="2603" spans="1:1">
      <c r="A2603" s="649"/>
    </row>
    <row r="2604" spans="1:1">
      <c r="A2604" s="649"/>
    </row>
    <row r="2605" spans="1:1">
      <c r="A2605" s="649"/>
    </row>
    <row r="2606" spans="1:1">
      <c r="A2606" s="649"/>
    </row>
    <row r="2607" spans="1:1">
      <c r="A2607" s="649"/>
    </row>
    <row r="2608" spans="1:1">
      <c r="A2608" s="649"/>
    </row>
    <row r="2609" spans="1:1">
      <c r="A2609" s="649"/>
    </row>
    <row r="2610" spans="1:1">
      <c r="A2610" s="649"/>
    </row>
    <row r="2611" spans="1:1">
      <c r="A2611" s="649"/>
    </row>
    <row r="2612" spans="1:1">
      <c r="A2612" s="649"/>
    </row>
    <row r="2613" spans="1:1">
      <c r="A2613" s="649"/>
    </row>
    <row r="2614" spans="1:1">
      <c r="A2614" s="649"/>
    </row>
    <row r="2615" spans="1:1">
      <c r="A2615" s="649"/>
    </row>
    <row r="2616" spans="1:1">
      <c r="A2616" s="649"/>
    </row>
    <row r="2617" spans="1:1">
      <c r="A2617" s="649"/>
    </row>
    <row r="2618" spans="1:1">
      <c r="A2618" s="649"/>
    </row>
    <row r="2619" spans="1:1">
      <c r="A2619" s="649"/>
    </row>
    <row r="2620" spans="1:1">
      <c r="A2620" s="649"/>
    </row>
    <row r="2621" spans="1:1">
      <c r="A2621" s="649"/>
    </row>
    <row r="2622" spans="1:1">
      <c r="A2622" s="649"/>
    </row>
    <row r="2623" spans="1:1">
      <c r="A2623" s="649"/>
    </row>
    <row r="2624" spans="1:1">
      <c r="A2624" s="649"/>
    </row>
    <row r="2625" spans="1:1">
      <c r="A2625" s="649"/>
    </row>
    <row r="2626" spans="1:1">
      <c r="A2626" s="649"/>
    </row>
    <row r="2627" spans="1:1">
      <c r="A2627" s="649"/>
    </row>
    <row r="2628" spans="1:1">
      <c r="A2628" s="649"/>
    </row>
    <row r="2629" spans="1:1">
      <c r="A2629" s="649"/>
    </row>
    <row r="2630" spans="1:1">
      <c r="A2630" s="649"/>
    </row>
    <row r="2631" spans="1:1">
      <c r="A2631" s="649"/>
    </row>
    <row r="2632" spans="1:1">
      <c r="A2632" s="649"/>
    </row>
    <row r="2633" spans="1:1">
      <c r="A2633" s="649"/>
    </row>
    <row r="2634" spans="1:1">
      <c r="A2634" s="649"/>
    </row>
    <row r="2635" spans="1:1">
      <c r="A2635" s="649"/>
    </row>
    <row r="2636" spans="1:1">
      <c r="A2636" s="649"/>
    </row>
    <row r="2637" spans="1:1">
      <c r="A2637" s="649"/>
    </row>
    <row r="2638" spans="1:1">
      <c r="A2638" s="649"/>
    </row>
    <row r="2639" spans="1:1">
      <c r="A2639" s="649"/>
    </row>
    <row r="2640" spans="1:1">
      <c r="A2640" s="649"/>
    </row>
    <row r="2641" spans="1:1">
      <c r="A2641" s="649"/>
    </row>
    <row r="2642" spans="1:1">
      <c r="A2642" s="649"/>
    </row>
    <row r="2643" spans="1:1">
      <c r="A2643" s="649"/>
    </row>
    <row r="2644" spans="1:1">
      <c r="A2644" s="649"/>
    </row>
    <row r="2645" spans="1:1">
      <c r="A2645" s="649"/>
    </row>
    <row r="2646" spans="1:1">
      <c r="A2646" s="649"/>
    </row>
    <row r="2647" spans="1:1">
      <c r="A2647" s="649"/>
    </row>
    <row r="2648" spans="1:1">
      <c r="A2648" s="649"/>
    </row>
    <row r="2649" spans="1:1">
      <c r="A2649" s="649"/>
    </row>
    <row r="2650" spans="1:1">
      <c r="A2650" s="649"/>
    </row>
    <row r="2651" spans="1:1">
      <c r="A2651" s="649"/>
    </row>
    <row r="2652" spans="1:1">
      <c r="A2652" s="649"/>
    </row>
    <row r="2653" spans="1:1">
      <c r="A2653" s="649"/>
    </row>
    <row r="2654" spans="1:1">
      <c r="A2654" s="649"/>
    </row>
    <row r="2655" spans="1:1">
      <c r="A2655" s="649"/>
    </row>
    <row r="2656" spans="1:1">
      <c r="A2656" s="649"/>
    </row>
    <row r="2657" spans="1:1">
      <c r="A2657" s="649"/>
    </row>
    <row r="2658" spans="1:1">
      <c r="A2658" s="649"/>
    </row>
    <row r="2659" spans="1:1">
      <c r="A2659" s="649"/>
    </row>
    <row r="2660" spans="1:1">
      <c r="A2660" s="649"/>
    </row>
    <row r="2661" spans="1:1">
      <c r="A2661" s="649"/>
    </row>
    <row r="2662" spans="1:1">
      <c r="A2662" s="649"/>
    </row>
    <row r="2663" spans="1:1">
      <c r="A2663" s="649"/>
    </row>
    <row r="2664" spans="1:1">
      <c r="A2664" s="649"/>
    </row>
    <row r="2665" spans="1:1">
      <c r="A2665" s="649"/>
    </row>
    <row r="2666" spans="1:1">
      <c r="A2666" s="649"/>
    </row>
    <row r="2667" spans="1:1">
      <c r="A2667" s="649"/>
    </row>
    <row r="2668" spans="1:1">
      <c r="A2668" s="649"/>
    </row>
    <row r="2669" spans="1:1">
      <c r="A2669" s="649"/>
    </row>
    <row r="2670" spans="1:1">
      <c r="A2670" s="649"/>
    </row>
    <row r="2671" spans="1:1">
      <c r="A2671" s="649"/>
    </row>
    <row r="2672" spans="1:1">
      <c r="A2672" s="649"/>
    </row>
    <row r="2673" spans="1:1">
      <c r="A2673" s="649"/>
    </row>
    <row r="2674" spans="1:1">
      <c r="A2674" s="649"/>
    </row>
    <row r="2675" spans="1:1">
      <c r="A2675" s="649"/>
    </row>
    <row r="2676" spans="1:1">
      <c r="A2676" s="649"/>
    </row>
    <row r="2677" spans="1:1">
      <c r="A2677" s="649"/>
    </row>
    <row r="2678" spans="1:1">
      <c r="A2678" s="649"/>
    </row>
    <row r="2679" spans="1:1">
      <c r="A2679" s="649"/>
    </row>
    <row r="2680" spans="1:1">
      <c r="A2680" s="649"/>
    </row>
    <row r="2681" spans="1:1">
      <c r="A2681" s="649"/>
    </row>
    <row r="2682" spans="1:1">
      <c r="A2682" s="649"/>
    </row>
    <row r="2683" spans="1:1">
      <c r="A2683" s="649"/>
    </row>
    <row r="2684" spans="1:1">
      <c r="A2684" s="649"/>
    </row>
    <row r="2685" spans="1:1">
      <c r="A2685" s="649"/>
    </row>
    <row r="2686" spans="1:1">
      <c r="A2686" s="649"/>
    </row>
    <row r="2687" spans="1:1">
      <c r="A2687" s="649"/>
    </row>
    <row r="2688" spans="1:1">
      <c r="A2688" s="649"/>
    </row>
    <row r="2689" spans="1:1">
      <c r="A2689" s="649"/>
    </row>
    <row r="2690" spans="1:1">
      <c r="A2690" s="649"/>
    </row>
    <row r="2691" spans="1:1">
      <c r="A2691" s="649"/>
    </row>
    <row r="2692" spans="1:1">
      <c r="A2692" s="649"/>
    </row>
    <row r="2693" spans="1:1">
      <c r="A2693" s="649"/>
    </row>
    <row r="2694" spans="1:1">
      <c r="A2694" s="649"/>
    </row>
    <row r="2695" spans="1:1">
      <c r="A2695" s="649"/>
    </row>
    <row r="2696" spans="1:1">
      <c r="A2696" s="649"/>
    </row>
    <row r="2697" spans="1:1">
      <c r="A2697" s="649"/>
    </row>
    <row r="2698" spans="1:1">
      <c r="A2698" s="649"/>
    </row>
    <row r="2699" spans="1:1">
      <c r="A2699" s="649"/>
    </row>
    <row r="2700" spans="1:1">
      <c r="A2700" s="649"/>
    </row>
    <row r="2701" spans="1:1">
      <c r="A2701" s="649"/>
    </row>
    <row r="2702" spans="1:1">
      <c r="A2702" s="649"/>
    </row>
    <row r="2703" spans="1:1">
      <c r="A2703" s="649"/>
    </row>
    <row r="2704" spans="1:1">
      <c r="A2704" s="649"/>
    </row>
    <row r="2705" spans="1:1">
      <c r="A2705" s="649"/>
    </row>
    <row r="2706" spans="1:1">
      <c r="A2706" s="649"/>
    </row>
    <row r="2707" spans="1:1">
      <c r="A2707" s="649"/>
    </row>
    <row r="2708" spans="1:1">
      <c r="A2708" s="649"/>
    </row>
    <row r="2709" spans="1:1">
      <c r="A2709" s="649"/>
    </row>
    <row r="2710" spans="1:1">
      <c r="A2710" s="649"/>
    </row>
    <row r="2711" spans="1:1">
      <c r="A2711" s="649"/>
    </row>
    <row r="2712" spans="1:1">
      <c r="A2712" s="649"/>
    </row>
    <row r="2713" spans="1:1">
      <c r="A2713" s="649"/>
    </row>
    <row r="2714" spans="1:1">
      <c r="A2714" s="649"/>
    </row>
    <row r="2715" spans="1:1">
      <c r="A2715" s="649"/>
    </row>
    <row r="2716" spans="1:1">
      <c r="A2716" s="649"/>
    </row>
    <row r="2717" spans="1:1">
      <c r="A2717" s="649"/>
    </row>
    <row r="2718" spans="1:1">
      <c r="A2718" s="649"/>
    </row>
    <row r="2719" spans="1:1">
      <c r="A2719" s="649"/>
    </row>
    <row r="2720" spans="1:1">
      <c r="A2720" s="649"/>
    </row>
    <row r="2721" spans="1:1">
      <c r="A2721" s="649"/>
    </row>
    <row r="2722" spans="1:1">
      <c r="A2722" s="649"/>
    </row>
    <row r="2723" spans="1:1">
      <c r="A2723" s="649"/>
    </row>
    <row r="2724" spans="1:1">
      <c r="A2724" s="649"/>
    </row>
    <row r="2725" spans="1:1">
      <c r="A2725" s="649"/>
    </row>
    <row r="2726" spans="1:1">
      <c r="A2726" s="649"/>
    </row>
    <row r="2727" spans="1:1">
      <c r="A2727" s="649"/>
    </row>
    <row r="2728" spans="1:1">
      <c r="A2728" s="649"/>
    </row>
    <row r="2729" spans="1:1">
      <c r="A2729" s="649"/>
    </row>
    <row r="2730" spans="1:1">
      <c r="A2730" s="649"/>
    </row>
    <row r="2731" spans="1:1">
      <c r="A2731" s="649"/>
    </row>
    <row r="2732" spans="1:1">
      <c r="A2732" s="649"/>
    </row>
    <row r="2733" spans="1:1">
      <c r="A2733" s="649"/>
    </row>
    <row r="2734" spans="1:1">
      <c r="A2734" s="649"/>
    </row>
    <row r="2735" spans="1:1">
      <c r="A2735" s="649"/>
    </row>
    <row r="2736" spans="1:1">
      <c r="A2736" s="649"/>
    </row>
    <row r="2737" spans="1:1">
      <c r="A2737" s="649"/>
    </row>
    <row r="2738" spans="1:1">
      <c r="A2738" s="649"/>
    </row>
    <row r="2739" spans="1:1">
      <c r="A2739" s="649"/>
    </row>
    <row r="2740" spans="1:1">
      <c r="A2740" s="649"/>
    </row>
    <row r="2741" spans="1:1">
      <c r="A2741" s="649"/>
    </row>
    <row r="2742" spans="1:1">
      <c r="A2742" s="649"/>
    </row>
    <row r="2743" spans="1:1">
      <c r="A2743" s="649"/>
    </row>
    <row r="2744" spans="1:1">
      <c r="A2744" s="649"/>
    </row>
    <row r="2745" spans="1:1">
      <c r="A2745" s="649"/>
    </row>
    <row r="2746" spans="1:1">
      <c r="A2746" s="649"/>
    </row>
    <row r="2747" spans="1:1">
      <c r="A2747" s="649"/>
    </row>
    <row r="2748" spans="1:1">
      <c r="A2748" s="649"/>
    </row>
    <row r="2749" spans="1:1">
      <c r="A2749" s="649"/>
    </row>
    <row r="2750" spans="1:1">
      <c r="A2750" s="649"/>
    </row>
    <row r="2751" spans="1:1">
      <c r="A2751" s="649"/>
    </row>
    <row r="2752" spans="1:1">
      <c r="A2752" s="649"/>
    </row>
    <row r="2753" spans="1:1">
      <c r="A2753" s="649"/>
    </row>
    <row r="2754" spans="1:1">
      <c r="A2754" s="649"/>
    </row>
    <row r="2755" spans="1:1">
      <c r="A2755" s="649"/>
    </row>
    <row r="2756" spans="1:1">
      <c r="A2756" s="649"/>
    </row>
    <row r="2757" spans="1:1">
      <c r="A2757" s="649"/>
    </row>
    <row r="2758" spans="1:1">
      <c r="A2758" s="649"/>
    </row>
    <row r="2759" spans="1:1">
      <c r="A2759" s="649"/>
    </row>
    <row r="2760" spans="1:1">
      <c r="A2760" s="649"/>
    </row>
    <row r="2761" spans="1:1">
      <c r="A2761" s="649"/>
    </row>
    <row r="2762" spans="1:1">
      <c r="A2762" s="649"/>
    </row>
    <row r="2763" spans="1:1">
      <c r="A2763" s="649"/>
    </row>
    <row r="2764" spans="1:1">
      <c r="A2764" s="649"/>
    </row>
    <row r="2765" spans="1:1">
      <c r="A2765" s="649"/>
    </row>
    <row r="2766" spans="1:1">
      <c r="A2766" s="649"/>
    </row>
    <row r="2767" spans="1:1">
      <c r="A2767" s="649"/>
    </row>
    <row r="2768" spans="1:1">
      <c r="A2768" s="649"/>
    </row>
    <row r="2769" spans="1:1">
      <c r="A2769" s="649"/>
    </row>
    <row r="2770" spans="1:1">
      <c r="A2770" s="649"/>
    </row>
    <row r="2771" spans="1:1">
      <c r="A2771" s="649"/>
    </row>
    <row r="2772" spans="1:1">
      <c r="A2772" s="649"/>
    </row>
    <row r="2773" spans="1:1">
      <c r="A2773" s="649"/>
    </row>
    <row r="2774" spans="1:1">
      <c r="A2774" s="649"/>
    </row>
    <row r="2775" spans="1:1">
      <c r="A2775" s="649"/>
    </row>
    <row r="2776" spans="1:1">
      <c r="A2776" s="649"/>
    </row>
    <row r="2777" spans="1:1">
      <c r="A2777" s="649"/>
    </row>
    <row r="2778" spans="1:1">
      <c r="A2778" s="649"/>
    </row>
    <row r="2779" spans="1:1">
      <c r="A2779" s="649"/>
    </row>
    <row r="2780" spans="1:1">
      <c r="A2780" s="649"/>
    </row>
    <row r="2781" spans="1:1">
      <c r="A2781" s="649"/>
    </row>
    <row r="2782" spans="1:1">
      <c r="A2782" s="649"/>
    </row>
    <row r="2783" spans="1:1">
      <c r="A2783" s="649"/>
    </row>
    <row r="2784" spans="1:1">
      <c r="A2784" s="649"/>
    </row>
    <row r="2785" spans="1:1">
      <c r="A2785" s="649"/>
    </row>
    <row r="2786" spans="1:1">
      <c r="A2786" s="649"/>
    </row>
    <row r="2787" spans="1:1">
      <c r="A2787" s="649"/>
    </row>
    <row r="2788" spans="1:1">
      <c r="A2788" s="649"/>
    </row>
    <row r="2789" spans="1:1">
      <c r="A2789" s="649"/>
    </row>
    <row r="2790" spans="1:1">
      <c r="A2790" s="649"/>
    </row>
    <row r="2791" spans="1:1">
      <c r="A2791" s="649"/>
    </row>
    <row r="2792" spans="1:1">
      <c r="A2792" s="649"/>
    </row>
    <row r="2793" spans="1:1">
      <c r="A2793" s="649"/>
    </row>
    <row r="2794" spans="1:1">
      <c r="A2794" s="649"/>
    </row>
    <row r="2795" spans="1:1">
      <c r="A2795" s="649"/>
    </row>
    <row r="2796" spans="1:1">
      <c r="A2796" s="649"/>
    </row>
    <row r="2797" spans="1:1">
      <c r="A2797" s="649"/>
    </row>
    <row r="2798" spans="1:1">
      <c r="A2798" s="649"/>
    </row>
    <row r="2799" spans="1:1">
      <c r="A2799" s="649"/>
    </row>
    <row r="2800" spans="1:1">
      <c r="A2800" s="649"/>
    </row>
    <row r="2801" spans="1:1">
      <c r="A2801" s="649"/>
    </row>
    <row r="2802" spans="1:1">
      <c r="A2802" s="649"/>
    </row>
    <row r="2803" spans="1:1">
      <c r="A2803" s="649"/>
    </row>
    <row r="2804" spans="1:1">
      <c r="A2804" s="649"/>
    </row>
    <row r="2805" spans="1:1">
      <c r="A2805" s="649"/>
    </row>
    <row r="2806" spans="1:1">
      <c r="A2806" s="649"/>
    </row>
    <row r="2807" spans="1:1">
      <c r="A2807" s="649"/>
    </row>
    <row r="2808" spans="1:1">
      <c r="A2808" s="649"/>
    </row>
    <row r="2809" spans="1:1">
      <c r="A2809" s="649"/>
    </row>
    <row r="2810" spans="1:1">
      <c r="A2810" s="649"/>
    </row>
    <row r="2811" spans="1:1">
      <c r="A2811" s="649"/>
    </row>
    <row r="2812" spans="1:1">
      <c r="A2812" s="649"/>
    </row>
    <row r="2813" spans="1:1">
      <c r="A2813" s="649"/>
    </row>
    <row r="2814" spans="1:1">
      <c r="A2814" s="649"/>
    </row>
    <row r="2815" spans="1:1">
      <c r="A2815" s="649"/>
    </row>
    <row r="2816" spans="1:1">
      <c r="A2816" s="649"/>
    </row>
    <row r="2817" spans="1:1">
      <c r="A2817" s="649"/>
    </row>
    <row r="2818" spans="1:1">
      <c r="A2818" s="649"/>
    </row>
    <row r="2819" spans="1:1">
      <c r="A2819" s="649"/>
    </row>
    <row r="2820" spans="1:1">
      <c r="A2820" s="649"/>
    </row>
    <row r="2821" spans="1:1">
      <c r="A2821" s="649"/>
    </row>
    <row r="2822" spans="1:1">
      <c r="A2822" s="649"/>
    </row>
    <row r="2823" spans="1:1">
      <c r="A2823" s="649"/>
    </row>
    <row r="2824" spans="1:1">
      <c r="A2824" s="649"/>
    </row>
    <row r="2825" spans="1:1">
      <c r="A2825" s="649"/>
    </row>
    <row r="2826" spans="1:1">
      <c r="A2826" s="649"/>
    </row>
    <row r="2827" spans="1:1">
      <c r="A2827" s="649"/>
    </row>
    <row r="2828" spans="1:1">
      <c r="A2828" s="649"/>
    </row>
    <row r="2829" spans="1:1">
      <c r="A2829" s="649"/>
    </row>
    <row r="2830" spans="1:1">
      <c r="A2830" s="649"/>
    </row>
    <row r="2831" spans="1:1">
      <c r="A2831" s="649"/>
    </row>
    <row r="2832" spans="1:1">
      <c r="A2832" s="649"/>
    </row>
    <row r="2833" spans="1:1">
      <c r="A2833" s="649"/>
    </row>
    <row r="2834" spans="1:1">
      <c r="A2834" s="649"/>
    </row>
    <row r="2835" spans="1:1">
      <c r="A2835" s="649"/>
    </row>
    <row r="2836" spans="1:1">
      <c r="A2836" s="649"/>
    </row>
    <row r="2837" spans="1:1">
      <c r="A2837" s="649"/>
    </row>
    <row r="2838" spans="1:1">
      <c r="A2838" s="649"/>
    </row>
    <row r="2839" spans="1:1">
      <c r="A2839" s="649"/>
    </row>
    <row r="2840" spans="1:1">
      <c r="A2840" s="649"/>
    </row>
    <row r="2841" spans="1:1">
      <c r="A2841" s="649"/>
    </row>
    <row r="2842" spans="1:1">
      <c r="A2842" s="649"/>
    </row>
    <row r="2843" spans="1:1">
      <c r="A2843" s="649"/>
    </row>
    <row r="2844" spans="1:1">
      <c r="A2844" s="649"/>
    </row>
    <row r="2845" spans="1:1">
      <c r="A2845" s="649"/>
    </row>
    <row r="2846" spans="1:1">
      <c r="A2846" s="649"/>
    </row>
    <row r="2847" spans="1:1">
      <c r="A2847" s="649"/>
    </row>
    <row r="2848" spans="1:1">
      <c r="A2848" s="649"/>
    </row>
    <row r="2849" spans="1:1">
      <c r="A2849" s="649"/>
    </row>
    <row r="2850" spans="1:1">
      <c r="A2850" s="649"/>
    </row>
    <row r="2851" spans="1:1">
      <c r="A2851" s="649"/>
    </row>
    <row r="2852" spans="1:1">
      <c r="A2852" s="649"/>
    </row>
    <row r="2853" spans="1:1">
      <c r="A2853" s="649"/>
    </row>
    <row r="2854" spans="1:1">
      <c r="A2854" s="649"/>
    </row>
    <row r="2855" spans="1:1">
      <c r="A2855" s="649"/>
    </row>
    <row r="2856" spans="1:1">
      <c r="A2856" s="649"/>
    </row>
    <row r="2857" spans="1:1">
      <c r="A2857" s="649"/>
    </row>
    <row r="2858" spans="1:1">
      <c r="A2858" s="649"/>
    </row>
    <row r="2859" spans="1:1">
      <c r="A2859" s="649"/>
    </row>
    <row r="2860" spans="1:1">
      <c r="A2860" s="649"/>
    </row>
    <row r="2861" spans="1:1">
      <c r="A2861" s="649"/>
    </row>
    <row r="2862" spans="1:1">
      <c r="A2862" s="649"/>
    </row>
    <row r="2863" spans="1:1">
      <c r="A2863" s="649"/>
    </row>
    <row r="2864" spans="1:1">
      <c r="A2864" s="649"/>
    </row>
    <row r="2865" spans="1:1">
      <c r="A2865" s="649"/>
    </row>
    <row r="2866" spans="1:1">
      <c r="A2866" s="649"/>
    </row>
    <row r="2867" spans="1:1">
      <c r="A2867" s="649"/>
    </row>
    <row r="2868" spans="1:1">
      <c r="A2868" s="649"/>
    </row>
    <row r="2869" spans="1:1">
      <c r="A2869" s="649"/>
    </row>
    <row r="2870" spans="1:1">
      <c r="A2870" s="649"/>
    </row>
    <row r="2871" spans="1:1">
      <c r="A2871" s="649"/>
    </row>
    <row r="2872" spans="1:1">
      <c r="A2872" s="649"/>
    </row>
    <row r="2873" spans="1:1">
      <c r="A2873" s="649"/>
    </row>
    <row r="2874" spans="1:1">
      <c r="A2874" s="649"/>
    </row>
    <row r="2875" spans="1:1">
      <c r="A2875" s="649"/>
    </row>
    <row r="2876" spans="1:1">
      <c r="A2876" s="649"/>
    </row>
    <row r="2877" spans="1:1">
      <c r="A2877" s="649"/>
    </row>
    <row r="2878" spans="1:1">
      <c r="A2878" s="649"/>
    </row>
    <row r="2879" spans="1:1">
      <c r="A2879" s="649"/>
    </row>
    <row r="2880" spans="1:1">
      <c r="A2880" s="649"/>
    </row>
    <row r="2881" spans="1:1">
      <c r="A2881" s="649"/>
    </row>
    <row r="2882" spans="1:1">
      <c r="A2882" s="649"/>
    </row>
    <row r="2883" spans="1:1">
      <c r="A2883" s="649"/>
    </row>
    <row r="2884" spans="1:1">
      <c r="A2884" s="649"/>
    </row>
    <row r="2885" spans="1:1">
      <c r="A2885" s="649"/>
    </row>
    <row r="2886" spans="1:1">
      <c r="A2886" s="649"/>
    </row>
    <row r="2887" spans="1:1">
      <c r="A2887" s="649"/>
    </row>
    <row r="2888" spans="1:1">
      <c r="A2888" s="649"/>
    </row>
    <row r="2889" spans="1:1">
      <c r="A2889" s="649"/>
    </row>
    <row r="2890" spans="1:1">
      <c r="A2890" s="649"/>
    </row>
    <row r="2891" spans="1:1">
      <c r="A2891" s="649"/>
    </row>
    <row r="2892" spans="1:1">
      <c r="A2892" s="649"/>
    </row>
    <row r="2893" spans="1:1">
      <c r="A2893" s="649"/>
    </row>
    <row r="2894" spans="1:1">
      <c r="A2894" s="649"/>
    </row>
    <row r="2895" spans="1:1">
      <c r="A2895" s="649"/>
    </row>
    <row r="2896" spans="1:1">
      <c r="A2896" s="649"/>
    </row>
    <row r="2897" spans="1:1">
      <c r="A2897" s="649"/>
    </row>
    <row r="2898" spans="1:1">
      <c r="A2898" s="649"/>
    </row>
    <row r="2899" spans="1:1">
      <c r="A2899" s="649"/>
    </row>
    <row r="2900" spans="1:1">
      <c r="A2900" s="649"/>
    </row>
    <row r="2901" spans="1:1">
      <c r="A2901" s="649"/>
    </row>
    <row r="2902" spans="1:1">
      <c r="A2902" s="649"/>
    </row>
    <row r="2903" spans="1:1">
      <c r="A2903" s="649"/>
    </row>
    <row r="2904" spans="1:1">
      <c r="A2904" s="649"/>
    </row>
    <row r="2905" spans="1:1">
      <c r="A2905" s="649"/>
    </row>
    <row r="2906" spans="1:1">
      <c r="A2906" s="649"/>
    </row>
    <row r="2907" spans="1:1">
      <c r="A2907" s="649"/>
    </row>
    <row r="2908" spans="1:1">
      <c r="A2908" s="649"/>
    </row>
    <row r="2909" spans="1:1">
      <c r="A2909" s="649"/>
    </row>
    <row r="2910" spans="1:1">
      <c r="A2910" s="649"/>
    </row>
    <row r="2911" spans="1:1">
      <c r="A2911" s="649"/>
    </row>
    <row r="2912" spans="1:1">
      <c r="A2912" s="649"/>
    </row>
    <row r="2913" spans="1:1">
      <c r="A2913" s="649"/>
    </row>
    <row r="2914" spans="1:1">
      <c r="A2914" s="649"/>
    </row>
    <row r="2915" spans="1:1">
      <c r="A2915" s="649"/>
    </row>
    <row r="2916" spans="1:1">
      <c r="A2916" s="649"/>
    </row>
    <row r="2917" spans="1:1">
      <c r="A2917" s="649"/>
    </row>
    <row r="2918" spans="1:1">
      <c r="A2918" s="649"/>
    </row>
    <row r="2919" spans="1:1">
      <c r="A2919" s="649"/>
    </row>
    <row r="2920" spans="1:1">
      <c r="A2920" s="649"/>
    </row>
    <row r="2921" spans="1:1">
      <c r="A2921" s="649"/>
    </row>
    <row r="2922" spans="1:1">
      <c r="A2922" s="649"/>
    </row>
    <row r="2923" spans="1:1">
      <c r="A2923" s="649"/>
    </row>
    <row r="2924" spans="1:1">
      <c r="A2924" s="649"/>
    </row>
    <row r="2925" spans="1:1">
      <c r="A2925" s="649"/>
    </row>
    <row r="2926" spans="1:1">
      <c r="A2926" s="649"/>
    </row>
    <row r="2927" spans="1:1">
      <c r="A2927" s="649"/>
    </row>
    <row r="2928" spans="1:1">
      <c r="A2928" s="649"/>
    </row>
    <row r="2929" spans="1:1">
      <c r="A2929" s="649"/>
    </row>
    <row r="2930" spans="1:1">
      <c r="A2930" s="649"/>
    </row>
    <row r="2931" spans="1:1">
      <c r="A2931" s="649"/>
    </row>
    <row r="2932" spans="1:1">
      <c r="A2932" s="649"/>
    </row>
    <row r="2933" spans="1:1">
      <c r="A2933" s="649"/>
    </row>
    <row r="2934" spans="1:1">
      <c r="A2934" s="649"/>
    </row>
    <row r="2935" spans="1:1">
      <c r="A2935" s="649"/>
    </row>
    <row r="2936" spans="1:1">
      <c r="A2936" s="649"/>
    </row>
    <row r="2937" spans="1:1">
      <c r="A2937" s="649"/>
    </row>
    <row r="2938" spans="1:1">
      <c r="A2938" s="649"/>
    </row>
    <row r="2939" spans="1:1">
      <c r="A2939" s="649"/>
    </row>
    <row r="2940" spans="1:1">
      <c r="A2940" s="649"/>
    </row>
    <row r="2941" spans="1:1">
      <c r="A2941" s="649"/>
    </row>
    <row r="2942" spans="1:1">
      <c r="A2942" s="649"/>
    </row>
    <row r="2943" spans="1:1">
      <c r="A2943" s="649"/>
    </row>
    <row r="2944" spans="1:1">
      <c r="A2944" s="649"/>
    </row>
    <row r="2945" spans="1:1">
      <c r="A2945" s="649"/>
    </row>
    <row r="2946" spans="1:1">
      <c r="A2946" s="649"/>
    </row>
    <row r="2947" spans="1:1">
      <c r="A2947" s="649"/>
    </row>
    <row r="2948" spans="1:1">
      <c r="A2948" s="649"/>
    </row>
    <row r="2949" spans="1:1">
      <c r="A2949" s="649"/>
    </row>
    <row r="2950" spans="1:1">
      <c r="A2950" s="649"/>
    </row>
    <row r="2951" spans="1:1">
      <c r="A2951" s="649"/>
    </row>
    <row r="2952" spans="1:1">
      <c r="A2952" s="649"/>
    </row>
    <row r="2953" spans="1:1">
      <c r="A2953" s="649"/>
    </row>
    <row r="2954" spans="1:1">
      <c r="A2954" s="649"/>
    </row>
    <row r="2955" spans="1:1">
      <c r="A2955" s="649"/>
    </row>
    <row r="2956" spans="1:1">
      <c r="A2956" s="649"/>
    </row>
    <row r="2957" spans="1:1">
      <c r="A2957" s="649"/>
    </row>
    <row r="2958" spans="1:1">
      <c r="A2958" s="649"/>
    </row>
    <row r="2959" spans="1:1">
      <c r="A2959" s="649"/>
    </row>
    <row r="2960" spans="1:1">
      <c r="A2960" s="649"/>
    </row>
    <row r="2961" spans="1:1">
      <c r="A2961" s="649"/>
    </row>
    <row r="2962" spans="1:1">
      <c r="A2962" s="649"/>
    </row>
    <row r="2963" spans="1:1">
      <c r="A2963" s="649"/>
    </row>
    <row r="2964" spans="1:1">
      <c r="A2964" s="649"/>
    </row>
    <row r="2965" spans="1:1">
      <c r="A2965" s="649"/>
    </row>
    <row r="2966" spans="1:1">
      <c r="A2966" s="649"/>
    </row>
    <row r="2967" spans="1:1">
      <c r="A2967" s="649"/>
    </row>
    <row r="2968" spans="1:1">
      <c r="A2968" s="649"/>
    </row>
    <row r="2969" spans="1:1">
      <c r="A2969" s="649"/>
    </row>
    <row r="2970" spans="1:1">
      <c r="A2970" s="649"/>
    </row>
    <row r="2971" spans="1:1">
      <c r="A2971" s="649"/>
    </row>
    <row r="2972" spans="1:1">
      <c r="A2972" s="649"/>
    </row>
    <row r="2973" spans="1:1">
      <c r="A2973" s="649"/>
    </row>
    <row r="2974" spans="1:1">
      <c r="A2974" s="649"/>
    </row>
    <row r="2975" spans="1:1">
      <c r="A2975" s="649"/>
    </row>
    <row r="2976" spans="1:1">
      <c r="A2976" s="649"/>
    </row>
    <row r="2977" spans="1:1">
      <c r="A2977" s="649"/>
    </row>
    <row r="2978" spans="1:1">
      <c r="A2978" s="649"/>
    </row>
    <row r="2979" spans="1:1">
      <c r="A2979" s="649"/>
    </row>
    <row r="2980" spans="1:1">
      <c r="A2980" s="649"/>
    </row>
    <row r="2981" spans="1:1">
      <c r="A2981" s="649"/>
    </row>
    <row r="2982" spans="1:1">
      <c r="A2982" s="649"/>
    </row>
    <row r="2983" spans="1:1">
      <c r="A2983" s="649"/>
    </row>
    <row r="2984" spans="1:1">
      <c r="A2984" s="649"/>
    </row>
    <row r="2985" spans="1:1">
      <c r="A2985" s="649"/>
    </row>
    <row r="2986" spans="1:1">
      <c r="A2986" s="649"/>
    </row>
    <row r="2987" spans="1:1">
      <c r="A2987" s="649"/>
    </row>
    <row r="2988" spans="1:1">
      <c r="A2988" s="649"/>
    </row>
    <row r="2989" spans="1:1">
      <c r="A2989" s="649"/>
    </row>
    <row r="2990" spans="1:1">
      <c r="A2990" s="649"/>
    </row>
    <row r="2991" spans="1:1">
      <c r="A2991" s="649"/>
    </row>
    <row r="2992" spans="1:1">
      <c r="A2992" s="649"/>
    </row>
    <row r="2993" spans="1:1">
      <c r="A2993" s="649"/>
    </row>
    <row r="2994" spans="1:1">
      <c r="A2994" s="649"/>
    </row>
    <row r="2995" spans="1:1">
      <c r="A2995" s="649"/>
    </row>
    <row r="2996" spans="1:1">
      <c r="A2996" s="649"/>
    </row>
    <row r="2997" spans="1:1">
      <c r="A2997" s="649"/>
    </row>
    <row r="2998" spans="1:1">
      <c r="A2998" s="649"/>
    </row>
    <row r="2999" spans="1:1">
      <c r="A2999" s="649"/>
    </row>
    <row r="3000" spans="1:1">
      <c r="A3000" s="649"/>
    </row>
    <row r="3001" spans="1:1">
      <c r="A3001" s="649"/>
    </row>
    <row r="3002" spans="1:1">
      <c r="A3002" s="649"/>
    </row>
    <row r="3003" spans="1:1">
      <c r="A3003" s="649"/>
    </row>
    <row r="3004" spans="1:1">
      <c r="A3004" s="649"/>
    </row>
    <row r="3005" spans="1:1">
      <c r="A3005" s="649"/>
    </row>
    <row r="3006" spans="1:1">
      <c r="A3006" s="649"/>
    </row>
    <row r="3007" spans="1:1">
      <c r="A3007" s="649"/>
    </row>
    <row r="3008" spans="1:1">
      <c r="A3008" s="649"/>
    </row>
    <row r="3009" spans="1:1">
      <c r="A3009" s="649"/>
    </row>
    <row r="3010" spans="1:1">
      <c r="A3010" s="649"/>
    </row>
    <row r="3011" spans="1:1">
      <c r="A3011" s="649"/>
    </row>
    <row r="3012" spans="1:1">
      <c r="A3012" s="649"/>
    </row>
    <row r="3013" spans="1:1">
      <c r="A3013" s="649"/>
    </row>
    <row r="3014" spans="1:1">
      <c r="A3014" s="649"/>
    </row>
    <row r="3015" spans="1:1">
      <c r="A3015" s="649"/>
    </row>
    <row r="3016" spans="1:1">
      <c r="A3016" s="649"/>
    </row>
    <row r="3017" spans="1:1">
      <c r="A3017" s="649"/>
    </row>
    <row r="3018" spans="1:1">
      <c r="A3018" s="649"/>
    </row>
    <row r="3019" spans="1:1">
      <c r="A3019" s="649"/>
    </row>
    <row r="3020" spans="1:1">
      <c r="A3020" s="649"/>
    </row>
    <row r="3021" spans="1:1">
      <c r="A3021" s="649"/>
    </row>
    <row r="3022" spans="1:1">
      <c r="A3022" s="649"/>
    </row>
    <row r="3023" spans="1:1">
      <c r="A3023" s="649"/>
    </row>
    <row r="3024" spans="1:1">
      <c r="A3024" s="649"/>
    </row>
    <row r="3025" spans="1:1">
      <c r="A3025" s="649"/>
    </row>
    <row r="3026" spans="1:1">
      <c r="A3026" s="649"/>
    </row>
    <row r="3027" spans="1:1">
      <c r="A3027" s="649"/>
    </row>
    <row r="3028" spans="1:1">
      <c r="A3028" s="649"/>
    </row>
    <row r="3029" spans="1:1">
      <c r="A3029" s="649"/>
    </row>
    <row r="3030" spans="1:1">
      <c r="A3030" s="649"/>
    </row>
    <row r="3031" spans="1:1">
      <c r="A3031" s="649"/>
    </row>
    <row r="3032" spans="1:1">
      <c r="A3032" s="649"/>
    </row>
    <row r="3033" spans="1:1">
      <c r="A3033" s="649"/>
    </row>
    <row r="3034" spans="1:1">
      <c r="A3034" s="649"/>
    </row>
    <row r="3035" spans="1:1">
      <c r="A3035" s="649"/>
    </row>
    <row r="3036" spans="1:1">
      <c r="A3036" s="649"/>
    </row>
    <row r="3037" spans="1:1">
      <c r="A3037" s="649"/>
    </row>
    <row r="3038" spans="1:1">
      <c r="A3038" s="649"/>
    </row>
    <row r="3039" spans="1:1">
      <c r="A3039" s="649"/>
    </row>
    <row r="3040" spans="1:1">
      <c r="A3040" s="649"/>
    </row>
    <row r="3041" spans="1:1">
      <c r="A3041" s="649"/>
    </row>
    <row r="3042" spans="1:1">
      <c r="A3042" s="649"/>
    </row>
    <row r="3043" spans="1:1">
      <c r="A3043" s="649"/>
    </row>
    <row r="3044" spans="1:1">
      <c r="A3044" s="649"/>
    </row>
    <row r="3045" spans="1:1">
      <c r="A3045" s="649"/>
    </row>
    <row r="3046" spans="1:1">
      <c r="A3046" s="649"/>
    </row>
    <row r="3047" spans="1:1">
      <c r="A3047" s="649"/>
    </row>
    <row r="3048" spans="1:1">
      <c r="A3048" s="649"/>
    </row>
    <row r="3049" spans="1:1">
      <c r="A3049" s="649"/>
    </row>
    <row r="3050" spans="1:1">
      <c r="A3050" s="649"/>
    </row>
    <row r="3051" spans="1:1">
      <c r="A3051" s="649"/>
    </row>
    <row r="3052" spans="1:1">
      <c r="A3052" s="649"/>
    </row>
    <row r="3053" spans="1:1">
      <c r="A3053" s="649"/>
    </row>
    <row r="3054" spans="1:1">
      <c r="A3054" s="649"/>
    </row>
    <row r="3055" spans="1:1">
      <c r="A3055" s="649"/>
    </row>
    <row r="3056" spans="1:1">
      <c r="A3056" s="649"/>
    </row>
    <row r="3057" spans="1:1">
      <c r="A3057" s="649"/>
    </row>
    <row r="3058" spans="1:1">
      <c r="A3058" s="649"/>
    </row>
    <row r="3059" spans="1:1">
      <c r="A3059" s="649"/>
    </row>
    <row r="3060" spans="1:1">
      <c r="A3060" s="649"/>
    </row>
    <row r="3061" spans="1:1">
      <c r="A3061" s="649"/>
    </row>
    <row r="3062" spans="1:1">
      <c r="A3062" s="649"/>
    </row>
    <row r="3063" spans="1:1">
      <c r="A3063" s="649"/>
    </row>
    <row r="3064" spans="1:1">
      <c r="A3064" s="649"/>
    </row>
    <row r="3065" spans="1:1">
      <c r="A3065" s="649"/>
    </row>
    <row r="3066" spans="1:1">
      <c r="A3066" s="649"/>
    </row>
    <row r="3067" spans="1:1">
      <c r="A3067" s="649"/>
    </row>
    <row r="3068" spans="1:1">
      <c r="A3068" s="649"/>
    </row>
    <row r="3069" spans="1:1">
      <c r="A3069" s="649"/>
    </row>
    <row r="3070" spans="1:1">
      <c r="A3070" s="649"/>
    </row>
    <row r="3071" spans="1:1">
      <c r="A3071" s="649"/>
    </row>
    <row r="3072" spans="1:1">
      <c r="A3072" s="649"/>
    </row>
    <row r="3073" spans="1:1">
      <c r="A3073" s="649"/>
    </row>
    <row r="3074" spans="1:1">
      <c r="A3074" s="649"/>
    </row>
    <row r="3075" spans="1:1">
      <c r="A3075" s="649"/>
    </row>
    <row r="3076" spans="1:1">
      <c r="A3076" s="649"/>
    </row>
    <row r="3077" spans="1:1">
      <c r="A3077" s="649"/>
    </row>
    <row r="3078" spans="1:1">
      <c r="A3078" s="649"/>
    </row>
    <row r="3079" spans="1:1">
      <c r="A3079" s="649"/>
    </row>
    <row r="3080" spans="1:1">
      <c r="A3080" s="649"/>
    </row>
    <row r="3081" spans="1:1">
      <c r="A3081" s="649"/>
    </row>
    <row r="3082" spans="1:1">
      <c r="A3082" s="649"/>
    </row>
    <row r="3083" spans="1:1">
      <c r="A3083" s="649"/>
    </row>
    <row r="3084" spans="1:1">
      <c r="A3084" s="649"/>
    </row>
    <row r="3085" spans="1:1">
      <c r="A3085" s="649"/>
    </row>
    <row r="3086" spans="1:1">
      <c r="A3086" s="649"/>
    </row>
    <row r="3087" spans="1:1">
      <c r="A3087" s="649"/>
    </row>
    <row r="3088" spans="1:1">
      <c r="A3088" s="649"/>
    </row>
    <row r="3089" spans="1:1">
      <c r="A3089" s="649"/>
    </row>
    <row r="3090" spans="1:1">
      <c r="A3090" s="649"/>
    </row>
    <row r="3091" spans="1:1">
      <c r="A3091" s="649"/>
    </row>
    <row r="3092" spans="1:1">
      <c r="A3092" s="649"/>
    </row>
    <row r="3093" spans="1:1">
      <c r="A3093" s="649"/>
    </row>
    <row r="3094" spans="1:1">
      <c r="A3094" s="649"/>
    </row>
    <row r="3095" spans="1:1">
      <c r="A3095" s="649"/>
    </row>
    <row r="3096" spans="1:1">
      <c r="A3096" s="649"/>
    </row>
    <row r="3097" spans="1:1">
      <c r="A3097" s="649"/>
    </row>
    <row r="3098" spans="1:1">
      <c r="A3098" s="649"/>
    </row>
    <row r="3099" spans="1:1">
      <c r="A3099" s="649"/>
    </row>
    <row r="3100" spans="1:1">
      <c r="A3100" s="649"/>
    </row>
    <row r="3101" spans="1:1">
      <c r="A3101" s="649"/>
    </row>
    <row r="3102" spans="1:1">
      <c r="A3102" s="649"/>
    </row>
    <row r="3103" spans="1:1">
      <c r="A3103" s="649"/>
    </row>
    <row r="3104" spans="1:1">
      <c r="A3104" s="649"/>
    </row>
    <row r="3105" spans="1:1">
      <c r="A3105" s="649"/>
    </row>
    <row r="3106" spans="1:1">
      <c r="A3106" s="649"/>
    </row>
    <row r="3107" spans="1:1">
      <c r="A3107" s="649"/>
    </row>
    <row r="3108" spans="1:1">
      <c r="A3108" s="649"/>
    </row>
    <row r="3109" spans="1:1">
      <c r="A3109" s="649"/>
    </row>
    <row r="3110" spans="1:1">
      <c r="A3110" s="649"/>
    </row>
    <row r="3111" spans="1:1">
      <c r="A3111" s="649"/>
    </row>
    <row r="3112" spans="1:1">
      <c r="A3112" s="649"/>
    </row>
    <row r="3113" spans="1:1">
      <c r="A3113" s="649"/>
    </row>
    <row r="3114" spans="1:1">
      <c r="A3114" s="649"/>
    </row>
    <row r="3115" spans="1:1">
      <c r="A3115" s="649"/>
    </row>
    <row r="3116" spans="1:1">
      <c r="A3116" s="649"/>
    </row>
    <row r="3117" spans="1:1">
      <c r="A3117" s="649"/>
    </row>
    <row r="3118" spans="1:1">
      <c r="A3118" s="649"/>
    </row>
    <row r="3119" spans="1:1">
      <c r="A3119" s="649"/>
    </row>
    <row r="3120" spans="1:1">
      <c r="A3120" s="649"/>
    </row>
    <row r="3121" spans="1:1">
      <c r="A3121" s="649"/>
    </row>
    <row r="3122" spans="1:1">
      <c r="A3122" s="649"/>
    </row>
    <row r="3123" spans="1:1">
      <c r="A3123" s="649"/>
    </row>
    <row r="3124" spans="1:1">
      <c r="A3124" s="649"/>
    </row>
    <row r="3125" spans="1:1">
      <c r="A3125" s="649"/>
    </row>
    <row r="3126" spans="1:1">
      <c r="A3126" s="649"/>
    </row>
    <row r="3127" spans="1:1">
      <c r="A3127" s="649"/>
    </row>
    <row r="3128" spans="1:1">
      <c r="A3128" s="649"/>
    </row>
    <row r="3129" spans="1:1">
      <c r="A3129" s="649"/>
    </row>
    <row r="3130" spans="1:1">
      <c r="A3130" s="649"/>
    </row>
    <row r="3131" spans="1:1">
      <c r="A3131" s="649"/>
    </row>
    <row r="3132" spans="1:1">
      <c r="A3132" s="649"/>
    </row>
    <row r="3133" spans="1:1">
      <c r="A3133" s="649"/>
    </row>
    <row r="3134" spans="1:1">
      <c r="A3134" s="649"/>
    </row>
    <row r="3135" spans="1:1">
      <c r="A3135" s="649"/>
    </row>
    <row r="3136" spans="1:1">
      <c r="A3136" s="649"/>
    </row>
    <row r="3137" spans="1:1">
      <c r="A3137" s="649"/>
    </row>
    <row r="3138" spans="1:1">
      <c r="A3138" s="649"/>
    </row>
    <row r="3139" spans="1:1">
      <c r="A3139" s="649"/>
    </row>
    <row r="3140" spans="1:1">
      <c r="A3140" s="649"/>
    </row>
    <row r="3141" spans="1:1">
      <c r="A3141" s="649"/>
    </row>
    <row r="3142" spans="1:1">
      <c r="A3142" s="649"/>
    </row>
    <row r="3143" spans="1:1">
      <c r="A3143" s="649"/>
    </row>
    <row r="3144" spans="1:1">
      <c r="A3144" s="649"/>
    </row>
    <row r="3145" spans="1:1">
      <c r="A3145" s="649"/>
    </row>
    <row r="3146" spans="1:1">
      <c r="A3146" s="649"/>
    </row>
    <row r="3147" spans="1:1">
      <c r="A3147" s="649"/>
    </row>
    <row r="3148" spans="1:1">
      <c r="A3148" s="649"/>
    </row>
    <row r="3149" spans="1:1">
      <c r="A3149" s="649"/>
    </row>
    <row r="3150" spans="1:1">
      <c r="A3150" s="649"/>
    </row>
    <row r="3151" spans="1:1">
      <c r="A3151" s="649"/>
    </row>
    <row r="3152" spans="1:1">
      <c r="A3152" s="649"/>
    </row>
    <row r="3153" spans="1:1">
      <c r="A3153" s="649"/>
    </row>
    <row r="3154" spans="1:1">
      <c r="A3154" s="649"/>
    </row>
    <row r="3155" spans="1:1">
      <c r="A3155" s="649"/>
    </row>
    <row r="3156" spans="1:1">
      <c r="A3156" s="649"/>
    </row>
    <row r="3157" spans="1:1">
      <c r="A3157" s="649"/>
    </row>
    <row r="3158" spans="1:1">
      <c r="A3158" s="649"/>
    </row>
    <row r="3159" spans="1:1">
      <c r="A3159" s="649"/>
    </row>
    <row r="3160" spans="1:1">
      <c r="A3160" s="649"/>
    </row>
    <row r="3161" spans="1:1">
      <c r="A3161" s="649"/>
    </row>
    <row r="3162" spans="1:1">
      <c r="A3162" s="649"/>
    </row>
    <row r="3163" spans="1:1">
      <c r="A3163" s="649"/>
    </row>
    <row r="3164" spans="1:1">
      <c r="A3164" s="649"/>
    </row>
    <row r="3165" spans="1:1">
      <c r="A3165" s="649"/>
    </row>
    <row r="3166" spans="1:1">
      <c r="A3166" s="649"/>
    </row>
    <row r="3167" spans="1:1">
      <c r="A3167" s="649"/>
    </row>
    <row r="3168" spans="1:1">
      <c r="A3168" s="649"/>
    </row>
    <row r="3169" spans="1:1">
      <c r="A3169" s="649"/>
    </row>
    <row r="3170" spans="1:1">
      <c r="A3170" s="649"/>
    </row>
    <row r="3171" spans="1:1">
      <c r="A3171" s="649"/>
    </row>
    <row r="3172" spans="1:1">
      <c r="A3172" s="649"/>
    </row>
    <row r="3173" spans="1:1">
      <c r="A3173" s="649"/>
    </row>
    <row r="3174" spans="1:1">
      <c r="A3174" s="649"/>
    </row>
    <row r="3175" spans="1:1">
      <c r="A3175" s="649"/>
    </row>
    <row r="3176" spans="1:1">
      <c r="A3176" s="649"/>
    </row>
    <row r="3177" spans="1:1">
      <c r="A3177" s="649"/>
    </row>
    <row r="3178" spans="1:1">
      <c r="A3178" s="649"/>
    </row>
    <row r="3179" spans="1:1">
      <c r="A3179" s="649"/>
    </row>
    <row r="3180" spans="1:1">
      <c r="A3180" s="649"/>
    </row>
    <row r="3181" spans="1:1">
      <c r="A3181" s="649"/>
    </row>
    <row r="3182" spans="1:1">
      <c r="A3182" s="649"/>
    </row>
    <row r="3183" spans="1:1">
      <c r="A3183" s="649"/>
    </row>
    <row r="3184" spans="1:1">
      <c r="A3184" s="649"/>
    </row>
    <row r="3185" spans="1:1">
      <c r="A3185" s="649"/>
    </row>
    <row r="3186" spans="1:1">
      <c r="A3186" s="649"/>
    </row>
    <row r="3187" spans="1:1">
      <c r="A3187" s="649"/>
    </row>
    <row r="3188" spans="1:1">
      <c r="A3188" s="649"/>
    </row>
    <row r="3189" spans="1:1">
      <c r="A3189" s="649"/>
    </row>
    <row r="3190" spans="1:1">
      <c r="A3190" s="649"/>
    </row>
    <row r="3191" spans="1:1">
      <c r="A3191" s="649"/>
    </row>
    <row r="3192" spans="1:1">
      <c r="A3192" s="649"/>
    </row>
    <row r="3193" spans="1:1">
      <c r="A3193" s="649"/>
    </row>
    <row r="3194" spans="1:1">
      <c r="A3194" s="649"/>
    </row>
    <row r="3195" spans="1:1">
      <c r="A3195" s="649"/>
    </row>
    <row r="3196" spans="1:1">
      <c r="A3196" s="649"/>
    </row>
    <row r="3197" spans="1:1">
      <c r="A3197" s="649"/>
    </row>
    <row r="3198" spans="1:1">
      <c r="A3198" s="649"/>
    </row>
    <row r="3199" spans="1:1">
      <c r="A3199" s="649"/>
    </row>
    <row r="3200" spans="1:1">
      <c r="A3200" s="649"/>
    </row>
    <row r="3201" spans="1:1">
      <c r="A3201" s="649"/>
    </row>
    <row r="3202" spans="1:1">
      <c r="A3202" s="649"/>
    </row>
    <row r="3203" spans="1:1">
      <c r="A3203" s="649"/>
    </row>
    <row r="3204" spans="1:1">
      <c r="A3204" s="649"/>
    </row>
    <row r="3205" spans="1:1">
      <c r="A3205" s="649"/>
    </row>
    <row r="3206" spans="1:1">
      <c r="A3206" s="649"/>
    </row>
    <row r="3207" spans="1:1">
      <c r="A3207" s="649"/>
    </row>
    <row r="3208" spans="1:1">
      <c r="A3208" s="649"/>
    </row>
    <row r="3209" spans="1:1">
      <c r="A3209" s="649"/>
    </row>
    <row r="3210" spans="1:1">
      <c r="A3210" s="649"/>
    </row>
    <row r="3211" spans="1:1">
      <c r="A3211" s="649"/>
    </row>
    <row r="3212" spans="1:1">
      <c r="A3212" s="649"/>
    </row>
    <row r="3213" spans="1:1">
      <c r="A3213" s="649"/>
    </row>
    <row r="3214" spans="1:1">
      <c r="A3214" s="649"/>
    </row>
    <row r="3215" spans="1:1">
      <c r="A3215" s="649"/>
    </row>
    <row r="3216" spans="1:1">
      <c r="A3216" s="649"/>
    </row>
    <row r="3217" spans="1:1">
      <c r="A3217" s="649"/>
    </row>
    <row r="3218" spans="1:1">
      <c r="A3218" s="649"/>
    </row>
    <row r="3219" spans="1:1">
      <c r="A3219" s="649"/>
    </row>
    <row r="3220" spans="1:1">
      <c r="A3220" s="649"/>
    </row>
    <row r="3221" spans="1:1">
      <c r="A3221" s="649"/>
    </row>
    <row r="3222" spans="1:1">
      <c r="A3222" s="649"/>
    </row>
    <row r="3223" spans="1:1">
      <c r="A3223" s="649"/>
    </row>
    <row r="3224" spans="1:1">
      <c r="A3224" s="649"/>
    </row>
    <row r="3225" spans="1:1">
      <c r="A3225" s="649"/>
    </row>
    <row r="3226" spans="1:1">
      <c r="A3226" s="649"/>
    </row>
    <row r="3227" spans="1:1">
      <c r="A3227" s="649"/>
    </row>
    <row r="3228" spans="1:1">
      <c r="A3228" s="649"/>
    </row>
    <row r="3229" spans="1:1">
      <c r="A3229" s="649"/>
    </row>
    <row r="3230" spans="1:1">
      <c r="A3230" s="649"/>
    </row>
    <row r="3231" spans="1:1">
      <c r="A3231" s="649"/>
    </row>
    <row r="3232" spans="1:1">
      <c r="A3232" s="649"/>
    </row>
    <row r="3233" spans="1:1">
      <c r="A3233" s="649"/>
    </row>
    <row r="3234" spans="1:1">
      <c r="A3234" s="649"/>
    </row>
    <row r="3235" spans="1:1">
      <c r="A3235" s="649"/>
    </row>
    <row r="3236" spans="1:1">
      <c r="A3236" s="649"/>
    </row>
    <row r="3237" spans="1:1">
      <c r="A3237" s="649"/>
    </row>
    <row r="3238" spans="1:1">
      <c r="A3238" s="649"/>
    </row>
    <row r="3239" spans="1:1">
      <c r="A3239" s="649"/>
    </row>
    <row r="3240" spans="1:1">
      <c r="A3240" s="649"/>
    </row>
    <row r="3241" spans="1:1">
      <c r="A3241" s="649"/>
    </row>
    <row r="3242" spans="1:1">
      <c r="A3242" s="649"/>
    </row>
    <row r="3243" spans="1:1">
      <c r="A3243" s="649"/>
    </row>
    <row r="3244" spans="1:1">
      <c r="A3244" s="649"/>
    </row>
    <row r="3245" spans="1:1">
      <c r="A3245" s="649"/>
    </row>
    <row r="3246" spans="1:1">
      <c r="A3246" s="649"/>
    </row>
    <row r="3247" spans="1:1">
      <c r="A3247" s="649"/>
    </row>
    <row r="3248" spans="1:1">
      <c r="A3248" s="649"/>
    </row>
    <row r="3249" spans="1:1">
      <c r="A3249" s="649"/>
    </row>
    <row r="3250" spans="1:1">
      <c r="A3250" s="649"/>
    </row>
    <row r="3251" spans="1:1">
      <c r="A3251" s="649"/>
    </row>
    <row r="3252" spans="1:1">
      <c r="A3252" s="649"/>
    </row>
    <row r="3253" spans="1:1">
      <c r="A3253" s="649"/>
    </row>
    <row r="3254" spans="1:1">
      <c r="A3254" s="649"/>
    </row>
    <row r="3255" spans="1:1">
      <c r="A3255" s="649"/>
    </row>
    <row r="3256" spans="1:1">
      <c r="A3256" s="649"/>
    </row>
    <row r="3257" spans="1:1">
      <c r="A3257" s="649"/>
    </row>
    <row r="3258" spans="1:1">
      <c r="A3258" s="649"/>
    </row>
    <row r="3259" spans="1:1">
      <c r="A3259" s="649"/>
    </row>
    <row r="3260" spans="1:1">
      <c r="A3260" s="649"/>
    </row>
    <row r="3261" spans="1:1">
      <c r="A3261" s="649"/>
    </row>
    <row r="3262" spans="1:1">
      <c r="A3262" s="649"/>
    </row>
    <row r="3263" spans="1:1">
      <c r="A3263" s="649"/>
    </row>
    <row r="3264" spans="1:1">
      <c r="A3264" s="649"/>
    </row>
    <row r="3265" spans="1:1">
      <c r="A3265" s="649"/>
    </row>
    <row r="3266" spans="1:1">
      <c r="A3266" s="649"/>
    </row>
    <row r="3267" spans="1:1">
      <c r="A3267" s="649"/>
    </row>
    <row r="3268" spans="1:1">
      <c r="A3268" s="649"/>
    </row>
    <row r="3269" spans="1:1">
      <c r="A3269" s="649"/>
    </row>
    <row r="3270" spans="1:1">
      <c r="A3270" s="649"/>
    </row>
    <row r="3271" spans="1:1">
      <c r="A3271" s="649"/>
    </row>
    <row r="3272" spans="1:1">
      <c r="A3272" s="649"/>
    </row>
    <row r="3273" spans="1:1">
      <c r="A3273" s="649"/>
    </row>
    <row r="3274" spans="1:1">
      <c r="A3274" s="649"/>
    </row>
    <row r="3275" spans="1:1">
      <c r="A3275" s="649"/>
    </row>
    <row r="3276" spans="1:1">
      <c r="A3276" s="649"/>
    </row>
    <row r="3277" spans="1:1">
      <c r="A3277" s="649"/>
    </row>
    <row r="3278" spans="1:1">
      <c r="A3278" s="649"/>
    </row>
    <row r="3279" spans="1:1">
      <c r="A3279" s="649"/>
    </row>
    <row r="3280" spans="1:1">
      <c r="A3280" s="649"/>
    </row>
    <row r="3281" spans="1:1">
      <c r="A3281" s="649"/>
    </row>
    <row r="3282" spans="1:1">
      <c r="A3282" s="649"/>
    </row>
    <row r="3283" spans="1:1">
      <c r="A3283" s="649"/>
    </row>
    <row r="3284" spans="1:1">
      <c r="A3284" s="649"/>
    </row>
    <row r="3285" spans="1:1">
      <c r="A3285" s="649"/>
    </row>
    <row r="3286" spans="1:1">
      <c r="A3286" s="649"/>
    </row>
    <row r="3287" spans="1:1">
      <c r="A3287" s="649"/>
    </row>
    <row r="3288" spans="1:1">
      <c r="A3288" s="649"/>
    </row>
    <row r="3289" spans="1:1">
      <c r="A3289" s="649"/>
    </row>
    <row r="3290" spans="1:1">
      <c r="A3290" s="649"/>
    </row>
    <row r="3291" spans="1:1">
      <c r="A3291" s="649"/>
    </row>
    <row r="3292" spans="1:1">
      <c r="A3292" s="649"/>
    </row>
    <row r="3293" spans="1:1">
      <c r="A3293" s="649"/>
    </row>
    <row r="3294" spans="1:1">
      <c r="A3294" s="649"/>
    </row>
    <row r="3295" spans="1:1">
      <c r="A3295" s="649"/>
    </row>
    <row r="3296" spans="1:1">
      <c r="A3296" s="649"/>
    </row>
    <row r="3297" spans="1:1">
      <c r="A3297" s="649"/>
    </row>
    <row r="3298" spans="1:1">
      <c r="A3298" s="649"/>
    </row>
    <row r="3299" spans="1:1">
      <c r="A3299" s="649"/>
    </row>
    <row r="3300" spans="1:1">
      <c r="A3300" s="649"/>
    </row>
    <row r="3301" spans="1:1">
      <c r="A3301" s="649"/>
    </row>
    <row r="3302" spans="1:1">
      <c r="A3302" s="649"/>
    </row>
    <row r="3303" spans="1:1">
      <c r="A3303" s="649"/>
    </row>
    <row r="3304" spans="1:1">
      <c r="A3304" s="649"/>
    </row>
    <row r="3305" spans="1:1">
      <c r="A3305" s="649"/>
    </row>
    <row r="3306" spans="1:1">
      <c r="A3306" s="649"/>
    </row>
    <row r="3307" spans="1:1">
      <c r="A3307" s="649"/>
    </row>
    <row r="3308" spans="1:1">
      <c r="A3308" s="649"/>
    </row>
    <row r="3309" spans="1:1">
      <c r="A3309" s="649"/>
    </row>
    <row r="3310" spans="1:1">
      <c r="A3310" s="649"/>
    </row>
    <row r="3311" spans="1:1">
      <c r="A3311" s="649"/>
    </row>
    <row r="3312" spans="1:1">
      <c r="A3312" s="649"/>
    </row>
    <row r="3313" spans="1:1">
      <c r="A3313" s="649"/>
    </row>
    <row r="3314" spans="1:1">
      <c r="A3314" s="649"/>
    </row>
    <row r="3315" spans="1:1">
      <c r="A3315" s="649"/>
    </row>
    <row r="3316" spans="1:1">
      <c r="A3316" s="649"/>
    </row>
    <row r="3317" spans="1:1">
      <c r="A3317" s="649"/>
    </row>
    <row r="3318" spans="1:1">
      <c r="A3318" s="649"/>
    </row>
    <row r="3319" spans="1:1">
      <c r="A3319" s="649"/>
    </row>
    <row r="3320" spans="1:1">
      <c r="A3320" s="649"/>
    </row>
    <row r="3321" spans="1:1">
      <c r="A3321" s="649"/>
    </row>
    <row r="3322" spans="1:1">
      <c r="A3322" s="649"/>
    </row>
    <row r="3323" spans="1:1">
      <c r="A3323" s="649"/>
    </row>
    <row r="3324" spans="1:1">
      <c r="A3324" s="649"/>
    </row>
    <row r="3325" spans="1:1">
      <c r="A3325" s="649"/>
    </row>
    <row r="3326" spans="1:1">
      <c r="A3326" s="649"/>
    </row>
    <row r="3327" spans="1:1">
      <c r="A3327" s="649"/>
    </row>
    <row r="3328" spans="1:1">
      <c r="A3328" s="649"/>
    </row>
    <row r="3329" spans="1:1">
      <c r="A3329" s="649"/>
    </row>
    <row r="3330" spans="1:1">
      <c r="A3330" s="649"/>
    </row>
    <row r="3331" spans="1:1">
      <c r="A3331" s="649"/>
    </row>
    <row r="3332" spans="1:1">
      <c r="A3332" s="649"/>
    </row>
    <row r="3333" spans="1:1">
      <c r="A3333" s="649"/>
    </row>
    <row r="3334" spans="1:1">
      <c r="A3334" s="649"/>
    </row>
    <row r="3335" spans="1:1">
      <c r="A3335" s="649"/>
    </row>
    <row r="3336" spans="1:1">
      <c r="A3336" s="649"/>
    </row>
    <row r="3337" spans="1:1">
      <c r="A3337" s="649"/>
    </row>
    <row r="3338" spans="1:1">
      <c r="A3338" s="649"/>
    </row>
    <row r="3339" spans="1:1">
      <c r="A3339" s="649"/>
    </row>
    <row r="3340" spans="1:1">
      <c r="A3340" s="649"/>
    </row>
    <row r="3341" spans="1:1">
      <c r="A3341" s="649"/>
    </row>
    <row r="3342" spans="1:1">
      <c r="A3342" s="649"/>
    </row>
    <row r="3343" spans="1:1">
      <c r="A3343" s="649"/>
    </row>
    <row r="3344" spans="1:1">
      <c r="A3344" s="649"/>
    </row>
    <row r="3345" spans="1:1">
      <c r="A3345" s="649"/>
    </row>
    <row r="3346" spans="1:1">
      <c r="A3346" s="649"/>
    </row>
    <row r="3347" spans="1:1">
      <c r="A3347" s="649"/>
    </row>
    <row r="3348" spans="1:1">
      <c r="A3348" s="649"/>
    </row>
    <row r="3349" spans="1:1">
      <c r="A3349" s="649"/>
    </row>
    <row r="3350" spans="1:1">
      <c r="A3350" s="649"/>
    </row>
    <row r="3351" spans="1:1">
      <c r="A3351" s="649"/>
    </row>
    <row r="3352" spans="1:1">
      <c r="A3352" s="649"/>
    </row>
    <row r="3353" spans="1:1">
      <c r="A3353" s="649"/>
    </row>
    <row r="3354" spans="1:1">
      <c r="A3354" s="649"/>
    </row>
    <row r="3355" spans="1:1">
      <c r="A3355" s="649"/>
    </row>
    <row r="3356" spans="1:1">
      <c r="A3356" s="649"/>
    </row>
    <row r="3357" spans="1:1">
      <c r="A3357" s="649"/>
    </row>
    <row r="3358" spans="1:1">
      <c r="A3358" s="649"/>
    </row>
    <row r="3359" spans="1:1">
      <c r="A3359" s="649"/>
    </row>
    <row r="3360" spans="1:1">
      <c r="A3360" s="649"/>
    </row>
    <row r="3361" spans="1:1">
      <c r="A3361" s="649"/>
    </row>
    <row r="3362" spans="1:1">
      <c r="A3362" s="649"/>
    </row>
    <row r="3363" spans="1:1">
      <c r="A3363" s="649"/>
    </row>
    <row r="3364" spans="1:1">
      <c r="A3364" s="649"/>
    </row>
    <row r="3365" spans="1:1">
      <c r="A3365" s="649"/>
    </row>
    <row r="3366" spans="1:1">
      <c r="A3366" s="649"/>
    </row>
    <row r="3367" spans="1:1">
      <c r="A3367" s="649"/>
    </row>
    <row r="3368" spans="1:1">
      <c r="A3368" s="649"/>
    </row>
    <row r="3369" spans="1:1">
      <c r="A3369" s="649"/>
    </row>
    <row r="3370" spans="1:1">
      <c r="A3370" s="649"/>
    </row>
    <row r="3371" spans="1:1">
      <c r="A3371" s="649"/>
    </row>
    <row r="3372" spans="1:1">
      <c r="A3372" s="649"/>
    </row>
    <row r="3373" spans="1:1">
      <c r="A3373" s="649"/>
    </row>
    <row r="3374" spans="1:1">
      <c r="A3374" s="649"/>
    </row>
    <row r="3375" spans="1:1">
      <c r="A3375" s="649"/>
    </row>
    <row r="3376" spans="1:1">
      <c r="A3376" s="649"/>
    </row>
    <row r="3377" spans="1:1">
      <c r="A3377" s="649"/>
    </row>
    <row r="3378" spans="1:1">
      <c r="A3378" s="649"/>
    </row>
    <row r="3379" spans="1:1">
      <c r="A3379" s="649"/>
    </row>
    <row r="3380" spans="1:1">
      <c r="A3380" s="649"/>
    </row>
    <row r="3381" spans="1:1">
      <c r="A3381" s="649"/>
    </row>
    <row r="3382" spans="1:1">
      <c r="A3382" s="649"/>
    </row>
    <row r="3383" spans="1:1">
      <c r="A3383" s="649"/>
    </row>
    <row r="3384" spans="1:1">
      <c r="A3384" s="649"/>
    </row>
    <row r="3385" spans="1:1">
      <c r="A3385" s="649"/>
    </row>
    <row r="3386" spans="1:1">
      <c r="A3386" s="649"/>
    </row>
    <row r="3387" spans="1:1">
      <c r="A3387" s="649"/>
    </row>
    <row r="3388" spans="1:1">
      <c r="A3388" s="649"/>
    </row>
    <row r="3389" spans="1:1">
      <c r="A3389" s="649"/>
    </row>
    <row r="3390" spans="1:1">
      <c r="A3390" s="649"/>
    </row>
    <row r="3391" spans="1:1">
      <c r="A3391" s="649"/>
    </row>
    <row r="3392" spans="1:1">
      <c r="A3392" s="649"/>
    </row>
    <row r="3393" spans="1:1">
      <c r="A3393" s="649"/>
    </row>
    <row r="3394" spans="1:1">
      <c r="A3394" s="649"/>
    </row>
    <row r="3395" spans="1:1">
      <c r="A3395" s="649"/>
    </row>
    <row r="3396" spans="1:1">
      <c r="A3396" s="649"/>
    </row>
    <row r="3397" spans="1:1">
      <c r="A3397" s="649"/>
    </row>
    <row r="3398" spans="1:1">
      <c r="A3398" s="649"/>
    </row>
    <row r="3399" spans="1:1">
      <c r="A3399" s="649"/>
    </row>
    <row r="3400" spans="1:1">
      <c r="A3400" s="649"/>
    </row>
    <row r="3401" spans="1:1">
      <c r="A3401" s="649"/>
    </row>
    <row r="3402" spans="1:1">
      <c r="A3402" s="649"/>
    </row>
    <row r="3403" spans="1:1">
      <c r="A3403" s="649"/>
    </row>
    <row r="3404" spans="1:1">
      <c r="A3404" s="649"/>
    </row>
    <row r="3405" spans="1:1">
      <c r="A3405" s="649"/>
    </row>
    <row r="3406" spans="1:1">
      <c r="A3406" s="649"/>
    </row>
    <row r="3407" spans="1:1">
      <c r="A3407" s="649"/>
    </row>
    <row r="3408" spans="1:1">
      <c r="A3408" s="649"/>
    </row>
    <row r="3409" spans="1:1">
      <c r="A3409" s="649"/>
    </row>
    <row r="3410" spans="1:1">
      <c r="A3410" s="649"/>
    </row>
    <row r="3411" spans="1:1">
      <c r="A3411" s="649"/>
    </row>
    <row r="3412" spans="1:1">
      <c r="A3412" s="649"/>
    </row>
    <row r="3413" spans="1:1">
      <c r="A3413" s="649"/>
    </row>
    <row r="3414" spans="1:1">
      <c r="A3414" s="649"/>
    </row>
    <row r="3415" spans="1:1">
      <c r="A3415" s="649"/>
    </row>
    <row r="3416" spans="1:1">
      <c r="A3416" s="649"/>
    </row>
    <row r="3417" spans="1:1">
      <c r="A3417" s="649"/>
    </row>
    <row r="3418" spans="1:1">
      <c r="A3418" s="649"/>
    </row>
    <row r="3419" spans="1:1">
      <c r="A3419" s="649"/>
    </row>
    <row r="3420" spans="1:1">
      <c r="A3420" s="649"/>
    </row>
    <row r="3421" spans="1:1">
      <c r="A3421" s="649"/>
    </row>
    <row r="3422" spans="1:1">
      <c r="A3422" s="649"/>
    </row>
    <row r="3423" spans="1:1">
      <c r="A3423" s="649"/>
    </row>
    <row r="3424" spans="1:1">
      <c r="A3424" s="649"/>
    </row>
    <row r="3425" spans="1:1">
      <c r="A3425" s="649"/>
    </row>
    <row r="3426" spans="1:1">
      <c r="A3426" s="649"/>
    </row>
    <row r="3427" spans="1:1">
      <c r="A3427" s="649"/>
    </row>
    <row r="3428" spans="1:1">
      <c r="A3428" s="649"/>
    </row>
    <row r="3429" spans="1:1">
      <c r="A3429" s="649"/>
    </row>
    <row r="3430" spans="1:1">
      <c r="A3430" s="649"/>
    </row>
    <row r="3431" spans="1:1">
      <c r="A3431" s="649"/>
    </row>
    <row r="3432" spans="1:1">
      <c r="A3432" s="649"/>
    </row>
    <row r="3433" spans="1:1">
      <c r="A3433" s="649"/>
    </row>
    <row r="3434" spans="1:1">
      <c r="A3434" s="649"/>
    </row>
    <row r="3435" spans="1:1">
      <c r="A3435" s="649"/>
    </row>
    <row r="3436" spans="1:1">
      <c r="A3436" s="649"/>
    </row>
    <row r="3437" spans="1:1">
      <c r="A3437" s="649"/>
    </row>
    <row r="3438" spans="1:1">
      <c r="A3438" s="649"/>
    </row>
    <row r="3439" spans="1:1">
      <c r="A3439" s="649"/>
    </row>
    <row r="3440" spans="1:1">
      <c r="A3440" s="649"/>
    </row>
    <row r="3441" spans="1:1">
      <c r="A3441" s="649"/>
    </row>
    <row r="3442" spans="1:1">
      <c r="A3442" s="649"/>
    </row>
    <row r="3443" spans="1:1">
      <c r="A3443" s="649"/>
    </row>
    <row r="3444" spans="1:1">
      <c r="A3444" s="649"/>
    </row>
    <row r="3445" spans="1:1">
      <c r="A3445" s="649"/>
    </row>
    <row r="3446" spans="1:1">
      <c r="A3446" s="649"/>
    </row>
    <row r="3447" spans="1:1">
      <c r="A3447" s="649"/>
    </row>
    <row r="3448" spans="1:1">
      <c r="A3448" s="649"/>
    </row>
    <row r="3449" spans="1:1">
      <c r="A3449" s="649"/>
    </row>
    <row r="3450" spans="1:1">
      <c r="A3450" s="649"/>
    </row>
    <row r="3451" spans="1:1">
      <c r="A3451" s="649"/>
    </row>
    <row r="3452" spans="1:1">
      <c r="A3452" s="649"/>
    </row>
    <row r="3453" spans="1:1">
      <c r="A3453" s="649"/>
    </row>
    <row r="3454" spans="1:1">
      <c r="A3454" s="649"/>
    </row>
    <row r="3455" spans="1:1">
      <c r="A3455" s="649"/>
    </row>
    <row r="3456" spans="1:1">
      <c r="A3456" s="649"/>
    </row>
    <row r="3457" spans="1:1">
      <c r="A3457" s="649"/>
    </row>
    <row r="3458" spans="1:1">
      <c r="A3458" s="649"/>
    </row>
    <row r="3459" spans="1:1">
      <c r="A3459" s="649"/>
    </row>
    <row r="3460" spans="1:1">
      <c r="A3460" s="649"/>
    </row>
    <row r="3461" spans="1:1">
      <c r="A3461" s="649"/>
    </row>
    <row r="3462" spans="1:1">
      <c r="A3462" s="649"/>
    </row>
    <row r="3463" spans="1:1">
      <c r="A3463" s="649"/>
    </row>
    <row r="3464" spans="1:1">
      <c r="A3464" s="649"/>
    </row>
    <row r="3465" spans="1:1">
      <c r="A3465" s="649"/>
    </row>
    <row r="3466" spans="1:1">
      <c r="A3466" s="649"/>
    </row>
    <row r="3467" spans="1:1">
      <c r="A3467" s="649"/>
    </row>
    <row r="3468" spans="1:1">
      <c r="A3468" s="649"/>
    </row>
    <row r="3469" spans="1:1">
      <c r="A3469" s="649"/>
    </row>
    <row r="3470" spans="1:1">
      <c r="A3470" s="649"/>
    </row>
    <row r="3471" spans="1:1">
      <c r="A3471" s="649"/>
    </row>
    <row r="3472" spans="1:1">
      <c r="A3472" s="649"/>
    </row>
    <row r="3473" spans="1:1">
      <c r="A3473" s="649"/>
    </row>
    <row r="3474" spans="1:1">
      <c r="A3474" s="649"/>
    </row>
    <row r="3475" spans="1:1">
      <c r="A3475" s="649"/>
    </row>
    <row r="3476" spans="1:1">
      <c r="A3476" s="649"/>
    </row>
    <row r="3477" spans="1:1">
      <c r="A3477" s="649"/>
    </row>
    <row r="3478" spans="1:1">
      <c r="A3478" s="649"/>
    </row>
    <row r="3479" spans="1:1">
      <c r="A3479" s="649"/>
    </row>
    <row r="3480" spans="1:1">
      <c r="A3480" s="649"/>
    </row>
    <row r="3481" spans="1:1">
      <c r="A3481" s="649"/>
    </row>
    <row r="3482" spans="1:1">
      <c r="A3482" s="649"/>
    </row>
    <row r="3483" spans="1:1">
      <c r="A3483" s="649"/>
    </row>
    <row r="3484" spans="1:1">
      <c r="A3484" s="649"/>
    </row>
    <row r="3485" spans="1:1">
      <c r="A3485" s="649"/>
    </row>
    <row r="3486" spans="1:1">
      <c r="A3486" s="649"/>
    </row>
    <row r="3487" spans="1:1">
      <c r="A3487" s="649"/>
    </row>
    <row r="3488" spans="1:1">
      <c r="A3488" s="649"/>
    </row>
    <row r="3489" spans="1:1">
      <c r="A3489" s="649"/>
    </row>
    <row r="3490" spans="1:1">
      <c r="A3490" s="649"/>
    </row>
    <row r="3491" spans="1:1">
      <c r="A3491" s="649"/>
    </row>
    <row r="3492" spans="1:1">
      <c r="A3492" s="649"/>
    </row>
    <row r="3493" spans="1:1">
      <c r="A3493" s="649"/>
    </row>
    <row r="3494" spans="1:1">
      <c r="A3494" s="649"/>
    </row>
    <row r="3495" spans="1:1">
      <c r="A3495" s="649"/>
    </row>
    <row r="3496" spans="1:1">
      <c r="A3496" s="649"/>
    </row>
    <row r="3497" spans="1:1">
      <c r="A3497" s="649"/>
    </row>
    <row r="3498" spans="1:1">
      <c r="A3498" s="649"/>
    </row>
    <row r="3499" spans="1:1">
      <c r="A3499" s="649"/>
    </row>
    <row r="3500" spans="1:1">
      <c r="A3500" s="649"/>
    </row>
    <row r="3501" spans="1:1">
      <c r="A3501" s="649"/>
    </row>
    <row r="3502" spans="1:1">
      <c r="A3502" s="649"/>
    </row>
    <row r="3503" spans="1:1">
      <c r="A3503" s="649"/>
    </row>
    <row r="3504" spans="1:1">
      <c r="A3504" s="649"/>
    </row>
    <row r="3505" spans="1:1">
      <c r="A3505" s="649"/>
    </row>
    <row r="3506" spans="1:1">
      <c r="A3506" s="649"/>
    </row>
    <row r="3507" spans="1:1">
      <c r="A3507" s="649"/>
    </row>
    <row r="3508" spans="1:1">
      <c r="A3508" s="649"/>
    </row>
    <row r="3509" spans="1:1">
      <c r="A3509" s="649"/>
    </row>
    <row r="3510" spans="1:1">
      <c r="A3510" s="649"/>
    </row>
    <row r="3511" spans="1:1">
      <c r="A3511" s="649"/>
    </row>
    <row r="3512" spans="1:1">
      <c r="A3512" s="649"/>
    </row>
    <row r="3513" spans="1:1">
      <c r="A3513" s="649"/>
    </row>
    <row r="3514" spans="1:1">
      <c r="A3514" s="649"/>
    </row>
    <row r="3515" spans="1:1">
      <c r="A3515" s="649"/>
    </row>
    <row r="3516" spans="1:1">
      <c r="A3516" s="649"/>
    </row>
    <row r="3517" spans="1:1">
      <c r="A3517" s="649"/>
    </row>
    <row r="3518" spans="1:1">
      <c r="A3518" s="649"/>
    </row>
    <row r="3519" spans="1:1">
      <c r="A3519" s="649"/>
    </row>
    <row r="3520" spans="1:1">
      <c r="A3520" s="649"/>
    </row>
    <row r="3521" spans="1:1">
      <c r="A3521" s="649"/>
    </row>
    <row r="3522" spans="1:1">
      <c r="A3522" s="649"/>
    </row>
    <row r="3523" spans="1:1">
      <c r="A3523" s="649"/>
    </row>
    <row r="3524" spans="1:1">
      <c r="A3524" s="649"/>
    </row>
    <row r="3525" spans="1:1">
      <c r="A3525" s="649"/>
    </row>
    <row r="3526" spans="1:1">
      <c r="A3526" s="649"/>
    </row>
    <row r="3527" spans="1:1">
      <c r="A3527" s="649"/>
    </row>
    <row r="3528" spans="1:1">
      <c r="A3528" s="649"/>
    </row>
    <row r="3529" spans="1:1">
      <c r="A3529" s="649"/>
    </row>
    <row r="3530" spans="1:1">
      <c r="A3530" s="649"/>
    </row>
    <row r="3531" spans="1:1">
      <c r="A3531" s="649"/>
    </row>
    <row r="3532" spans="1:1">
      <c r="A3532" s="649"/>
    </row>
    <row r="3533" spans="1:1">
      <c r="A3533" s="649"/>
    </row>
    <row r="3534" spans="1:1">
      <c r="A3534" s="649"/>
    </row>
    <row r="3535" spans="1:1">
      <c r="A3535" s="649"/>
    </row>
    <row r="3536" spans="1:1">
      <c r="A3536" s="649"/>
    </row>
    <row r="3537" spans="1:1">
      <c r="A3537" s="649"/>
    </row>
    <row r="3538" spans="1:1">
      <c r="A3538" s="649"/>
    </row>
    <row r="3539" spans="1:1">
      <c r="A3539" s="649"/>
    </row>
    <row r="3540" spans="1:1">
      <c r="A3540" s="649"/>
    </row>
    <row r="3541" spans="1:1">
      <c r="A3541" s="649"/>
    </row>
    <row r="3542" spans="1:1">
      <c r="A3542" s="649"/>
    </row>
    <row r="3543" spans="1:1">
      <c r="A3543" s="649"/>
    </row>
    <row r="3544" spans="1:1">
      <c r="A3544" s="649"/>
    </row>
    <row r="3545" spans="1:1">
      <c r="A3545" s="649"/>
    </row>
    <row r="3546" spans="1:1">
      <c r="A3546" s="649"/>
    </row>
    <row r="3547" spans="1:1">
      <c r="A3547" s="649"/>
    </row>
    <row r="3548" spans="1:1">
      <c r="A3548" s="649"/>
    </row>
    <row r="3549" spans="1:1">
      <c r="A3549" s="649"/>
    </row>
    <row r="3550" spans="1:1">
      <c r="A3550" s="649"/>
    </row>
    <row r="3551" spans="1:1">
      <c r="A3551" s="649"/>
    </row>
    <row r="3552" spans="1:1">
      <c r="A3552" s="649"/>
    </row>
    <row r="3553" spans="1:1">
      <c r="A3553" s="649"/>
    </row>
    <row r="3554" spans="1:1">
      <c r="A3554" s="649"/>
    </row>
    <row r="3555" spans="1:1">
      <c r="A3555" s="649"/>
    </row>
    <row r="3556" spans="1:1">
      <c r="A3556" s="649"/>
    </row>
    <row r="3557" spans="1:1">
      <c r="A3557" s="649"/>
    </row>
    <row r="3558" spans="1:1">
      <c r="A3558" s="649"/>
    </row>
    <row r="3559" spans="1:1">
      <c r="A3559" s="649"/>
    </row>
    <row r="3560" spans="1:1">
      <c r="A3560" s="649"/>
    </row>
    <row r="3561" spans="1:1">
      <c r="A3561" s="649"/>
    </row>
    <row r="3562" spans="1:1">
      <c r="A3562" s="649"/>
    </row>
    <row r="3563" spans="1:1">
      <c r="A3563" s="649"/>
    </row>
    <row r="3564" spans="1:1">
      <c r="A3564" s="649"/>
    </row>
    <row r="3565" spans="1:1">
      <c r="A3565" s="649"/>
    </row>
    <row r="3566" spans="1:1">
      <c r="A3566" s="649"/>
    </row>
    <row r="3567" spans="1:1">
      <c r="A3567" s="649"/>
    </row>
    <row r="3568" spans="1:1">
      <c r="A3568" s="649"/>
    </row>
    <row r="3569" spans="1:1">
      <c r="A3569" s="649"/>
    </row>
    <row r="3570" spans="1:1">
      <c r="A3570" s="649"/>
    </row>
    <row r="3571" spans="1:1">
      <c r="A3571" s="649"/>
    </row>
    <row r="3572" spans="1:1">
      <c r="A3572" s="649"/>
    </row>
    <row r="3573" spans="1:1">
      <c r="A3573" s="649"/>
    </row>
    <row r="3574" spans="1:1">
      <c r="A3574" s="649"/>
    </row>
    <row r="3575" spans="1:1">
      <c r="A3575" s="649"/>
    </row>
    <row r="3576" spans="1:1">
      <c r="A3576" s="649"/>
    </row>
    <row r="3577" spans="1:1">
      <c r="A3577" s="649"/>
    </row>
    <row r="3578" spans="1:1">
      <c r="A3578" s="649"/>
    </row>
    <row r="3579" spans="1:1">
      <c r="A3579" s="649"/>
    </row>
    <row r="3580" spans="1:1">
      <c r="A3580" s="649"/>
    </row>
    <row r="3581" spans="1:1">
      <c r="A3581" s="649"/>
    </row>
    <row r="3582" spans="1:1">
      <c r="A3582" s="649"/>
    </row>
    <row r="3583" spans="1:1">
      <c r="A3583" s="649"/>
    </row>
    <row r="3584" spans="1:1">
      <c r="A3584" s="649"/>
    </row>
    <row r="3585" spans="1:1">
      <c r="A3585" s="649"/>
    </row>
    <row r="3586" spans="1:1">
      <c r="A3586" s="649"/>
    </row>
    <row r="3587" spans="1:1">
      <c r="A3587" s="649"/>
    </row>
    <row r="3588" spans="1:1">
      <c r="A3588" s="649"/>
    </row>
    <row r="3589" spans="1:1">
      <c r="A3589" s="649"/>
    </row>
    <row r="3590" spans="1:1">
      <c r="A3590" s="649"/>
    </row>
    <row r="3591" spans="1:1">
      <c r="A3591" s="649"/>
    </row>
    <row r="3592" spans="1:1">
      <c r="A3592" s="649"/>
    </row>
    <row r="3593" spans="1:1">
      <c r="A3593" s="649"/>
    </row>
    <row r="3594" spans="1:1">
      <c r="A3594" s="649"/>
    </row>
    <row r="3595" spans="1:1">
      <c r="A3595" s="649"/>
    </row>
    <row r="3596" spans="1:1">
      <c r="A3596" s="649"/>
    </row>
    <row r="3597" spans="1:1">
      <c r="A3597" s="649"/>
    </row>
    <row r="3598" spans="1:1">
      <c r="A3598" s="649"/>
    </row>
    <row r="3599" spans="1:1">
      <c r="A3599" s="649"/>
    </row>
    <row r="3600" spans="1:1">
      <c r="A3600" s="649"/>
    </row>
    <row r="3601" spans="1:1">
      <c r="A3601" s="649"/>
    </row>
    <row r="3602" spans="1:1">
      <c r="A3602" s="649"/>
    </row>
    <row r="3603" spans="1:1">
      <c r="A3603" s="649"/>
    </row>
    <row r="3604" spans="1:1">
      <c r="A3604" s="649"/>
    </row>
    <row r="3605" spans="1:1">
      <c r="A3605" s="649"/>
    </row>
    <row r="3606" spans="1:1">
      <c r="A3606" s="649"/>
    </row>
    <row r="3607" spans="1:1">
      <c r="A3607" s="649"/>
    </row>
    <row r="3608" spans="1:1">
      <c r="A3608" s="649"/>
    </row>
    <row r="3609" spans="1:1">
      <c r="A3609" s="649"/>
    </row>
    <row r="3610" spans="1:1">
      <c r="A3610" s="649"/>
    </row>
    <row r="3611" spans="1:1">
      <c r="A3611" s="649"/>
    </row>
    <row r="3612" spans="1:1">
      <c r="A3612" s="649"/>
    </row>
    <row r="3613" spans="1:1">
      <c r="A3613" s="649"/>
    </row>
    <row r="3614" spans="1:1">
      <c r="A3614" s="649"/>
    </row>
    <row r="3615" spans="1:1">
      <c r="A3615" s="649"/>
    </row>
    <row r="3616" spans="1:1">
      <c r="A3616" s="649"/>
    </row>
    <row r="3617" spans="1:1">
      <c r="A3617" s="649"/>
    </row>
    <row r="3618" spans="1:1">
      <c r="A3618" s="649"/>
    </row>
    <row r="3619" spans="1:1">
      <c r="A3619" s="649"/>
    </row>
    <row r="3620" spans="1:1">
      <c r="A3620" s="649"/>
    </row>
    <row r="3621" spans="1:1">
      <c r="A3621" s="649"/>
    </row>
    <row r="3622" spans="1:1">
      <c r="A3622" s="649"/>
    </row>
    <row r="3623" spans="1:1">
      <c r="A3623" s="649"/>
    </row>
    <row r="3624" spans="1:1">
      <c r="A3624" s="649"/>
    </row>
    <row r="3625" spans="1:1">
      <c r="A3625" s="649"/>
    </row>
    <row r="3626" spans="1:1">
      <c r="A3626" s="649"/>
    </row>
    <row r="3627" spans="1:1">
      <c r="A3627" s="649"/>
    </row>
    <row r="3628" spans="1:1">
      <c r="A3628" s="649"/>
    </row>
    <row r="3629" spans="1:1">
      <c r="A3629" s="649"/>
    </row>
    <row r="3630" spans="1:1">
      <c r="A3630" s="649"/>
    </row>
    <row r="3631" spans="1:1">
      <c r="A3631" s="649"/>
    </row>
    <row r="3632" spans="1:1">
      <c r="A3632" s="649"/>
    </row>
    <row r="3633" spans="1:1">
      <c r="A3633" s="649"/>
    </row>
    <row r="3634" spans="1:1">
      <c r="A3634" s="649"/>
    </row>
    <row r="3635" spans="1:1">
      <c r="A3635" s="649"/>
    </row>
    <row r="3636" spans="1:1">
      <c r="A3636" s="649"/>
    </row>
    <row r="3637" spans="1:1">
      <c r="A3637" s="649"/>
    </row>
    <row r="3638" spans="1:1">
      <c r="A3638" s="649"/>
    </row>
    <row r="3639" spans="1:1">
      <c r="A3639" s="649"/>
    </row>
    <row r="3640" spans="1:1">
      <c r="A3640" s="649"/>
    </row>
    <row r="3641" spans="1:1">
      <c r="A3641" s="649"/>
    </row>
    <row r="3642" spans="1:1">
      <c r="A3642" s="649"/>
    </row>
    <row r="3643" spans="1:1">
      <c r="A3643" s="649"/>
    </row>
    <row r="3644" spans="1:1">
      <c r="A3644" s="649"/>
    </row>
    <row r="3645" spans="1:1">
      <c r="A3645" s="649"/>
    </row>
    <row r="3646" spans="1:1">
      <c r="A3646" s="649"/>
    </row>
    <row r="3647" spans="1:1">
      <c r="A3647" s="649"/>
    </row>
    <row r="3648" spans="1:1">
      <c r="A3648" s="649"/>
    </row>
    <row r="3649" spans="1:1">
      <c r="A3649" s="649"/>
    </row>
    <row r="3650" spans="1:1">
      <c r="A3650" s="649"/>
    </row>
    <row r="3651" spans="1:1">
      <c r="A3651" s="649"/>
    </row>
    <row r="3652" spans="1:1">
      <c r="A3652" s="649"/>
    </row>
    <row r="3653" spans="1:1">
      <c r="A3653" s="649"/>
    </row>
    <row r="3654" spans="1:1">
      <c r="A3654" s="649"/>
    </row>
    <row r="3655" spans="1:1">
      <c r="A3655" s="649"/>
    </row>
    <row r="3656" spans="1:1">
      <c r="A3656" s="649"/>
    </row>
    <row r="3657" spans="1:1">
      <c r="A3657" s="649"/>
    </row>
    <row r="3658" spans="1:1">
      <c r="A3658" s="649"/>
    </row>
    <row r="3659" spans="1:1">
      <c r="A3659" s="649"/>
    </row>
    <row r="3660" spans="1:1">
      <c r="A3660" s="649"/>
    </row>
    <row r="3661" spans="1:1">
      <c r="A3661" s="649"/>
    </row>
    <row r="3662" spans="1:1">
      <c r="A3662" s="649"/>
    </row>
    <row r="3663" spans="1:1">
      <c r="A3663" s="649"/>
    </row>
    <row r="3664" spans="1:1">
      <c r="A3664" s="649"/>
    </row>
    <row r="3665" spans="1:1">
      <c r="A3665" s="649"/>
    </row>
    <row r="3666" spans="1:1">
      <c r="A3666" s="649"/>
    </row>
    <row r="3667" spans="1:1">
      <c r="A3667" s="649"/>
    </row>
    <row r="3668" spans="1:1">
      <c r="A3668" s="649"/>
    </row>
    <row r="3669" spans="1:1">
      <c r="A3669" s="649"/>
    </row>
    <row r="3670" spans="1:1">
      <c r="A3670" s="649"/>
    </row>
    <row r="3671" spans="1:1">
      <c r="A3671" s="649"/>
    </row>
    <row r="3672" spans="1:1">
      <c r="A3672" s="649"/>
    </row>
    <row r="3673" spans="1:1">
      <c r="A3673" s="649"/>
    </row>
    <row r="3674" spans="1:1">
      <c r="A3674" s="649"/>
    </row>
    <row r="3675" spans="1:1">
      <c r="A3675" s="649"/>
    </row>
    <row r="3676" spans="1:1">
      <c r="A3676" s="649"/>
    </row>
    <row r="3677" spans="1:1">
      <c r="A3677" s="649"/>
    </row>
    <row r="3678" spans="1:1">
      <c r="A3678" s="649"/>
    </row>
    <row r="3679" spans="1:1">
      <c r="A3679" s="649"/>
    </row>
    <row r="3680" spans="1:1">
      <c r="A3680" s="649"/>
    </row>
    <row r="3681" spans="1:1">
      <c r="A3681" s="649"/>
    </row>
    <row r="3682" spans="1:1">
      <c r="A3682" s="649"/>
    </row>
    <row r="3683" spans="1:1">
      <c r="A3683" s="649"/>
    </row>
    <row r="3684" spans="1:1">
      <c r="A3684" s="649"/>
    </row>
    <row r="3685" spans="1:1">
      <c r="A3685" s="649"/>
    </row>
    <row r="3686" spans="1:1">
      <c r="A3686" s="649"/>
    </row>
    <row r="3687" spans="1:1">
      <c r="A3687" s="649"/>
    </row>
    <row r="3688" spans="1:1">
      <c r="A3688" s="649"/>
    </row>
    <row r="3689" spans="1:1">
      <c r="A3689" s="649"/>
    </row>
    <row r="3690" spans="1:1">
      <c r="A3690" s="649"/>
    </row>
    <row r="3691" spans="1:1">
      <c r="A3691" s="649"/>
    </row>
    <row r="3692" spans="1:1">
      <c r="A3692" s="649"/>
    </row>
    <row r="3693" spans="1:1">
      <c r="A3693" s="649"/>
    </row>
    <row r="3694" spans="1:1">
      <c r="A3694" s="649"/>
    </row>
    <row r="3695" spans="1:1">
      <c r="A3695" s="649"/>
    </row>
    <row r="3696" spans="1:1">
      <c r="A3696" s="649"/>
    </row>
    <row r="3697" spans="1:1">
      <c r="A3697" s="649"/>
    </row>
    <row r="3698" spans="1:1">
      <c r="A3698" s="649"/>
    </row>
    <row r="3699" spans="1:1">
      <c r="A3699" s="649"/>
    </row>
    <row r="3700" spans="1:1">
      <c r="A3700" s="649"/>
    </row>
    <row r="3701" spans="1:1">
      <c r="A3701" s="649"/>
    </row>
    <row r="3702" spans="1:1">
      <c r="A3702" s="649"/>
    </row>
    <row r="3703" spans="1:1">
      <c r="A3703" s="649"/>
    </row>
    <row r="3704" spans="1:1">
      <c r="A3704" s="649"/>
    </row>
    <row r="3705" spans="1:1">
      <c r="A3705" s="649"/>
    </row>
    <row r="3706" spans="1:1">
      <c r="A3706" s="649"/>
    </row>
    <row r="3707" spans="1:1">
      <c r="A3707" s="649"/>
    </row>
    <row r="3708" spans="1:1">
      <c r="A3708" s="649"/>
    </row>
    <row r="3709" spans="1:1">
      <c r="A3709" s="649"/>
    </row>
    <row r="3710" spans="1:1">
      <c r="A3710" s="649"/>
    </row>
    <row r="3711" spans="1:1">
      <c r="A3711" s="649"/>
    </row>
    <row r="3712" spans="1:1">
      <c r="A3712" s="649"/>
    </row>
    <row r="3713" spans="1:1">
      <c r="A3713" s="649"/>
    </row>
    <row r="3714" spans="1:1">
      <c r="A3714" s="649"/>
    </row>
    <row r="3715" spans="1:1">
      <c r="A3715" s="649"/>
    </row>
    <row r="3716" spans="1:1">
      <c r="A3716" s="649"/>
    </row>
    <row r="3717" spans="1:1">
      <c r="A3717" s="649"/>
    </row>
    <row r="3718" spans="1:1">
      <c r="A3718" s="649"/>
    </row>
    <row r="3719" spans="1:1">
      <c r="A3719" s="649"/>
    </row>
    <row r="3720" spans="1:1">
      <c r="A3720" s="649"/>
    </row>
    <row r="3721" spans="1:1">
      <c r="A3721" s="649"/>
    </row>
    <row r="3722" spans="1:1">
      <c r="A3722" s="649"/>
    </row>
    <row r="3723" spans="1:1">
      <c r="A3723" s="649"/>
    </row>
    <row r="3724" spans="1:1">
      <c r="A3724" s="649"/>
    </row>
    <row r="3725" spans="1:1">
      <c r="A3725" s="649"/>
    </row>
    <row r="3726" spans="1:1">
      <c r="A3726" s="649"/>
    </row>
    <row r="3727" spans="1:1">
      <c r="A3727" s="649"/>
    </row>
    <row r="3728" spans="1:1">
      <c r="A3728" s="649"/>
    </row>
    <row r="3729" spans="1:1">
      <c r="A3729" s="649"/>
    </row>
    <row r="3730" spans="1:1">
      <c r="A3730" s="649"/>
    </row>
    <row r="3731" spans="1:1">
      <c r="A3731" s="649"/>
    </row>
    <row r="3732" spans="1:1">
      <c r="A3732" s="649"/>
    </row>
    <row r="3733" spans="1:1">
      <c r="A3733" s="649"/>
    </row>
    <row r="3734" spans="1:1">
      <c r="A3734" s="649"/>
    </row>
    <row r="3735" spans="1:1">
      <c r="A3735" s="649"/>
    </row>
    <row r="3736" spans="1:1">
      <c r="A3736" s="649"/>
    </row>
    <row r="3737" spans="1:1">
      <c r="A3737" s="649"/>
    </row>
    <row r="3738" spans="1:1">
      <c r="A3738" s="649"/>
    </row>
    <row r="3739" spans="1:1">
      <c r="A3739" s="649"/>
    </row>
    <row r="3740" spans="1:1">
      <c r="A3740" s="649"/>
    </row>
    <row r="3741" spans="1:1">
      <c r="A3741" s="649"/>
    </row>
    <row r="3742" spans="1:1">
      <c r="A3742" s="649"/>
    </row>
    <row r="3743" spans="1:1">
      <c r="A3743" s="649"/>
    </row>
    <row r="3744" spans="1:1">
      <c r="A3744" s="649"/>
    </row>
    <row r="3745" spans="1:1">
      <c r="A3745" s="649"/>
    </row>
    <row r="3746" spans="1:1">
      <c r="A3746" s="649"/>
    </row>
    <row r="3747" spans="1:1">
      <c r="A3747" s="649"/>
    </row>
    <row r="3748" spans="1:1">
      <c r="A3748" s="649"/>
    </row>
    <row r="3749" spans="1:1">
      <c r="A3749" s="649"/>
    </row>
    <row r="3750" spans="1:1">
      <c r="A3750" s="649"/>
    </row>
    <row r="3751" spans="1:1">
      <c r="A3751" s="649"/>
    </row>
    <row r="3752" spans="1:1">
      <c r="A3752" s="649"/>
    </row>
    <row r="3753" spans="1:1">
      <c r="A3753" s="649"/>
    </row>
    <row r="3754" spans="1:1">
      <c r="A3754" s="649"/>
    </row>
    <row r="3755" spans="1:1">
      <c r="A3755" s="649"/>
    </row>
    <row r="3756" spans="1:1">
      <c r="A3756" s="649"/>
    </row>
    <row r="3757" spans="1:1">
      <c r="A3757" s="649"/>
    </row>
    <row r="3758" spans="1:1">
      <c r="A3758" s="649"/>
    </row>
    <row r="3759" spans="1:1">
      <c r="A3759" s="649"/>
    </row>
    <row r="3760" spans="1:1">
      <c r="A3760" s="649"/>
    </row>
    <row r="3761" spans="1:1">
      <c r="A3761" s="649"/>
    </row>
    <row r="3762" spans="1:1">
      <c r="A3762" s="649"/>
    </row>
    <row r="3763" spans="1:1">
      <c r="A3763" s="649"/>
    </row>
    <row r="3764" spans="1:1">
      <c r="A3764" s="649"/>
    </row>
    <row r="3765" spans="1:1">
      <c r="A3765" s="649"/>
    </row>
    <row r="3766" spans="1:1">
      <c r="A3766" s="649"/>
    </row>
    <row r="3767" spans="1:1">
      <c r="A3767" s="649"/>
    </row>
    <row r="3768" spans="1:1">
      <c r="A3768" s="649"/>
    </row>
    <row r="3769" spans="1:1">
      <c r="A3769" s="649"/>
    </row>
    <row r="3770" spans="1:1">
      <c r="A3770" s="649"/>
    </row>
    <row r="3771" spans="1:1">
      <c r="A3771" s="649"/>
    </row>
    <row r="3772" spans="1:1">
      <c r="A3772" s="649"/>
    </row>
    <row r="3773" spans="1:1">
      <c r="A3773" s="649"/>
    </row>
    <row r="3774" spans="1:1">
      <c r="A3774" s="649"/>
    </row>
    <row r="3775" spans="1:1">
      <c r="A3775" s="649"/>
    </row>
    <row r="3776" spans="1:1">
      <c r="A3776" s="649"/>
    </row>
    <row r="3777" spans="1:1">
      <c r="A3777" s="649"/>
    </row>
    <row r="3778" spans="1:1">
      <c r="A3778" s="649"/>
    </row>
    <row r="3779" spans="1:1">
      <c r="A3779" s="649"/>
    </row>
    <row r="3780" spans="1:1">
      <c r="A3780" s="649"/>
    </row>
    <row r="3781" spans="1:1">
      <c r="A3781" s="649"/>
    </row>
    <row r="3782" spans="1:1">
      <c r="A3782" s="649"/>
    </row>
    <row r="3783" spans="1:1">
      <c r="A3783" s="649"/>
    </row>
    <row r="3784" spans="1:1">
      <c r="A3784" s="649"/>
    </row>
    <row r="3785" spans="1:1">
      <c r="A3785" s="649"/>
    </row>
    <row r="3786" spans="1:1">
      <c r="A3786" s="649"/>
    </row>
    <row r="3787" spans="1:1">
      <c r="A3787" s="649"/>
    </row>
    <row r="3788" spans="1:1">
      <c r="A3788" s="649"/>
    </row>
    <row r="3789" spans="1:1">
      <c r="A3789" s="649"/>
    </row>
    <row r="3790" spans="1:1">
      <c r="A3790" s="649"/>
    </row>
    <row r="3791" spans="1:1">
      <c r="A3791" s="649"/>
    </row>
    <row r="3792" spans="1:1">
      <c r="A3792" s="649"/>
    </row>
    <row r="3793" spans="1:1">
      <c r="A3793" s="649"/>
    </row>
    <row r="3794" spans="1:1">
      <c r="A3794" s="649"/>
    </row>
    <row r="3795" spans="1:1">
      <c r="A3795" s="649"/>
    </row>
    <row r="3796" spans="1:1">
      <c r="A3796" s="649"/>
    </row>
    <row r="3797" spans="1:1">
      <c r="A3797" s="649"/>
    </row>
    <row r="3798" spans="1:1">
      <c r="A3798" s="649"/>
    </row>
    <row r="3799" spans="1:1">
      <c r="A3799" s="649"/>
    </row>
    <row r="3800" spans="1:1">
      <c r="A3800" s="649"/>
    </row>
    <row r="3801" spans="1:1">
      <c r="A3801" s="649"/>
    </row>
    <row r="3802" spans="1:1">
      <c r="A3802" s="649"/>
    </row>
    <row r="3803" spans="1:1">
      <c r="A3803" s="649"/>
    </row>
    <row r="3804" spans="1:1">
      <c r="A3804" s="649"/>
    </row>
    <row r="3805" spans="1:1">
      <c r="A3805" s="649"/>
    </row>
    <row r="3806" spans="1:1">
      <c r="A3806" s="649"/>
    </row>
    <row r="3807" spans="1:1">
      <c r="A3807" s="649"/>
    </row>
    <row r="3808" spans="1:1">
      <c r="A3808" s="649"/>
    </row>
    <row r="3809" spans="1:1">
      <c r="A3809" s="649"/>
    </row>
    <row r="3810" spans="1:1">
      <c r="A3810" s="649"/>
    </row>
    <row r="3811" spans="1:1">
      <c r="A3811" s="649"/>
    </row>
    <row r="3812" spans="1:1">
      <c r="A3812" s="649"/>
    </row>
    <row r="3813" spans="1:1">
      <c r="A3813" s="649"/>
    </row>
    <row r="3814" spans="1:1">
      <c r="A3814" s="649"/>
    </row>
    <row r="3815" spans="1:1">
      <c r="A3815" s="649"/>
    </row>
    <row r="3816" spans="1:1">
      <c r="A3816" s="649"/>
    </row>
    <row r="3817" spans="1:1">
      <c r="A3817" s="649"/>
    </row>
    <row r="3818" spans="1:1">
      <c r="A3818" s="649"/>
    </row>
    <row r="3819" spans="1:1">
      <c r="A3819" s="649"/>
    </row>
    <row r="3820" spans="1:1">
      <c r="A3820" s="649"/>
    </row>
    <row r="3821" spans="1:1">
      <c r="A3821" s="649"/>
    </row>
    <row r="3822" spans="1:1">
      <c r="A3822" s="649"/>
    </row>
    <row r="3823" spans="1:1">
      <c r="A3823" s="649"/>
    </row>
    <row r="3824" spans="1:1">
      <c r="A3824" s="649"/>
    </row>
    <row r="3825" spans="1:1">
      <c r="A3825" s="649"/>
    </row>
    <row r="3826" spans="1:1">
      <c r="A3826" s="649"/>
    </row>
    <row r="3827" spans="1:1">
      <c r="A3827" s="649"/>
    </row>
    <row r="3828" spans="1:1">
      <c r="A3828" s="649"/>
    </row>
    <row r="3829" spans="1:1">
      <c r="A3829" s="649"/>
    </row>
    <row r="3830" spans="1:1">
      <c r="A3830" s="649"/>
    </row>
    <row r="3831" spans="1:1">
      <c r="A3831" s="649"/>
    </row>
    <row r="3832" spans="1:1">
      <c r="A3832" s="649"/>
    </row>
    <row r="3833" spans="1:1">
      <c r="A3833" s="649"/>
    </row>
    <row r="3834" spans="1:1">
      <c r="A3834" s="649"/>
    </row>
    <row r="3835" spans="1:1">
      <c r="A3835" s="649"/>
    </row>
    <row r="3836" spans="1:1">
      <c r="A3836" s="649"/>
    </row>
    <row r="3837" spans="1:1">
      <c r="A3837" s="649"/>
    </row>
    <row r="3838" spans="1:1">
      <c r="A3838" s="649"/>
    </row>
    <row r="3839" spans="1:1">
      <c r="A3839" s="649"/>
    </row>
    <row r="3840" spans="1:1">
      <c r="A3840" s="649"/>
    </row>
    <row r="3841" spans="1:1">
      <c r="A3841" s="649"/>
    </row>
    <row r="3842" spans="1:1">
      <c r="A3842" s="649"/>
    </row>
    <row r="3843" spans="1:1">
      <c r="A3843" s="649"/>
    </row>
    <row r="3844" spans="1:1">
      <c r="A3844" s="649"/>
    </row>
    <row r="3845" spans="1:1">
      <c r="A3845" s="649"/>
    </row>
    <row r="3846" spans="1:1">
      <c r="A3846" s="649"/>
    </row>
    <row r="3847" spans="1:1">
      <c r="A3847" s="649"/>
    </row>
    <row r="3848" spans="1:1">
      <c r="A3848" s="649"/>
    </row>
    <row r="3849" spans="1:1">
      <c r="A3849" s="649"/>
    </row>
    <row r="3850" spans="1:1">
      <c r="A3850" s="649"/>
    </row>
    <row r="3851" spans="1:1">
      <c r="A3851" s="649"/>
    </row>
    <row r="3852" spans="1:1">
      <c r="A3852" s="649"/>
    </row>
    <row r="3853" spans="1:1">
      <c r="A3853" s="649"/>
    </row>
    <row r="3854" spans="1:1">
      <c r="A3854" s="649"/>
    </row>
    <row r="3855" spans="1:1">
      <c r="A3855" s="649"/>
    </row>
    <row r="3856" spans="1:1">
      <c r="A3856" s="649"/>
    </row>
    <row r="3857" spans="1:1">
      <c r="A3857" s="649"/>
    </row>
    <row r="3858" spans="1:1">
      <c r="A3858" s="649"/>
    </row>
    <row r="3859" spans="1:1">
      <c r="A3859" s="649"/>
    </row>
    <row r="3860" spans="1:1">
      <c r="A3860" s="649"/>
    </row>
    <row r="3861" spans="1:1">
      <c r="A3861" s="649"/>
    </row>
    <row r="3862" spans="1:1">
      <c r="A3862" s="649"/>
    </row>
    <row r="3863" spans="1:1">
      <c r="A3863" s="649"/>
    </row>
    <row r="3864" spans="1:1">
      <c r="A3864" s="649"/>
    </row>
    <row r="3865" spans="1:1">
      <c r="A3865" s="649"/>
    </row>
    <row r="3866" spans="1:1">
      <c r="A3866" s="649"/>
    </row>
    <row r="3867" spans="1:1">
      <c r="A3867" s="649"/>
    </row>
    <row r="3868" spans="1:1">
      <c r="A3868" s="649"/>
    </row>
    <row r="3869" spans="1:1">
      <c r="A3869" s="649"/>
    </row>
    <row r="3870" spans="1:1">
      <c r="A3870" s="649"/>
    </row>
    <row r="3871" spans="1:1">
      <c r="A3871" s="649"/>
    </row>
    <row r="3872" spans="1:1">
      <c r="A3872" s="649"/>
    </row>
    <row r="3873" spans="1:1">
      <c r="A3873" s="649"/>
    </row>
    <row r="3874" spans="1:1">
      <c r="A3874" s="649"/>
    </row>
    <row r="3875" spans="1:1">
      <c r="A3875" s="649"/>
    </row>
    <row r="3876" spans="1:1">
      <c r="A3876" s="649"/>
    </row>
    <row r="3877" spans="1:1">
      <c r="A3877" s="649"/>
    </row>
    <row r="3878" spans="1:1">
      <c r="A3878" s="649"/>
    </row>
    <row r="3879" spans="1:1">
      <c r="A3879" s="649"/>
    </row>
    <row r="3880" spans="1:1">
      <c r="A3880" s="649"/>
    </row>
    <row r="3881" spans="1:1">
      <c r="A3881" s="649"/>
    </row>
    <row r="3882" spans="1:1">
      <c r="A3882" s="649"/>
    </row>
    <row r="3883" spans="1:1">
      <c r="A3883" s="649"/>
    </row>
    <row r="3884" spans="1:1">
      <c r="A3884" s="649"/>
    </row>
    <row r="3885" spans="1:1">
      <c r="A3885" s="649"/>
    </row>
    <row r="3886" spans="1:1">
      <c r="A3886" s="649"/>
    </row>
    <row r="3887" spans="1:1">
      <c r="A3887" s="649"/>
    </row>
    <row r="3888" spans="1:1">
      <c r="A3888" s="649"/>
    </row>
    <row r="3889" spans="1:1">
      <c r="A3889" s="649"/>
    </row>
    <row r="3890" spans="1:1">
      <c r="A3890" s="649"/>
    </row>
    <row r="3891" spans="1:1">
      <c r="A3891" s="649"/>
    </row>
    <row r="3892" spans="1:1">
      <c r="A3892" s="649"/>
    </row>
    <row r="3893" spans="1:1">
      <c r="A3893" s="649"/>
    </row>
    <row r="3894" spans="1:1">
      <c r="A3894" s="649"/>
    </row>
    <row r="3895" spans="1:1">
      <c r="A3895" s="649"/>
    </row>
    <row r="3896" spans="1:1">
      <c r="A3896" s="649"/>
    </row>
    <row r="3897" spans="1:1">
      <c r="A3897" s="649"/>
    </row>
    <row r="3898" spans="1:1">
      <c r="A3898" s="649"/>
    </row>
    <row r="3899" spans="1:1">
      <c r="A3899" s="649"/>
    </row>
    <row r="3900" spans="1:1">
      <c r="A3900" s="649"/>
    </row>
    <row r="3901" spans="1:1">
      <c r="A3901" s="649"/>
    </row>
    <row r="3902" spans="1:1">
      <c r="A3902" s="649"/>
    </row>
    <row r="3903" spans="1:1">
      <c r="A3903" s="649"/>
    </row>
    <row r="3904" spans="1:1">
      <c r="A3904" s="649"/>
    </row>
    <row r="3905" spans="1:1">
      <c r="A3905" s="649"/>
    </row>
    <row r="3906" spans="1:1">
      <c r="A3906" s="649"/>
    </row>
    <row r="3907" spans="1:1">
      <c r="A3907" s="649"/>
    </row>
    <row r="3908" spans="1:1">
      <c r="A3908" s="649"/>
    </row>
    <row r="3909" spans="1:1">
      <c r="A3909" s="649"/>
    </row>
    <row r="3910" spans="1:1">
      <c r="A3910" s="649"/>
    </row>
    <row r="3911" spans="1:1">
      <c r="A3911" s="649"/>
    </row>
    <row r="3912" spans="1:1">
      <c r="A3912" s="649"/>
    </row>
    <row r="3913" spans="1:1">
      <c r="A3913" s="649"/>
    </row>
    <row r="3914" spans="1:1">
      <c r="A3914" s="649"/>
    </row>
    <row r="3915" spans="1:1">
      <c r="A3915" s="649"/>
    </row>
    <row r="3916" spans="1:1">
      <c r="A3916" s="649"/>
    </row>
    <row r="3917" spans="1:1">
      <c r="A3917" s="649"/>
    </row>
    <row r="3918" spans="1:1">
      <c r="A3918" s="649"/>
    </row>
    <row r="3919" spans="1:1">
      <c r="A3919" s="649"/>
    </row>
    <row r="3920" spans="1:1">
      <c r="A3920" s="649"/>
    </row>
    <row r="3921" spans="1:1">
      <c r="A3921" s="649"/>
    </row>
    <row r="3922" spans="1:1">
      <c r="A3922" s="649"/>
    </row>
    <row r="3923" spans="1:1">
      <c r="A3923" s="649"/>
    </row>
    <row r="3924" spans="1:1">
      <c r="A3924" s="649"/>
    </row>
    <row r="3925" spans="1:1">
      <c r="A3925" s="649"/>
    </row>
    <row r="3926" spans="1:1">
      <c r="A3926" s="649"/>
    </row>
    <row r="3927" spans="1:1">
      <c r="A3927" s="649"/>
    </row>
    <row r="3928" spans="1:1">
      <c r="A3928" s="649"/>
    </row>
    <row r="3929" spans="1:1">
      <c r="A3929" s="649"/>
    </row>
    <row r="3930" spans="1:1">
      <c r="A3930" s="649"/>
    </row>
    <row r="3931" spans="1:1">
      <c r="A3931" s="649"/>
    </row>
    <row r="3932" spans="1:1">
      <c r="A3932" s="649"/>
    </row>
    <row r="3933" spans="1:1">
      <c r="A3933" s="649"/>
    </row>
    <row r="3934" spans="1:1">
      <c r="A3934" s="649"/>
    </row>
    <row r="3935" spans="1:1">
      <c r="A3935" s="649"/>
    </row>
    <row r="3936" spans="1:1">
      <c r="A3936" s="649"/>
    </row>
    <row r="3937" spans="1:1">
      <c r="A3937" s="649"/>
    </row>
    <row r="3938" spans="1:1">
      <c r="A3938" s="649"/>
    </row>
    <row r="3939" spans="1:1">
      <c r="A3939" s="649"/>
    </row>
    <row r="3940" spans="1:1">
      <c r="A3940" s="649"/>
    </row>
    <row r="3941" spans="1:1">
      <c r="A3941" s="649"/>
    </row>
    <row r="3942" spans="1:1">
      <c r="A3942" s="649"/>
    </row>
    <row r="3943" spans="1:1">
      <c r="A3943" s="649"/>
    </row>
    <row r="3944" spans="1:1">
      <c r="A3944" s="649"/>
    </row>
    <row r="3945" spans="1:1">
      <c r="A3945" s="649"/>
    </row>
    <row r="3946" spans="1:1">
      <c r="A3946" s="649"/>
    </row>
    <row r="3947" spans="1:1">
      <c r="A3947" s="649"/>
    </row>
    <row r="3948" spans="1:1">
      <c r="A3948" s="649"/>
    </row>
    <row r="3949" spans="1:1">
      <c r="A3949" s="649"/>
    </row>
    <row r="3950" spans="1:1">
      <c r="A3950" s="649"/>
    </row>
    <row r="3951" spans="1:1">
      <c r="A3951" s="649"/>
    </row>
    <row r="3952" spans="1:1">
      <c r="A3952" s="649"/>
    </row>
    <row r="3953" spans="1:1">
      <c r="A3953" s="649"/>
    </row>
    <row r="3954" spans="1:1">
      <c r="A3954" s="649"/>
    </row>
    <row r="3955" spans="1:1">
      <c r="A3955" s="649"/>
    </row>
    <row r="3956" spans="1:1">
      <c r="A3956" s="649"/>
    </row>
    <row r="3957" spans="1:1">
      <c r="A3957" s="649"/>
    </row>
    <row r="3958" spans="1:1">
      <c r="A3958" s="649"/>
    </row>
    <row r="3959" spans="1:1">
      <c r="A3959" s="649"/>
    </row>
    <row r="3960" spans="1:1">
      <c r="A3960" s="649"/>
    </row>
    <row r="3961" spans="1:1">
      <c r="A3961" s="649"/>
    </row>
    <row r="3962" spans="1:1">
      <c r="A3962" s="649"/>
    </row>
    <row r="3963" spans="1:1">
      <c r="A3963" s="649"/>
    </row>
    <row r="3964" spans="1:1">
      <c r="A3964" s="649"/>
    </row>
    <row r="3965" spans="1:1">
      <c r="A3965" s="649"/>
    </row>
    <row r="3966" spans="1:1">
      <c r="A3966" s="649"/>
    </row>
    <row r="3967" spans="1:1">
      <c r="A3967" s="649"/>
    </row>
    <row r="3968" spans="1:1">
      <c r="A3968" s="649"/>
    </row>
    <row r="3969" spans="1:1">
      <c r="A3969" s="649"/>
    </row>
    <row r="3970" spans="1:1">
      <c r="A3970" s="649"/>
    </row>
    <row r="3971" spans="1:1">
      <c r="A3971" s="649"/>
    </row>
    <row r="3972" spans="1:1">
      <c r="A3972" s="649"/>
    </row>
    <row r="3973" spans="1:1">
      <c r="A3973" s="649"/>
    </row>
    <row r="3974" spans="1:1">
      <c r="A3974" s="649"/>
    </row>
    <row r="3975" spans="1:1">
      <c r="A3975" s="649"/>
    </row>
    <row r="3976" spans="1:1">
      <c r="A3976" s="649"/>
    </row>
    <row r="3977" spans="1:1">
      <c r="A3977" s="649"/>
    </row>
    <row r="3978" spans="1:1">
      <c r="A3978" s="649"/>
    </row>
    <row r="3979" spans="1:1">
      <c r="A3979" s="649"/>
    </row>
    <row r="3980" spans="1:1">
      <c r="A3980" s="649"/>
    </row>
    <row r="3981" spans="1:1">
      <c r="A3981" s="649"/>
    </row>
    <row r="3982" spans="1:1">
      <c r="A3982" s="649"/>
    </row>
    <row r="3983" spans="1:1">
      <c r="A3983" s="649"/>
    </row>
    <row r="3984" spans="1:1">
      <c r="A3984" s="649"/>
    </row>
    <row r="3985" spans="1:1">
      <c r="A3985" s="649"/>
    </row>
    <row r="3986" spans="1:1">
      <c r="A3986" s="649"/>
    </row>
    <row r="3987" spans="1:1">
      <c r="A3987" s="649"/>
    </row>
    <row r="3988" spans="1:1">
      <c r="A3988" s="649"/>
    </row>
    <row r="3989" spans="1:1">
      <c r="A3989" s="649"/>
    </row>
    <row r="3990" spans="1:1">
      <c r="A3990" s="649"/>
    </row>
    <row r="3991" spans="1:1">
      <c r="A3991" s="649"/>
    </row>
    <row r="3992" spans="1:1">
      <c r="A3992" s="649"/>
    </row>
    <row r="3993" spans="1:1">
      <c r="A3993" s="649"/>
    </row>
    <row r="3994" spans="1:1">
      <c r="A3994" s="649"/>
    </row>
    <row r="3995" spans="1:1">
      <c r="A3995" s="649"/>
    </row>
    <row r="3996" spans="1:1">
      <c r="A3996" s="649"/>
    </row>
    <row r="3997" spans="1:1">
      <c r="A3997" s="649"/>
    </row>
    <row r="3998" spans="1:1">
      <c r="A3998" s="649"/>
    </row>
    <row r="3999" spans="1:1">
      <c r="A3999" s="649"/>
    </row>
    <row r="4000" spans="1:1">
      <c r="A4000" s="649"/>
    </row>
    <row r="4001" spans="1:1">
      <c r="A4001" s="649"/>
    </row>
    <row r="4002" spans="1:1">
      <c r="A4002" s="649"/>
    </row>
    <row r="4003" spans="1:1">
      <c r="A4003" s="649"/>
    </row>
    <row r="4004" spans="1:1">
      <c r="A4004" s="649"/>
    </row>
    <row r="4005" spans="1:1">
      <c r="A4005" s="649"/>
    </row>
    <row r="4006" spans="1:1">
      <c r="A4006" s="649"/>
    </row>
    <row r="4007" spans="1:1">
      <c r="A4007" s="649"/>
    </row>
    <row r="4008" spans="1:1">
      <c r="A4008" s="649"/>
    </row>
    <row r="4009" spans="1:1">
      <c r="A4009" s="649"/>
    </row>
    <row r="4010" spans="1:1">
      <c r="A4010" s="649"/>
    </row>
    <row r="4011" spans="1:1">
      <c r="A4011" s="649"/>
    </row>
    <row r="4012" spans="1:1">
      <c r="A4012" s="649"/>
    </row>
    <row r="4013" spans="1:1">
      <c r="A4013" s="649"/>
    </row>
    <row r="4014" spans="1:1">
      <c r="A4014" s="649"/>
    </row>
    <row r="4015" spans="1:1">
      <c r="A4015" s="649"/>
    </row>
    <row r="4016" spans="1:1">
      <c r="A4016" s="649"/>
    </row>
    <row r="4017" spans="1:1">
      <c r="A4017" s="649"/>
    </row>
    <row r="4018" spans="1:1">
      <c r="A4018" s="649"/>
    </row>
    <row r="4019" spans="1:1">
      <c r="A4019" s="649"/>
    </row>
    <row r="4020" spans="1:1">
      <c r="A4020" s="649"/>
    </row>
    <row r="4021" spans="1:1">
      <c r="A4021" s="649"/>
    </row>
    <row r="4022" spans="1:1">
      <c r="A4022" s="649"/>
    </row>
    <row r="4023" spans="1:1">
      <c r="A4023" s="649"/>
    </row>
    <row r="4024" spans="1:1">
      <c r="A4024" s="649"/>
    </row>
    <row r="4025" spans="1:1">
      <c r="A4025" s="649"/>
    </row>
    <row r="4026" spans="1:1">
      <c r="A4026" s="649"/>
    </row>
    <row r="4027" spans="1:1">
      <c r="A4027" s="649"/>
    </row>
    <row r="4028" spans="1:1">
      <c r="A4028" s="649"/>
    </row>
    <row r="4029" spans="1:1">
      <c r="A4029" s="649"/>
    </row>
    <row r="4030" spans="1:1">
      <c r="A4030" s="649"/>
    </row>
    <row r="4031" spans="1:1">
      <c r="A4031" s="649"/>
    </row>
    <row r="4032" spans="1:1">
      <c r="A4032" s="649"/>
    </row>
    <row r="4033" spans="1:1">
      <c r="A4033" s="649"/>
    </row>
    <row r="4034" spans="1:1">
      <c r="A4034" s="649"/>
    </row>
    <row r="4035" spans="1:1">
      <c r="A4035" s="649"/>
    </row>
    <row r="4036" spans="1:1">
      <c r="A4036" s="649"/>
    </row>
    <row r="4037" spans="1:1">
      <c r="A4037" s="649"/>
    </row>
    <row r="4038" spans="1:1">
      <c r="A4038" s="649"/>
    </row>
    <row r="4039" spans="1:1">
      <c r="A4039" s="649"/>
    </row>
    <row r="4040" spans="1:1">
      <c r="A4040" s="649"/>
    </row>
    <row r="4041" spans="1:1">
      <c r="A4041" s="649"/>
    </row>
    <row r="4042" spans="1:1">
      <c r="A4042" s="649"/>
    </row>
    <row r="4043" spans="1:1">
      <c r="A4043" s="649"/>
    </row>
    <row r="4044" spans="1:1">
      <c r="A4044" s="649"/>
    </row>
    <row r="4045" spans="1:1">
      <c r="A4045" s="649"/>
    </row>
    <row r="4046" spans="1:1">
      <c r="A4046" s="649"/>
    </row>
    <row r="4047" spans="1:1">
      <c r="A4047" s="649"/>
    </row>
    <row r="4048" spans="1:1">
      <c r="A4048" s="649"/>
    </row>
    <row r="4049" spans="1:1">
      <c r="A4049" s="649"/>
    </row>
    <row r="4050" spans="1:1">
      <c r="A4050" s="649"/>
    </row>
    <row r="4051" spans="1:1">
      <c r="A4051" s="649"/>
    </row>
    <row r="4052" spans="1:1">
      <c r="A4052" s="649"/>
    </row>
    <row r="4053" spans="1:1">
      <c r="A4053" s="649"/>
    </row>
    <row r="4054" spans="1:1">
      <c r="A4054" s="649"/>
    </row>
    <row r="4055" spans="1:1">
      <c r="A4055" s="649"/>
    </row>
    <row r="4056" spans="1:1">
      <c r="A4056" s="649"/>
    </row>
    <row r="4057" spans="1:1">
      <c r="A4057" s="649"/>
    </row>
    <row r="4058" spans="1:1">
      <c r="A4058" s="649"/>
    </row>
    <row r="4059" spans="1:1">
      <c r="A4059" s="649"/>
    </row>
    <row r="4060" spans="1:1">
      <c r="A4060" s="649"/>
    </row>
    <row r="4061" spans="1:1">
      <c r="A4061" s="649"/>
    </row>
    <row r="4062" spans="1:1">
      <c r="A4062" s="649"/>
    </row>
    <row r="4063" spans="1:1">
      <c r="A4063" s="649"/>
    </row>
    <row r="4064" spans="1:1">
      <c r="A4064" s="649"/>
    </row>
    <row r="4065" spans="1:1">
      <c r="A4065" s="649"/>
    </row>
    <row r="4066" spans="1:1">
      <c r="A4066" s="649"/>
    </row>
    <row r="4067" spans="1:1">
      <c r="A4067" s="649"/>
    </row>
    <row r="4068" spans="1:1">
      <c r="A4068" s="649"/>
    </row>
    <row r="4069" spans="1:1">
      <c r="A4069" s="649"/>
    </row>
    <row r="4070" spans="1:1">
      <c r="A4070" s="649"/>
    </row>
    <row r="4071" spans="1:1">
      <c r="A4071" s="649"/>
    </row>
    <row r="4072" spans="1:1">
      <c r="A4072" s="649"/>
    </row>
    <row r="4073" spans="1:1">
      <c r="A4073" s="649"/>
    </row>
    <row r="4074" spans="1:1">
      <c r="A4074" s="649"/>
    </row>
    <row r="4075" spans="1:1">
      <c r="A4075" s="649"/>
    </row>
    <row r="4076" spans="1:1">
      <c r="A4076" s="649"/>
    </row>
    <row r="4077" spans="1:1">
      <c r="A4077" s="649"/>
    </row>
    <row r="4078" spans="1:1">
      <c r="A4078" s="649"/>
    </row>
    <row r="4079" spans="1:1">
      <c r="A4079" s="649"/>
    </row>
    <row r="4080" spans="1:1">
      <c r="A4080" s="649"/>
    </row>
    <row r="4081" spans="1:1">
      <c r="A4081" s="649"/>
    </row>
    <row r="4082" spans="1:1">
      <c r="A4082" s="649"/>
    </row>
    <row r="4083" spans="1:1">
      <c r="A4083" s="649"/>
    </row>
    <row r="4084" spans="1:1">
      <c r="A4084" s="649"/>
    </row>
    <row r="4085" spans="1:1">
      <c r="A4085" s="649"/>
    </row>
    <row r="4086" spans="1:1">
      <c r="A4086" s="649"/>
    </row>
    <row r="4087" spans="1:1">
      <c r="A4087" s="649"/>
    </row>
    <row r="4088" spans="1:1">
      <c r="A4088" s="649"/>
    </row>
    <row r="4089" spans="1:1">
      <c r="A4089" s="649"/>
    </row>
    <row r="4090" spans="1:1">
      <c r="A4090" s="649"/>
    </row>
    <row r="4091" spans="1:1">
      <c r="A4091" s="649"/>
    </row>
    <row r="4092" spans="1:1">
      <c r="A4092" s="649"/>
    </row>
    <row r="4093" spans="1:1">
      <c r="A4093" s="649"/>
    </row>
    <row r="4094" spans="1:1">
      <c r="A4094" s="649"/>
    </row>
    <row r="4095" spans="1:1">
      <c r="A4095" s="649"/>
    </row>
    <row r="4096" spans="1:1">
      <c r="A4096" s="649"/>
    </row>
    <row r="4097" spans="1:1">
      <c r="A4097" s="649"/>
    </row>
    <row r="4098" spans="1:1">
      <c r="A4098" s="649"/>
    </row>
    <row r="4099" spans="1:1">
      <c r="A4099" s="649"/>
    </row>
    <row r="4100" spans="1:1">
      <c r="A4100" s="649"/>
    </row>
    <row r="4101" spans="1:1">
      <c r="A4101" s="649"/>
    </row>
    <row r="4102" spans="1:1">
      <c r="A4102" s="649"/>
    </row>
    <row r="4103" spans="1:1">
      <c r="A4103" s="649"/>
    </row>
    <row r="4104" spans="1:1">
      <c r="A4104" s="649"/>
    </row>
    <row r="4105" spans="1:1">
      <c r="A4105" s="649"/>
    </row>
    <row r="4106" spans="1:1">
      <c r="A4106" s="649"/>
    </row>
    <row r="4107" spans="1:1">
      <c r="A4107" s="649"/>
    </row>
    <row r="4108" spans="1:1">
      <c r="A4108" s="649"/>
    </row>
    <row r="4109" spans="1:1">
      <c r="A4109" s="649"/>
    </row>
    <row r="4110" spans="1:1">
      <c r="A4110" s="649"/>
    </row>
    <row r="4111" spans="1:1">
      <c r="A4111" s="649"/>
    </row>
    <row r="4112" spans="1:1">
      <c r="A4112" s="649"/>
    </row>
    <row r="4113" spans="1:1">
      <c r="A4113" s="649"/>
    </row>
    <row r="4114" spans="1:1">
      <c r="A4114" s="649"/>
    </row>
    <row r="4115" spans="1:1">
      <c r="A4115" s="649"/>
    </row>
    <row r="4116" spans="1:1">
      <c r="A4116" s="649"/>
    </row>
    <row r="4117" spans="1:1">
      <c r="A4117" s="649"/>
    </row>
    <row r="4118" spans="1:1">
      <c r="A4118" s="649"/>
    </row>
    <row r="4119" spans="1:1">
      <c r="A4119" s="649"/>
    </row>
    <row r="4120" spans="1:1">
      <c r="A4120" s="649"/>
    </row>
    <row r="4121" spans="1:1">
      <c r="A4121" s="649"/>
    </row>
    <row r="4122" spans="1:1">
      <c r="A4122" s="649"/>
    </row>
    <row r="4123" spans="1:1">
      <c r="A4123" s="649"/>
    </row>
    <row r="4124" spans="1:1">
      <c r="A4124" s="649"/>
    </row>
    <row r="4125" spans="1:1">
      <c r="A4125" s="649"/>
    </row>
    <row r="4126" spans="1:1">
      <c r="A4126" s="649"/>
    </row>
    <row r="4127" spans="1:1">
      <c r="A4127" s="649"/>
    </row>
    <row r="4128" spans="1:1">
      <c r="A4128" s="649"/>
    </row>
    <row r="4129" spans="1:1">
      <c r="A4129" s="649"/>
    </row>
    <row r="4130" spans="1:1">
      <c r="A4130" s="649"/>
    </row>
    <row r="4131" spans="1:1">
      <c r="A4131" s="649"/>
    </row>
    <row r="4132" spans="1:1">
      <c r="A4132" s="649"/>
    </row>
    <row r="4133" spans="1:1">
      <c r="A4133" s="649"/>
    </row>
    <row r="4134" spans="1:1">
      <c r="A4134" s="649"/>
    </row>
    <row r="4135" spans="1:1">
      <c r="A4135" s="649"/>
    </row>
    <row r="4136" spans="1:1">
      <c r="A4136" s="649"/>
    </row>
    <row r="4137" spans="1:1">
      <c r="A4137" s="649"/>
    </row>
    <row r="4138" spans="1:1">
      <c r="A4138" s="649"/>
    </row>
    <row r="4139" spans="1:1">
      <c r="A4139" s="649"/>
    </row>
    <row r="4140" spans="1:1">
      <c r="A4140" s="649"/>
    </row>
    <row r="4141" spans="1:1">
      <c r="A4141" s="649"/>
    </row>
    <row r="4142" spans="1:1">
      <c r="A4142" s="649"/>
    </row>
    <row r="4143" spans="1:1">
      <c r="A4143" s="649"/>
    </row>
    <row r="4144" spans="1:1">
      <c r="A4144" s="649"/>
    </row>
    <row r="4145" spans="1:1">
      <c r="A4145" s="649"/>
    </row>
    <row r="4146" spans="1:1">
      <c r="A4146" s="649"/>
    </row>
    <row r="4147" spans="1:1">
      <c r="A4147" s="649"/>
    </row>
    <row r="4148" spans="1:1">
      <c r="A4148" s="649"/>
    </row>
    <row r="4149" spans="1:1">
      <c r="A4149" s="649"/>
    </row>
    <row r="4150" spans="1:1">
      <c r="A4150" s="649"/>
    </row>
    <row r="4151" spans="1:1">
      <c r="A4151" s="649"/>
    </row>
    <row r="4152" spans="1:1">
      <c r="A4152" s="649"/>
    </row>
    <row r="4153" spans="1:1">
      <c r="A4153" s="649"/>
    </row>
    <row r="4154" spans="1:1">
      <c r="A4154" s="649"/>
    </row>
    <row r="4155" spans="1:1">
      <c r="A4155" s="649"/>
    </row>
    <row r="4156" spans="1:1">
      <c r="A4156" s="649"/>
    </row>
    <row r="4157" spans="1:1">
      <c r="A4157" s="649"/>
    </row>
    <row r="4158" spans="1:1">
      <c r="A4158" s="649"/>
    </row>
    <row r="4159" spans="1:1">
      <c r="A4159" s="649"/>
    </row>
    <row r="4160" spans="1:1">
      <c r="A4160" s="649"/>
    </row>
    <row r="4161" spans="1:1">
      <c r="A4161" s="649"/>
    </row>
    <row r="4162" spans="1:1">
      <c r="A4162" s="649"/>
    </row>
    <row r="4163" spans="1:1">
      <c r="A4163" s="649"/>
    </row>
    <row r="4164" spans="1:1">
      <c r="A4164" s="649"/>
    </row>
    <row r="4165" spans="1:1">
      <c r="A4165" s="649"/>
    </row>
    <row r="4166" spans="1:1">
      <c r="A4166" s="649"/>
    </row>
    <row r="4167" spans="1:1">
      <c r="A4167" s="649"/>
    </row>
    <row r="4168" spans="1:1">
      <c r="A4168" s="649"/>
    </row>
    <row r="4169" spans="1:1">
      <c r="A4169" s="649"/>
    </row>
    <row r="4170" spans="1:1">
      <c r="A4170" s="649"/>
    </row>
    <row r="4171" spans="1:1">
      <c r="A4171" s="649"/>
    </row>
    <row r="4172" spans="1:1">
      <c r="A4172" s="649"/>
    </row>
    <row r="4173" spans="1:1">
      <c r="A4173" s="649"/>
    </row>
    <row r="4174" spans="1:1">
      <c r="A4174" s="649"/>
    </row>
    <row r="4175" spans="1:1">
      <c r="A4175" s="649"/>
    </row>
    <row r="4176" spans="1:1">
      <c r="A4176" s="649"/>
    </row>
    <row r="4177" spans="1:1">
      <c r="A4177" s="649"/>
    </row>
    <row r="4178" spans="1:1">
      <c r="A4178" s="649"/>
    </row>
    <row r="4179" spans="1:1">
      <c r="A4179" s="649"/>
    </row>
    <row r="4180" spans="1:1">
      <c r="A4180" s="649"/>
    </row>
    <row r="4181" spans="1:1">
      <c r="A4181" s="649"/>
    </row>
    <row r="4182" spans="1:1">
      <c r="A4182" s="649"/>
    </row>
    <row r="4183" spans="1:1">
      <c r="A4183" s="649"/>
    </row>
    <row r="4184" spans="1:1">
      <c r="A4184" s="649"/>
    </row>
    <row r="4185" spans="1:1">
      <c r="A4185" s="649"/>
    </row>
    <row r="4186" spans="1:1">
      <c r="A4186" s="649"/>
    </row>
    <row r="4187" spans="1:1">
      <c r="A4187" s="649"/>
    </row>
    <row r="4188" spans="1:1">
      <c r="A4188" s="649"/>
    </row>
    <row r="4189" spans="1:1">
      <c r="A4189" s="649"/>
    </row>
    <row r="4190" spans="1:1">
      <c r="A4190" s="649"/>
    </row>
    <row r="4191" spans="1:1">
      <c r="A4191" s="649"/>
    </row>
    <row r="4192" spans="1:1">
      <c r="A4192" s="649"/>
    </row>
    <row r="4193" spans="1:1">
      <c r="A4193" s="649"/>
    </row>
    <row r="4194" spans="1:1">
      <c r="A4194" s="649"/>
    </row>
    <row r="4195" spans="1:1">
      <c r="A4195" s="649"/>
    </row>
    <row r="4196" spans="1:1">
      <c r="A4196" s="649"/>
    </row>
    <row r="4197" spans="1:1">
      <c r="A4197" s="649"/>
    </row>
    <row r="4198" spans="1:1">
      <c r="A4198" s="649"/>
    </row>
    <row r="4199" spans="1:1">
      <c r="A4199" s="649"/>
    </row>
    <row r="4200" spans="1:1">
      <c r="A4200" s="649"/>
    </row>
    <row r="4201" spans="1:1">
      <c r="A4201" s="649"/>
    </row>
    <row r="4202" spans="1:1">
      <c r="A4202" s="649"/>
    </row>
    <row r="4203" spans="1:1">
      <c r="A4203" s="649"/>
    </row>
    <row r="4204" spans="1:1">
      <c r="A4204" s="649"/>
    </row>
    <row r="4205" spans="1:1">
      <c r="A4205" s="649"/>
    </row>
    <row r="4206" spans="1:1">
      <c r="A4206" s="649"/>
    </row>
    <row r="4207" spans="1:1">
      <c r="A4207" s="649"/>
    </row>
    <row r="4208" spans="1:1">
      <c r="A4208" s="649"/>
    </row>
    <row r="4209" spans="1:1">
      <c r="A4209" s="649"/>
    </row>
    <row r="4210" spans="1:1">
      <c r="A4210" s="649"/>
    </row>
    <row r="4211" spans="1:1">
      <c r="A4211" s="649"/>
    </row>
    <row r="4212" spans="1:1">
      <c r="A4212" s="649"/>
    </row>
    <row r="4213" spans="1:1">
      <c r="A4213" s="649"/>
    </row>
    <row r="4214" spans="1:1">
      <c r="A4214" s="649"/>
    </row>
    <row r="4215" spans="1:1">
      <c r="A4215" s="649"/>
    </row>
    <row r="4216" spans="1:1">
      <c r="A4216" s="649"/>
    </row>
    <row r="4217" spans="1:1">
      <c r="A4217" s="649"/>
    </row>
    <row r="4218" spans="1:1">
      <c r="A4218" s="649"/>
    </row>
    <row r="4219" spans="1:1">
      <c r="A4219" s="649"/>
    </row>
    <row r="4220" spans="1:1">
      <c r="A4220" s="649"/>
    </row>
    <row r="4221" spans="1:1">
      <c r="A4221" s="649"/>
    </row>
    <row r="4222" spans="1:1">
      <c r="A4222" s="649"/>
    </row>
    <row r="4223" spans="1:1">
      <c r="A4223" s="649"/>
    </row>
    <row r="4224" spans="1:1">
      <c r="A4224" s="649"/>
    </row>
    <row r="4225" spans="1:1">
      <c r="A4225" s="649"/>
    </row>
    <row r="4226" spans="1:1">
      <c r="A4226" s="649"/>
    </row>
    <row r="4227" spans="1:1">
      <c r="A4227" s="649"/>
    </row>
    <row r="4228" spans="1:1">
      <c r="A4228" s="649"/>
    </row>
    <row r="4229" spans="1:1">
      <c r="A4229" s="649"/>
    </row>
    <row r="4230" spans="1:1">
      <c r="A4230" s="649"/>
    </row>
    <row r="4231" spans="1:1">
      <c r="A4231" s="649"/>
    </row>
    <row r="4232" spans="1:1">
      <c r="A4232" s="649"/>
    </row>
    <row r="4233" spans="1:1">
      <c r="A4233" s="649"/>
    </row>
    <row r="4234" spans="1:1">
      <c r="A4234" s="649"/>
    </row>
    <row r="4235" spans="1:1">
      <c r="A4235" s="649"/>
    </row>
    <row r="4236" spans="1:1">
      <c r="A4236" s="649"/>
    </row>
    <row r="4237" spans="1:1">
      <c r="A4237" s="649"/>
    </row>
    <row r="4238" spans="1:1">
      <c r="A4238" s="649"/>
    </row>
    <row r="4239" spans="1:1">
      <c r="A4239" s="649"/>
    </row>
    <row r="4240" spans="1:1">
      <c r="A4240" s="649"/>
    </row>
    <row r="4241" spans="1:1">
      <c r="A4241" s="649"/>
    </row>
    <row r="4242" spans="1:1">
      <c r="A4242" s="649"/>
    </row>
    <row r="4243" spans="1:1">
      <c r="A4243" s="649"/>
    </row>
    <row r="4244" spans="1:1">
      <c r="A4244" s="649"/>
    </row>
    <row r="4245" spans="1:1">
      <c r="A4245" s="649"/>
    </row>
    <row r="4246" spans="1:1">
      <c r="A4246" s="649"/>
    </row>
    <row r="4247" spans="1:1">
      <c r="A4247" s="649"/>
    </row>
    <row r="4248" spans="1:1">
      <c r="A4248" s="649"/>
    </row>
    <row r="4249" spans="1:1">
      <c r="A4249" s="649"/>
    </row>
    <row r="4250" spans="1:1">
      <c r="A4250" s="649"/>
    </row>
    <row r="4251" spans="1:1">
      <c r="A4251" s="649"/>
    </row>
    <row r="4252" spans="1:1">
      <c r="A4252" s="649"/>
    </row>
    <row r="4253" spans="1:1">
      <c r="A4253" s="649"/>
    </row>
    <row r="4254" spans="1:1">
      <c r="A4254" s="649"/>
    </row>
    <row r="4255" spans="1:1">
      <c r="A4255" s="649"/>
    </row>
    <row r="4256" spans="1:1">
      <c r="A4256" s="649"/>
    </row>
    <row r="4257" spans="1:1">
      <c r="A4257" s="649"/>
    </row>
    <row r="4258" spans="1:1">
      <c r="A4258" s="649"/>
    </row>
    <row r="4259" spans="1:1">
      <c r="A4259" s="649"/>
    </row>
    <row r="4260" spans="1:1">
      <c r="A4260" s="649"/>
    </row>
    <row r="4261" spans="1:1">
      <c r="A4261" s="649"/>
    </row>
    <row r="4262" spans="1:1">
      <c r="A4262" s="649"/>
    </row>
    <row r="4263" spans="1:1">
      <c r="A4263" s="649"/>
    </row>
    <row r="4264" spans="1:1">
      <c r="A4264" s="649"/>
    </row>
    <row r="4265" spans="1:1">
      <c r="A4265" s="649"/>
    </row>
    <row r="4266" spans="1:1">
      <c r="A4266" s="649"/>
    </row>
    <row r="4267" spans="1:1">
      <c r="A4267" s="649"/>
    </row>
    <row r="4268" spans="1:1">
      <c r="A4268" s="649"/>
    </row>
    <row r="4269" spans="1:1">
      <c r="A4269" s="649"/>
    </row>
    <row r="4270" spans="1:1">
      <c r="A4270" s="649"/>
    </row>
    <row r="4271" spans="1:1">
      <c r="A4271" s="649"/>
    </row>
    <row r="4272" spans="1:1">
      <c r="A4272" s="649"/>
    </row>
    <row r="4273" spans="1:1">
      <c r="A4273" s="649"/>
    </row>
    <row r="4274" spans="1:1">
      <c r="A4274" s="649"/>
    </row>
    <row r="4275" spans="1:1">
      <c r="A4275" s="649"/>
    </row>
    <row r="4276" spans="1:1">
      <c r="A4276" s="649"/>
    </row>
    <row r="4277" spans="1:1">
      <c r="A4277" s="649"/>
    </row>
    <row r="4278" spans="1:1">
      <c r="A4278" s="649"/>
    </row>
    <row r="4279" spans="1:1">
      <c r="A4279" s="649"/>
    </row>
    <row r="4280" spans="1:1">
      <c r="A4280" s="649"/>
    </row>
    <row r="4281" spans="1:1">
      <c r="A4281" s="649"/>
    </row>
    <row r="4282" spans="1:1">
      <c r="A4282" s="649"/>
    </row>
    <row r="4283" spans="1:1">
      <c r="A4283" s="649"/>
    </row>
    <row r="4284" spans="1:1">
      <c r="A4284" s="649"/>
    </row>
    <row r="4285" spans="1:1">
      <c r="A4285" s="649"/>
    </row>
    <row r="4286" spans="1:1">
      <c r="A4286" s="649"/>
    </row>
    <row r="4287" spans="1:1">
      <c r="A4287" s="649"/>
    </row>
    <row r="4288" spans="1:1">
      <c r="A4288" s="649"/>
    </row>
    <row r="4289" spans="1:1">
      <c r="A4289" s="649"/>
    </row>
    <row r="4290" spans="1:1">
      <c r="A4290" s="649"/>
    </row>
    <row r="4291" spans="1:1">
      <c r="A4291" s="649"/>
    </row>
    <row r="4292" spans="1:1">
      <c r="A4292" s="649"/>
    </row>
    <row r="4293" spans="1:1">
      <c r="A4293" s="649"/>
    </row>
    <row r="4294" spans="1:1">
      <c r="A4294" s="649"/>
    </row>
    <row r="4295" spans="1:1">
      <c r="A4295" s="649"/>
    </row>
    <row r="4296" spans="1:1">
      <c r="A4296" s="649"/>
    </row>
    <row r="4297" spans="1:1">
      <c r="A4297" s="649"/>
    </row>
    <row r="4298" spans="1:1">
      <c r="A4298" s="649"/>
    </row>
    <row r="4299" spans="1:1">
      <c r="A4299" s="649"/>
    </row>
    <row r="4300" spans="1:1">
      <c r="A4300" s="649"/>
    </row>
    <row r="4301" spans="1:1">
      <c r="A4301" s="649"/>
    </row>
    <row r="4302" spans="1:1">
      <c r="A4302" s="649"/>
    </row>
    <row r="4303" spans="1:1">
      <c r="A4303" s="649"/>
    </row>
    <row r="4304" spans="1:1">
      <c r="A4304" s="649"/>
    </row>
    <row r="4305" spans="1:1">
      <c r="A4305" s="649"/>
    </row>
    <row r="4306" spans="1:1">
      <c r="A4306" s="649"/>
    </row>
    <row r="4307" spans="1:1">
      <c r="A4307" s="649"/>
    </row>
    <row r="4308" spans="1:1">
      <c r="A4308" s="649"/>
    </row>
    <row r="4309" spans="1:1">
      <c r="A4309" s="649"/>
    </row>
    <row r="4310" spans="1:1">
      <c r="A4310" s="649"/>
    </row>
    <row r="4311" spans="1:1">
      <c r="A4311" s="649"/>
    </row>
    <row r="4312" spans="1:1">
      <c r="A4312" s="649"/>
    </row>
    <row r="4313" spans="1:1">
      <c r="A4313" s="649"/>
    </row>
    <row r="4314" spans="1:1">
      <c r="A4314" s="649"/>
    </row>
    <row r="4315" spans="1:1">
      <c r="A4315" s="649"/>
    </row>
    <row r="4316" spans="1:1">
      <c r="A4316" s="649"/>
    </row>
    <row r="4317" spans="1:1">
      <c r="A4317" s="649"/>
    </row>
    <row r="4318" spans="1:1">
      <c r="A4318" s="649"/>
    </row>
    <row r="4319" spans="1:1">
      <c r="A4319" s="649"/>
    </row>
    <row r="4320" spans="1:1">
      <c r="A4320" s="649"/>
    </row>
    <row r="4321" spans="1:1">
      <c r="A4321" s="649"/>
    </row>
    <row r="4322" spans="1:1">
      <c r="A4322" s="649"/>
    </row>
    <row r="4323" spans="1:1">
      <c r="A4323" s="649"/>
    </row>
    <row r="4324" spans="1:1">
      <c r="A4324" s="649"/>
    </row>
    <row r="4325" spans="1:1">
      <c r="A4325" s="649"/>
    </row>
    <row r="4326" spans="1:1">
      <c r="A4326" s="649"/>
    </row>
    <row r="4327" spans="1:1">
      <c r="A4327" s="649"/>
    </row>
    <row r="4328" spans="1:1">
      <c r="A4328" s="649"/>
    </row>
    <row r="4329" spans="1:1">
      <c r="A4329" s="649"/>
    </row>
    <row r="4330" spans="1:1">
      <c r="A4330" s="649"/>
    </row>
    <row r="4331" spans="1:1">
      <c r="A4331" s="649"/>
    </row>
    <row r="4332" spans="1:1">
      <c r="A4332" s="649"/>
    </row>
    <row r="4333" spans="1:1">
      <c r="A4333" s="649"/>
    </row>
    <row r="4334" spans="1:1">
      <c r="A4334" s="649"/>
    </row>
    <row r="4335" spans="1:1">
      <c r="A4335" s="649"/>
    </row>
    <row r="4336" spans="1:1">
      <c r="A4336" s="649"/>
    </row>
    <row r="4337" spans="1:1">
      <c r="A4337" s="649"/>
    </row>
    <row r="4338" spans="1:1">
      <c r="A4338" s="649"/>
    </row>
    <row r="4339" spans="1:1">
      <c r="A4339" s="649"/>
    </row>
    <row r="4340" spans="1:1">
      <c r="A4340" s="649"/>
    </row>
    <row r="4341" spans="1:1">
      <c r="A4341" s="649"/>
    </row>
    <row r="4342" spans="1:1">
      <c r="A4342" s="649"/>
    </row>
    <row r="4343" spans="1:1">
      <c r="A4343" s="649"/>
    </row>
    <row r="4344" spans="1:1">
      <c r="A4344" s="649"/>
    </row>
    <row r="4345" spans="1:1">
      <c r="A4345" s="649"/>
    </row>
    <row r="4346" spans="1:1">
      <c r="A4346" s="649"/>
    </row>
    <row r="4347" spans="1:1">
      <c r="A4347" s="649"/>
    </row>
    <row r="4348" spans="1:1">
      <c r="A4348" s="649"/>
    </row>
    <row r="4349" spans="1:1">
      <c r="A4349" s="649"/>
    </row>
    <row r="4350" spans="1:1">
      <c r="A4350" s="649"/>
    </row>
    <row r="4351" spans="1:1">
      <c r="A4351" s="649"/>
    </row>
    <row r="4352" spans="1:1">
      <c r="A4352" s="649"/>
    </row>
    <row r="4353" spans="1:1">
      <c r="A4353" s="649"/>
    </row>
    <row r="4354" spans="1:1">
      <c r="A4354" s="649"/>
    </row>
    <row r="4355" spans="1:1">
      <c r="A4355" s="649"/>
    </row>
    <row r="4356" spans="1:1">
      <c r="A4356" s="649"/>
    </row>
    <row r="4357" spans="1:1">
      <c r="A4357" s="649"/>
    </row>
    <row r="4358" spans="1:1">
      <c r="A4358" s="649"/>
    </row>
    <row r="4359" spans="1:1">
      <c r="A4359" s="649"/>
    </row>
    <row r="4360" spans="1:1">
      <c r="A4360" s="649"/>
    </row>
    <row r="4361" spans="1:1">
      <c r="A4361" s="649"/>
    </row>
    <row r="4362" spans="1:1">
      <c r="A4362" s="649"/>
    </row>
    <row r="4363" spans="1:1">
      <c r="A4363" s="649"/>
    </row>
    <row r="4364" spans="1:1">
      <c r="A4364" s="649"/>
    </row>
    <row r="4365" spans="1:1">
      <c r="A4365" s="649"/>
    </row>
    <row r="4366" spans="1:1">
      <c r="A4366" s="649"/>
    </row>
    <row r="4367" spans="1:1">
      <c r="A4367" s="649"/>
    </row>
    <row r="4368" spans="1:1">
      <c r="A4368" s="649"/>
    </row>
    <row r="4369" spans="1:1">
      <c r="A4369" s="649"/>
    </row>
    <row r="4370" spans="1:1">
      <c r="A4370" s="649"/>
    </row>
    <row r="4371" spans="1:1">
      <c r="A4371" s="649"/>
    </row>
    <row r="4372" spans="1:1">
      <c r="A4372" s="649"/>
    </row>
    <row r="4373" spans="1:1">
      <c r="A4373" s="649"/>
    </row>
    <row r="4374" spans="1:1">
      <c r="A4374" s="649"/>
    </row>
    <row r="4375" spans="1:1">
      <c r="A4375" s="649"/>
    </row>
    <row r="4376" spans="1:1">
      <c r="A4376" s="649"/>
    </row>
    <row r="4377" spans="1:1">
      <c r="A4377" s="649"/>
    </row>
    <row r="4378" spans="1:1">
      <c r="A4378" s="649"/>
    </row>
    <row r="4379" spans="1:1">
      <c r="A4379" s="649"/>
    </row>
    <row r="4380" spans="1:1">
      <c r="A4380" s="649"/>
    </row>
    <row r="4381" spans="1:1">
      <c r="A4381" s="649"/>
    </row>
    <row r="4382" spans="1:1">
      <c r="A4382" s="649"/>
    </row>
    <row r="4383" spans="1:1">
      <c r="A4383" s="649"/>
    </row>
    <row r="4384" spans="1:1">
      <c r="A4384" s="649"/>
    </row>
    <row r="4385" spans="1:1">
      <c r="A4385" s="649"/>
    </row>
    <row r="4386" spans="1:1">
      <c r="A4386" s="649"/>
    </row>
    <row r="4387" spans="1:1">
      <c r="A4387" s="649"/>
    </row>
    <row r="4388" spans="1:1">
      <c r="A4388" s="649"/>
    </row>
    <row r="4389" spans="1:1">
      <c r="A4389" s="649"/>
    </row>
    <row r="4390" spans="1:1">
      <c r="A4390" s="649"/>
    </row>
    <row r="4391" spans="1:1">
      <c r="A4391" s="649"/>
    </row>
    <row r="4392" spans="1:1">
      <c r="A4392" s="649"/>
    </row>
    <row r="4393" spans="1:1">
      <c r="A4393" s="649"/>
    </row>
    <row r="4394" spans="1:1">
      <c r="A4394" s="649"/>
    </row>
    <row r="4395" spans="1:1">
      <c r="A4395" s="649"/>
    </row>
    <row r="4396" spans="1:1">
      <c r="A4396" s="649"/>
    </row>
    <row r="4397" spans="1:1">
      <c r="A4397" s="649"/>
    </row>
    <row r="4398" spans="1:1">
      <c r="A4398" s="649"/>
    </row>
    <row r="4399" spans="1:1">
      <c r="A4399" s="649"/>
    </row>
    <row r="4400" spans="1:1">
      <c r="A4400" s="649"/>
    </row>
    <row r="4401" spans="1:1">
      <c r="A4401" s="649"/>
    </row>
    <row r="4402" spans="1:1">
      <c r="A4402" s="649"/>
    </row>
    <row r="4403" spans="1:1">
      <c r="A4403" s="649"/>
    </row>
    <row r="4404" spans="1:1">
      <c r="A4404" s="649"/>
    </row>
    <row r="4405" spans="1:1">
      <c r="A4405" s="649"/>
    </row>
    <row r="4406" spans="1:1">
      <c r="A4406" s="649"/>
    </row>
    <row r="4407" spans="1:1">
      <c r="A4407" s="649"/>
    </row>
    <row r="4408" spans="1:1">
      <c r="A4408" s="649"/>
    </row>
    <row r="4409" spans="1:1">
      <c r="A4409" s="649"/>
    </row>
    <row r="4410" spans="1:1">
      <c r="A4410" s="649"/>
    </row>
    <row r="4411" spans="1:1">
      <c r="A4411" s="649"/>
    </row>
    <row r="4412" spans="1:1">
      <c r="A4412" s="649"/>
    </row>
    <row r="4413" spans="1:1">
      <c r="A4413" s="649"/>
    </row>
    <row r="4414" spans="1:1">
      <c r="A4414" s="649"/>
    </row>
    <row r="4415" spans="1:1">
      <c r="A4415" s="649"/>
    </row>
    <row r="4416" spans="1:1">
      <c r="A4416" s="649"/>
    </row>
    <row r="4417" spans="1:1">
      <c r="A4417" s="649"/>
    </row>
    <row r="4418" spans="1:1">
      <c r="A4418" s="649"/>
    </row>
    <row r="4419" spans="1:1">
      <c r="A4419" s="649"/>
    </row>
    <row r="4420" spans="1:1">
      <c r="A4420" s="649"/>
    </row>
    <row r="4421" spans="1:1">
      <c r="A4421" s="649"/>
    </row>
    <row r="4422" spans="1:1">
      <c r="A4422" s="649"/>
    </row>
    <row r="4423" spans="1:1">
      <c r="A4423" s="649"/>
    </row>
    <row r="4424" spans="1:1">
      <c r="A4424" s="649"/>
    </row>
    <row r="4425" spans="1:1">
      <c r="A4425" s="649"/>
    </row>
    <row r="4426" spans="1:1">
      <c r="A4426" s="649"/>
    </row>
    <row r="4427" spans="1:1">
      <c r="A4427" s="649"/>
    </row>
    <row r="4428" spans="1:1">
      <c r="A4428" s="649"/>
    </row>
    <row r="4429" spans="1:1">
      <c r="A4429" s="649"/>
    </row>
    <row r="4430" spans="1:1">
      <c r="A4430" s="649"/>
    </row>
    <row r="4431" spans="1:1">
      <c r="A4431" s="649"/>
    </row>
    <row r="4432" spans="1:1">
      <c r="A4432" s="649"/>
    </row>
    <row r="4433" spans="1:1">
      <c r="A4433" s="649"/>
    </row>
    <row r="4434" spans="1:1">
      <c r="A4434" s="649"/>
    </row>
    <row r="4435" spans="1:1">
      <c r="A4435" s="649"/>
    </row>
    <row r="4436" spans="1:1">
      <c r="A4436" s="649"/>
    </row>
    <row r="4437" spans="1:1">
      <c r="A4437" s="649"/>
    </row>
    <row r="4438" spans="1:1">
      <c r="A4438" s="649"/>
    </row>
    <row r="4439" spans="1:1">
      <c r="A4439" s="649"/>
    </row>
    <row r="4440" spans="1:1">
      <c r="A4440" s="649"/>
    </row>
    <row r="4441" spans="1:1">
      <c r="A4441" s="649"/>
    </row>
    <row r="4442" spans="1:1">
      <c r="A4442" s="649"/>
    </row>
    <row r="4443" spans="1:1">
      <c r="A4443" s="649"/>
    </row>
    <row r="4444" spans="1:1">
      <c r="A4444" s="649"/>
    </row>
    <row r="4445" spans="1:1">
      <c r="A4445" s="649"/>
    </row>
    <row r="4446" spans="1:1">
      <c r="A4446" s="649"/>
    </row>
    <row r="4447" spans="1:1">
      <c r="A4447" s="649"/>
    </row>
    <row r="4448" spans="1:1">
      <c r="A4448" s="649"/>
    </row>
    <row r="4449" spans="1:1">
      <c r="A4449" s="649"/>
    </row>
    <row r="4450" spans="1:1">
      <c r="A4450" s="649"/>
    </row>
    <row r="4451" spans="1:1">
      <c r="A4451" s="649"/>
    </row>
    <row r="4452" spans="1:1">
      <c r="A4452" s="649"/>
    </row>
    <row r="4453" spans="1:1">
      <c r="A4453" s="649"/>
    </row>
    <row r="4454" spans="1:1">
      <c r="A4454" s="649"/>
    </row>
    <row r="4455" spans="1:1">
      <c r="A4455" s="649"/>
    </row>
    <row r="4456" spans="1:1">
      <c r="A4456" s="649"/>
    </row>
    <row r="4457" spans="1:1">
      <c r="A4457" s="649"/>
    </row>
    <row r="4458" spans="1:1">
      <c r="A4458" s="649"/>
    </row>
    <row r="4459" spans="1:1">
      <c r="A4459" s="649"/>
    </row>
    <row r="4460" spans="1:1">
      <c r="A4460" s="649"/>
    </row>
    <row r="4461" spans="1:1">
      <c r="A4461" s="649"/>
    </row>
    <row r="4462" spans="1:1">
      <c r="A4462" s="649"/>
    </row>
    <row r="4463" spans="1:1">
      <c r="A4463" s="649"/>
    </row>
    <row r="4464" spans="1:1">
      <c r="A4464" s="649"/>
    </row>
    <row r="4465" spans="1:1">
      <c r="A4465" s="649"/>
    </row>
    <row r="4466" spans="1:1">
      <c r="A4466" s="649"/>
    </row>
    <row r="4467" spans="1:1">
      <c r="A4467" s="649"/>
    </row>
    <row r="4468" spans="1:1">
      <c r="A4468" s="649"/>
    </row>
    <row r="4469" spans="1:1">
      <c r="A4469" s="649"/>
    </row>
    <row r="4470" spans="1:1">
      <c r="A4470" s="649"/>
    </row>
    <row r="4471" spans="1:1">
      <c r="A4471" s="649"/>
    </row>
    <row r="4472" spans="1:1">
      <c r="A4472" s="649"/>
    </row>
    <row r="4473" spans="1:1">
      <c r="A4473" s="649"/>
    </row>
    <row r="4474" spans="1:1">
      <c r="A4474" s="649"/>
    </row>
    <row r="4475" spans="1:1">
      <c r="A4475" s="649"/>
    </row>
    <row r="4476" spans="1:1">
      <c r="A4476" s="649"/>
    </row>
    <row r="4477" spans="1:1">
      <c r="A4477" s="649"/>
    </row>
    <row r="4478" spans="1:1">
      <c r="A4478" s="649"/>
    </row>
    <row r="4479" spans="1:1">
      <c r="A4479" s="649"/>
    </row>
    <row r="4480" spans="1:1">
      <c r="A4480" s="649"/>
    </row>
    <row r="4481" spans="1:1">
      <c r="A4481" s="649"/>
    </row>
    <row r="4482" spans="1:1">
      <c r="A4482" s="649"/>
    </row>
    <row r="4483" spans="1:1">
      <c r="A4483" s="649"/>
    </row>
    <row r="4484" spans="1:1">
      <c r="A4484" s="649"/>
    </row>
    <row r="4485" spans="1:1">
      <c r="A4485" s="649"/>
    </row>
    <row r="4486" spans="1:1">
      <c r="A4486" s="649"/>
    </row>
    <row r="4487" spans="1:1">
      <c r="A4487" s="649"/>
    </row>
    <row r="4488" spans="1:1">
      <c r="A4488" s="649"/>
    </row>
    <row r="4489" spans="1:1">
      <c r="A4489" s="649"/>
    </row>
    <row r="4490" spans="1:1">
      <c r="A4490" s="649"/>
    </row>
    <row r="4491" spans="1:1">
      <c r="A4491" s="649"/>
    </row>
    <row r="4492" spans="1:1">
      <c r="A4492" s="649"/>
    </row>
    <row r="4493" spans="1:1">
      <c r="A4493" s="649"/>
    </row>
    <row r="4494" spans="1:1">
      <c r="A4494" s="649"/>
    </row>
    <row r="4495" spans="1:1">
      <c r="A4495" s="649"/>
    </row>
    <row r="4496" spans="1:1">
      <c r="A4496" s="649"/>
    </row>
    <row r="4497" spans="1:1">
      <c r="A4497" s="649"/>
    </row>
    <row r="4498" spans="1:1">
      <c r="A4498" s="649"/>
    </row>
    <row r="4499" spans="1:1">
      <c r="A4499" s="649"/>
    </row>
    <row r="4500" spans="1:1">
      <c r="A4500" s="649"/>
    </row>
    <row r="4501" spans="1:1">
      <c r="A4501" s="649"/>
    </row>
    <row r="4502" spans="1:1">
      <c r="A4502" s="649"/>
    </row>
    <row r="4503" spans="1:1">
      <c r="A4503" s="649"/>
    </row>
    <row r="4504" spans="1:1">
      <c r="A4504" s="649"/>
    </row>
    <row r="4505" spans="1:1">
      <c r="A4505" s="649"/>
    </row>
    <row r="4506" spans="1:1">
      <c r="A4506" s="649"/>
    </row>
    <row r="4507" spans="1:1">
      <c r="A4507" s="649"/>
    </row>
    <row r="4508" spans="1:1">
      <c r="A4508" s="649"/>
    </row>
    <row r="4509" spans="1:1">
      <c r="A4509" s="649"/>
    </row>
    <row r="4510" spans="1:1">
      <c r="A4510" s="649"/>
    </row>
    <row r="4511" spans="1:1">
      <c r="A4511" s="649"/>
    </row>
    <row r="4512" spans="1:1">
      <c r="A4512" s="649"/>
    </row>
    <row r="4513" spans="1:1">
      <c r="A4513" s="649"/>
    </row>
    <row r="4514" spans="1:1">
      <c r="A4514" s="649"/>
    </row>
    <row r="4515" spans="1:1">
      <c r="A4515" s="649"/>
    </row>
    <row r="4516" spans="1:1">
      <c r="A4516" s="649"/>
    </row>
    <row r="4517" spans="1:1">
      <c r="A4517" s="649"/>
    </row>
    <row r="4518" spans="1:1">
      <c r="A4518" s="649"/>
    </row>
    <row r="4519" spans="1:1">
      <c r="A4519" s="649"/>
    </row>
    <row r="4520" spans="1:1">
      <c r="A4520" s="649"/>
    </row>
    <row r="4521" spans="1:1">
      <c r="A4521" s="649"/>
    </row>
    <row r="4522" spans="1:1">
      <c r="A4522" s="649"/>
    </row>
    <row r="4523" spans="1:1">
      <c r="A4523" s="649"/>
    </row>
    <row r="4524" spans="1:1">
      <c r="A4524" s="649"/>
    </row>
    <row r="4525" spans="1:1">
      <c r="A4525" s="649"/>
    </row>
    <row r="4526" spans="1:1">
      <c r="A4526" s="649"/>
    </row>
    <row r="4527" spans="1:1">
      <c r="A4527" s="649"/>
    </row>
    <row r="4528" spans="1:1">
      <c r="A4528" s="649"/>
    </row>
    <row r="4529" spans="1:1">
      <c r="A4529" s="649"/>
    </row>
    <row r="4530" spans="1:1">
      <c r="A4530" s="649"/>
    </row>
    <row r="4531" spans="1:1">
      <c r="A4531" s="649"/>
    </row>
    <row r="4532" spans="1:1">
      <c r="A4532" s="649"/>
    </row>
    <row r="4533" spans="1:1">
      <c r="A4533" s="649"/>
    </row>
    <row r="4534" spans="1:1">
      <c r="A4534" s="649"/>
    </row>
    <row r="4535" spans="1:1">
      <c r="A4535" s="649"/>
    </row>
    <row r="4536" spans="1:1">
      <c r="A4536" s="649"/>
    </row>
    <row r="4537" spans="1:1">
      <c r="A4537" s="649"/>
    </row>
    <row r="4538" spans="1:1">
      <c r="A4538" s="649"/>
    </row>
    <row r="4539" spans="1:1">
      <c r="A4539" s="649"/>
    </row>
    <row r="4540" spans="1:1">
      <c r="A4540" s="649"/>
    </row>
    <row r="4541" spans="1:1">
      <c r="A4541" s="649"/>
    </row>
    <row r="4542" spans="1:1">
      <c r="A4542" s="649"/>
    </row>
    <row r="4543" spans="1:1">
      <c r="A4543" s="649"/>
    </row>
    <row r="4544" spans="1:1">
      <c r="A4544" s="649"/>
    </row>
    <row r="4545" spans="1:1">
      <c r="A4545" s="649"/>
    </row>
    <row r="4546" spans="1:1">
      <c r="A4546" s="649"/>
    </row>
    <row r="4547" spans="1:1">
      <c r="A4547" s="649"/>
    </row>
    <row r="4548" spans="1:1">
      <c r="A4548" s="649"/>
    </row>
    <row r="4549" spans="1:1">
      <c r="A4549" s="649"/>
    </row>
    <row r="4550" spans="1:1">
      <c r="A4550" s="649"/>
    </row>
    <row r="4551" spans="1:1">
      <c r="A4551" s="649"/>
    </row>
    <row r="4552" spans="1:1">
      <c r="A4552" s="649"/>
    </row>
    <row r="4553" spans="1:1">
      <c r="A4553" s="649"/>
    </row>
    <row r="4554" spans="1:1">
      <c r="A4554" s="649"/>
    </row>
    <row r="4555" spans="1:1">
      <c r="A4555" s="649"/>
    </row>
    <row r="4556" spans="1:1">
      <c r="A4556" s="649"/>
    </row>
    <row r="4557" spans="1:1">
      <c r="A4557" s="649"/>
    </row>
    <row r="4558" spans="1:1">
      <c r="A4558" s="649"/>
    </row>
    <row r="4559" spans="1:1">
      <c r="A4559" s="649"/>
    </row>
    <row r="4560" spans="1:1">
      <c r="A4560" s="649"/>
    </row>
    <row r="4561" spans="1:1">
      <c r="A4561" s="649"/>
    </row>
    <row r="4562" spans="1:1">
      <c r="A4562" s="649"/>
    </row>
    <row r="4563" spans="1:1">
      <c r="A4563" s="649"/>
    </row>
    <row r="4564" spans="1:1">
      <c r="A4564" s="649"/>
    </row>
    <row r="4565" spans="1:1">
      <c r="A4565" s="649"/>
    </row>
    <row r="4566" spans="1:1">
      <c r="A4566" s="649"/>
    </row>
    <row r="4567" spans="1:1">
      <c r="A4567" s="649"/>
    </row>
    <row r="4568" spans="1:1">
      <c r="A4568" s="649"/>
    </row>
    <row r="4569" spans="1:1">
      <c r="A4569" s="649"/>
    </row>
    <row r="4570" spans="1:1">
      <c r="A4570" s="649"/>
    </row>
    <row r="4571" spans="1:1">
      <c r="A4571" s="649"/>
    </row>
    <row r="4572" spans="1:1">
      <c r="A4572" s="649"/>
    </row>
    <row r="4573" spans="1:1">
      <c r="A4573" s="649"/>
    </row>
    <row r="4574" spans="1:1">
      <c r="A4574" s="649"/>
    </row>
    <row r="4575" spans="1:1">
      <c r="A4575" s="649"/>
    </row>
    <row r="4576" spans="1:1">
      <c r="A4576" s="649"/>
    </row>
    <row r="4577" spans="1:1">
      <c r="A4577" s="649"/>
    </row>
    <row r="4578" spans="1:1">
      <c r="A4578" s="649"/>
    </row>
    <row r="4579" spans="1:1">
      <c r="A4579" s="649"/>
    </row>
    <row r="4580" spans="1:1">
      <c r="A4580" s="649"/>
    </row>
    <row r="4581" spans="1:1">
      <c r="A4581" s="649"/>
    </row>
    <row r="4582" spans="1:1">
      <c r="A4582" s="649"/>
    </row>
    <row r="4583" spans="1:1">
      <c r="A4583" s="649"/>
    </row>
    <row r="4584" spans="1:1">
      <c r="A4584" s="649"/>
    </row>
    <row r="4585" spans="1:1">
      <c r="A4585" s="649"/>
    </row>
    <row r="4586" spans="1:1">
      <c r="A4586" s="649"/>
    </row>
    <row r="4587" spans="1:1">
      <c r="A4587" s="649"/>
    </row>
    <row r="4588" spans="1:1">
      <c r="A4588" s="649"/>
    </row>
    <row r="4589" spans="1:1">
      <c r="A4589" s="649"/>
    </row>
    <row r="4590" spans="1:1">
      <c r="A4590" s="649"/>
    </row>
    <row r="4591" spans="1:1">
      <c r="A4591" s="649"/>
    </row>
    <row r="4592" spans="1:1">
      <c r="A4592" s="649"/>
    </row>
    <row r="4593" spans="1:1">
      <c r="A4593" s="649"/>
    </row>
    <row r="4594" spans="1:1">
      <c r="A4594" s="649"/>
    </row>
    <row r="4595" spans="1:1">
      <c r="A4595" s="649"/>
    </row>
    <row r="4596" spans="1:1">
      <c r="A4596" s="649"/>
    </row>
    <row r="4597" spans="1:1">
      <c r="A4597" s="649"/>
    </row>
    <row r="4598" spans="1:1">
      <c r="A4598" s="649"/>
    </row>
    <row r="4599" spans="1:1">
      <c r="A4599" s="649"/>
    </row>
    <row r="4600" spans="1:1">
      <c r="A4600" s="649"/>
    </row>
    <row r="4601" spans="1:1">
      <c r="A4601" s="649"/>
    </row>
    <row r="4602" spans="1:1">
      <c r="A4602" s="649"/>
    </row>
    <row r="4603" spans="1:1">
      <c r="A4603" s="649"/>
    </row>
    <row r="4604" spans="1:1">
      <c r="A4604" s="649"/>
    </row>
    <row r="4605" spans="1:1">
      <c r="A4605" s="649"/>
    </row>
    <row r="4606" spans="1:1">
      <c r="A4606" s="649"/>
    </row>
    <row r="4607" spans="1:1">
      <c r="A4607" s="649"/>
    </row>
    <row r="4608" spans="1:1">
      <c r="A4608" s="649"/>
    </row>
    <row r="4609" spans="1:1">
      <c r="A4609" s="649"/>
    </row>
    <row r="4610" spans="1:1">
      <c r="A4610" s="649"/>
    </row>
    <row r="4611" spans="1:1">
      <c r="A4611" s="649"/>
    </row>
    <row r="4612" spans="1:1">
      <c r="A4612" s="649"/>
    </row>
    <row r="4613" spans="1:1">
      <c r="A4613" s="649"/>
    </row>
    <row r="4614" spans="1:1">
      <c r="A4614" s="649"/>
    </row>
    <row r="4615" spans="1:1">
      <c r="A4615" s="649"/>
    </row>
    <row r="4616" spans="1:1">
      <c r="A4616" s="649"/>
    </row>
    <row r="4617" spans="1:1">
      <c r="A4617" s="649"/>
    </row>
    <row r="4618" spans="1:1">
      <c r="A4618" s="649"/>
    </row>
    <row r="4619" spans="1:1">
      <c r="A4619" s="649"/>
    </row>
    <row r="4620" spans="1:1">
      <c r="A4620" s="649"/>
    </row>
    <row r="4621" spans="1:1">
      <c r="A4621" s="649"/>
    </row>
    <row r="4622" spans="1:1">
      <c r="A4622" s="649"/>
    </row>
    <row r="4623" spans="1:1">
      <c r="A4623" s="649"/>
    </row>
    <row r="4624" spans="1:1">
      <c r="A4624" s="649"/>
    </row>
    <row r="4625" spans="1:1">
      <c r="A4625" s="649"/>
    </row>
    <row r="4626" spans="1:1">
      <c r="A4626" s="649"/>
    </row>
    <row r="4627" spans="1:1">
      <c r="A4627" s="649"/>
    </row>
    <row r="4628" spans="1:1">
      <c r="A4628" s="649"/>
    </row>
    <row r="4629" spans="1:1">
      <c r="A4629" s="649"/>
    </row>
    <row r="4630" spans="1:1">
      <c r="A4630" s="649"/>
    </row>
    <row r="4631" spans="1:1">
      <c r="A4631" s="649"/>
    </row>
    <row r="4632" spans="1:1">
      <c r="A4632" s="649"/>
    </row>
    <row r="4633" spans="1:1">
      <c r="A4633" s="649"/>
    </row>
    <row r="4634" spans="1:1">
      <c r="A4634" s="649"/>
    </row>
    <row r="4635" spans="1:1">
      <c r="A4635" s="649"/>
    </row>
    <row r="4636" spans="1:1">
      <c r="A4636" s="649"/>
    </row>
    <row r="4637" spans="1:1">
      <c r="A4637" s="649"/>
    </row>
    <row r="4638" spans="1:1">
      <c r="A4638" s="649"/>
    </row>
    <row r="4639" spans="1:1">
      <c r="A4639" s="649"/>
    </row>
    <row r="4640" spans="1:1">
      <c r="A4640" s="649"/>
    </row>
    <row r="4641" spans="1:1">
      <c r="A4641" s="649"/>
    </row>
    <row r="4642" spans="1:1">
      <c r="A4642" s="649"/>
    </row>
    <row r="4643" spans="1:1">
      <c r="A4643" s="649"/>
    </row>
    <row r="4644" spans="1:1">
      <c r="A4644" s="649"/>
    </row>
    <row r="4645" spans="1:1">
      <c r="A4645" s="649"/>
    </row>
    <row r="4646" spans="1:1">
      <c r="A4646" s="649"/>
    </row>
    <row r="4647" spans="1:1">
      <c r="A4647" s="649"/>
    </row>
    <row r="4648" spans="1:1">
      <c r="A4648" s="649"/>
    </row>
    <row r="4649" spans="1:1">
      <c r="A4649" s="649"/>
    </row>
    <row r="4650" spans="1:1">
      <c r="A4650" s="649"/>
    </row>
    <row r="4651" spans="1:1">
      <c r="A4651" s="649"/>
    </row>
    <row r="4652" spans="1:1">
      <c r="A4652" s="649"/>
    </row>
    <row r="4653" spans="1:1">
      <c r="A4653" s="649"/>
    </row>
    <row r="4654" spans="1:1">
      <c r="A4654" s="649"/>
    </row>
    <row r="4655" spans="1:1">
      <c r="A4655" s="649"/>
    </row>
    <row r="4656" spans="1:1">
      <c r="A4656" s="649"/>
    </row>
    <row r="4657" spans="1:1">
      <c r="A4657" s="649"/>
    </row>
    <row r="4658" spans="1:1">
      <c r="A4658" s="649"/>
    </row>
    <row r="4659" spans="1:1">
      <c r="A4659" s="649"/>
    </row>
    <row r="4660" spans="1:1">
      <c r="A4660" s="649"/>
    </row>
    <row r="4661" spans="1:1">
      <c r="A4661" s="649"/>
    </row>
    <row r="4662" spans="1:1">
      <c r="A4662" s="649"/>
    </row>
    <row r="4663" spans="1:1">
      <c r="A4663" s="649"/>
    </row>
    <row r="4664" spans="1:1">
      <c r="A4664" s="649"/>
    </row>
    <row r="4665" spans="1:1">
      <c r="A4665" s="649"/>
    </row>
    <row r="4666" spans="1:1">
      <c r="A4666" s="649"/>
    </row>
    <row r="4667" spans="1:1">
      <c r="A4667" s="649"/>
    </row>
    <row r="4668" spans="1:1">
      <c r="A4668" s="649"/>
    </row>
    <row r="4669" spans="1:1">
      <c r="A4669" s="649"/>
    </row>
    <row r="4670" spans="1:1">
      <c r="A4670" s="649"/>
    </row>
    <row r="4671" spans="1:1">
      <c r="A4671" s="649"/>
    </row>
    <row r="4672" spans="1:1">
      <c r="A4672" s="649"/>
    </row>
    <row r="4673" spans="1:1">
      <c r="A4673" s="649"/>
    </row>
    <row r="4674" spans="1:1">
      <c r="A4674" s="649"/>
    </row>
    <row r="4675" spans="1:1">
      <c r="A4675" s="649"/>
    </row>
    <row r="4676" spans="1:1">
      <c r="A4676" s="649"/>
    </row>
    <row r="4677" spans="1:1">
      <c r="A4677" s="649"/>
    </row>
    <row r="4678" spans="1:1">
      <c r="A4678" s="649"/>
    </row>
    <row r="4679" spans="1:1">
      <c r="A4679" s="649"/>
    </row>
    <row r="4680" spans="1:1">
      <c r="A4680" s="649"/>
    </row>
    <row r="4681" spans="1:1">
      <c r="A4681" s="649"/>
    </row>
    <row r="4682" spans="1:1">
      <c r="A4682" s="649"/>
    </row>
    <row r="4683" spans="1:1">
      <c r="A4683" s="649"/>
    </row>
    <row r="4684" spans="1:1">
      <c r="A4684" s="649"/>
    </row>
    <row r="4685" spans="1:1">
      <c r="A4685" s="649"/>
    </row>
    <row r="4686" spans="1:1">
      <c r="A4686" s="649"/>
    </row>
    <row r="4687" spans="1:1">
      <c r="A4687" s="649"/>
    </row>
    <row r="4688" spans="1:1">
      <c r="A4688" s="649"/>
    </row>
    <row r="4689" spans="1:1">
      <c r="A4689" s="649"/>
    </row>
    <row r="4690" spans="1:1">
      <c r="A4690" s="649"/>
    </row>
    <row r="4691" spans="1:1">
      <c r="A4691" s="649"/>
    </row>
    <row r="4692" spans="1:1">
      <c r="A4692" s="649"/>
    </row>
    <row r="4693" spans="1:1">
      <c r="A4693" s="649"/>
    </row>
    <row r="4694" spans="1:1">
      <c r="A4694" s="649"/>
    </row>
    <row r="4695" spans="1:1">
      <c r="A4695" s="649"/>
    </row>
    <row r="4696" spans="1:1">
      <c r="A4696" s="649"/>
    </row>
    <row r="4697" spans="1:1">
      <c r="A4697" s="649"/>
    </row>
    <row r="4698" spans="1:1">
      <c r="A4698" s="649"/>
    </row>
    <row r="4699" spans="1:1">
      <c r="A4699" s="649"/>
    </row>
    <row r="4700" spans="1:1">
      <c r="A4700" s="649"/>
    </row>
    <row r="4701" spans="1:1">
      <c r="A4701" s="649"/>
    </row>
    <row r="4702" spans="1:1">
      <c r="A4702" s="649"/>
    </row>
    <row r="4703" spans="1:1">
      <c r="A4703" s="649"/>
    </row>
    <row r="4704" spans="1:1">
      <c r="A4704" s="649"/>
    </row>
    <row r="4705" spans="1:1">
      <c r="A4705" s="649"/>
    </row>
    <row r="4706" spans="1:1">
      <c r="A4706" s="649"/>
    </row>
    <row r="4707" spans="1:1">
      <c r="A4707" s="649"/>
    </row>
    <row r="4708" spans="1:1">
      <c r="A4708" s="649"/>
    </row>
    <row r="4709" spans="1:1">
      <c r="A4709" s="649"/>
    </row>
    <row r="4710" spans="1:1">
      <c r="A4710" s="649"/>
    </row>
    <row r="4711" spans="1:1">
      <c r="A4711" s="649"/>
    </row>
    <row r="4712" spans="1:1">
      <c r="A4712" s="649"/>
    </row>
    <row r="4713" spans="1:1">
      <c r="A4713" s="649"/>
    </row>
    <row r="4714" spans="1:1">
      <c r="A4714" s="649"/>
    </row>
    <row r="4715" spans="1:1">
      <c r="A4715" s="649"/>
    </row>
    <row r="4716" spans="1:1">
      <c r="A4716" s="649"/>
    </row>
    <row r="4717" spans="1:1">
      <c r="A4717" s="649"/>
    </row>
    <row r="4718" spans="1:1">
      <c r="A4718" s="649"/>
    </row>
    <row r="4719" spans="1:1">
      <c r="A4719" s="649"/>
    </row>
    <row r="4720" spans="1:1">
      <c r="A4720" s="649"/>
    </row>
    <row r="4721" spans="1:1">
      <c r="A4721" s="649"/>
    </row>
    <row r="4722" spans="1:1">
      <c r="A4722" s="649"/>
    </row>
    <row r="4723" spans="1:1">
      <c r="A4723" s="649"/>
    </row>
    <row r="4724" spans="1:1">
      <c r="A4724" s="649"/>
    </row>
    <row r="4725" spans="1:1">
      <c r="A4725" s="649"/>
    </row>
    <row r="4726" spans="1:1">
      <c r="A4726" s="649"/>
    </row>
    <row r="4727" spans="1:1">
      <c r="A4727" s="649"/>
    </row>
    <row r="4728" spans="1:1">
      <c r="A4728" s="649"/>
    </row>
    <row r="4729" spans="1:1">
      <c r="A4729" s="649"/>
    </row>
    <row r="4730" spans="1:1">
      <c r="A4730" s="649"/>
    </row>
    <row r="4731" spans="1:1">
      <c r="A4731" s="649"/>
    </row>
    <row r="4732" spans="1:1">
      <c r="A4732" s="649"/>
    </row>
    <row r="4733" spans="1:1">
      <c r="A4733" s="649"/>
    </row>
    <row r="4734" spans="1:1">
      <c r="A4734" s="649"/>
    </row>
    <row r="4735" spans="1:1">
      <c r="A4735" s="649"/>
    </row>
    <row r="4736" spans="1:1">
      <c r="A4736" s="649"/>
    </row>
    <row r="4737" spans="1:1">
      <c r="A4737" s="649"/>
    </row>
    <row r="4738" spans="1:1">
      <c r="A4738" s="649"/>
    </row>
    <row r="4739" spans="1:1">
      <c r="A4739" s="649"/>
    </row>
    <row r="4740" spans="1:1">
      <c r="A4740" s="649"/>
    </row>
    <row r="4741" spans="1:1">
      <c r="A4741" s="649"/>
    </row>
    <row r="4742" spans="1:1">
      <c r="A4742" s="649"/>
    </row>
    <row r="4743" spans="1:1">
      <c r="A4743" s="649"/>
    </row>
    <row r="4744" spans="1:1">
      <c r="A4744" s="649"/>
    </row>
    <row r="4745" spans="1:1">
      <c r="A4745" s="649"/>
    </row>
    <row r="4746" spans="1:1">
      <c r="A4746" s="649"/>
    </row>
    <row r="4747" spans="1:1">
      <c r="A4747" s="649"/>
    </row>
    <row r="4748" spans="1:1">
      <c r="A4748" s="649"/>
    </row>
    <row r="4749" spans="1:1">
      <c r="A4749" s="649"/>
    </row>
    <row r="4750" spans="1:1">
      <c r="A4750" s="649"/>
    </row>
    <row r="4751" spans="1:1">
      <c r="A4751" s="649"/>
    </row>
    <row r="4752" spans="1:1">
      <c r="A4752" s="649"/>
    </row>
    <row r="4753" spans="1:1">
      <c r="A4753" s="649"/>
    </row>
    <row r="4754" spans="1:1">
      <c r="A4754" s="649"/>
    </row>
    <row r="4755" spans="1:1">
      <c r="A4755" s="649"/>
    </row>
    <row r="4756" spans="1:1">
      <c r="A4756" s="649"/>
    </row>
    <row r="4757" spans="1:1">
      <c r="A4757" s="649"/>
    </row>
    <row r="4758" spans="1:1">
      <c r="A4758" s="649"/>
    </row>
    <row r="4759" spans="1:1">
      <c r="A4759" s="649"/>
    </row>
    <row r="4760" spans="1:1">
      <c r="A4760" s="649"/>
    </row>
    <row r="4761" spans="1:1">
      <c r="A4761" s="649"/>
    </row>
    <row r="4762" spans="1:1">
      <c r="A4762" s="649"/>
    </row>
    <row r="4763" spans="1:1">
      <c r="A4763" s="649"/>
    </row>
    <row r="4764" spans="1:1">
      <c r="A4764" s="649"/>
    </row>
    <row r="4765" spans="1:1">
      <c r="A4765" s="649"/>
    </row>
    <row r="4766" spans="1:1">
      <c r="A4766" s="649"/>
    </row>
    <row r="4767" spans="1:1">
      <c r="A4767" s="649"/>
    </row>
    <row r="4768" spans="1:1">
      <c r="A4768" s="649"/>
    </row>
    <row r="4769" spans="1:1">
      <c r="A4769" s="649"/>
    </row>
    <row r="4770" spans="1:1">
      <c r="A4770" s="649"/>
    </row>
    <row r="4771" spans="1:1">
      <c r="A4771" s="649"/>
    </row>
    <row r="4772" spans="1:1">
      <c r="A4772" s="649"/>
    </row>
    <row r="4773" spans="1:1">
      <c r="A4773" s="649"/>
    </row>
    <row r="4774" spans="1:1">
      <c r="A4774" s="649"/>
    </row>
    <row r="4775" spans="1:1">
      <c r="A4775" s="649"/>
    </row>
    <row r="4776" spans="1:1">
      <c r="A4776" s="649"/>
    </row>
    <row r="4777" spans="1:1">
      <c r="A4777" s="649"/>
    </row>
    <row r="4778" spans="1:1">
      <c r="A4778" s="649"/>
    </row>
    <row r="4779" spans="1:1">
      <c r="A4779" s="649"/>
    </row>
    <row r="4780" spans="1:1">
      <c r="A4780" s="649"/>
    </row>
    <row r="4781" spans="1:1">
      <c r="A4781" s="649"/>
    </row>
    <row r="4782" spans="1:1">
      <c r="A4782" s="649"/>
    </row>
    <row r="4783" spans="1:1">
      <c r="A4783" s="649"/>
    </row>
    <row r="4784" spans="1:1">
      <c r="A4784" s="649"/>
    </row>
    <row r="4785" spans="1:1">
      <c r="A4785" s="649"/>
    </row>
    <row r="4786" spans="1:1">
      <c r="A4786" s="649"/>
    </row>
    <row r="4787" spans="1:1">
      <c r="A4787" s="649"/>
    </row>
    <row r="4788" spans="1:1">
      <c r="A4788" s="649"/>
    </row>
    <row r="4789" spans="1:1">
      <c r="A4789" s="649"/>
    </row>
    <row r="4790" spans="1:1">
      <c r="A4790" s="649"/>
    </row>
    <row r="4791" spans="1:1">
      <c r="A4791" s="649"/>
    </row>
    <row r="4792" spans="1:1">
      <c r="A4792" s="649"/>
    </row>
    <row r="4793" spans="1:1">
      <c r="A4793" s="649"/>
    </row>
    <row r="4794" spans="1:1">
      <c r="A4794" s="649"/>
    </row>
    <row r="4795" spans="1:1">
      <c r="A4795" s="649"/>
    </row>
    <row r="4796" spans="1:1">
      <c r="A4796" s="649"/>
    </row>
    <row r="4797" spans="1:1">
      <c r="A4797" s="649"/>
    </row>
    <row r="4798" spans="1:1">
      <c r="A4798" s="649"/>
    </row>
    <row r="4799" spans="1:1">
      <c r="A4799" s="649"/>
    </row>
    <row r="4800" spans="1:1">
      <c r="A4800" s="649"/>
    </row>
    <row r="4801" spans="1:1">
      <c r="A4801" s="649"/>
    </row>
    <row r="4802" spans="1:1">
      <c r="A4802" s="649"/>
    </row>
    <row r="4803" spans="1:1">
      <c r="A4803" s="649"/>
    </row>
    <row r="4804" spans="1:1">
      <c r="A4804" s="649"/>
    </row>
    <row r="4805" spans="1:1">
      <c r="A4805" s="649"/>
    </row>
    <row r="4806" spans="1:1">
      <c r="A4806" s="649"/>
    </row>
    <row r="4807" spans="1:1">
      <c r="A4807" s="649"/>
    </row>
    <row r="4808" spans="1:1">
      <c r="A4808" s="649"/>
    </row>
    <row r="4809" spans="1:1">
      <c r="A4809" s="649"/>
    </row>
    <row r="4810" spans="1:1">
      <c r="A4810" s="649"/>
    </row>
    <row r="4811" spans="1:1">
      <c r="A4811" s="649"/>
    </row>
    <row r="4812" spans="1:1">
      <c r="A4812" s="649"/>
    </row>
    <row r="4813" spans="1:1">
      <c r="A4813" s="649"/>
    </row>
    <row r="4814" spans="1:1">
      <c r="A4814" s="649"/>
    </row>
    <row r="4815" spans="1:1">
      <c r="A4815" s="649"/>
    </row>
    <row r="4816" spans="1:1">
      <c r="A4816" s="649"/>
    </row>
    <row r="4817" spans="1:1">
      <c r="A4817" s="649"/>
    </row>
    <row r="4818" spans="1:1">
      <c r="A4818" s="649"/>
    </row>
    <row r="4819" spans="1:1">
      <c r="A4819" s="649"/>
    </row>
    <row r="4820" spans="1:1">
      <c r="A4820" s="649"/>
    </row>
    <row r="4821" spans="1:1">
      <c r="A4821" s="649"/>
    </row>
    <row r="4822" spans="1:1">
      <c r="A4822" s="649"/>
    </row>
    <row r="4823" spans="1:1">
      <c r="A4823" s="649"/>
    </row>
    <row r="4824" spans="1:1">
      <c r="A4824" s="649"/>
    </row>
    <row r="4825" spans="1:1">
      <c r="A4825" s="649"/>
    </row>
    <row r="4826" spans="1:1">
      <c r="A4826" s="649"/>
    </row>
    <row r="4827" spans="1:1">
      <c r="A4827" s="649"/>
    </row>
    <row r="4828" spans="1:1">
      <c r="A4828" s="649"/>
    </row>
    <row r="4829" spans="1:1">
      <c r="A4829" s="649"/>
    </row>
    <row r="4830" spans="1:1">
      <c r="A4830" s="649"/>
    </row>
    <row r="4831" spans="1:1">
      <c r="A4831" s="649"/>
    </row>
    <row r="4832" spans="1:1">
      <c r="A4832" s="649"/>
    </row>
    <row r="4833" spans="1:1">
      <c r="A4833" s="649"/>
    </row>
    <row r="4834" spans="1:1">
      <c r="A4834" s="649"/>
    </row>
    <row r="4835" spans="1:1">
      <c r="A4835" s="649"/>
    </row>
    <row r="4836" spans="1:1">
      <c r="A4836" s="649"/>
    </row>
    <row r="4837" spans="1:1">
      <c r="A4837" s="649"/>
    </row>
    <row r="4838" spans="1:1">
      <c r="A4838" s="649"/>
    </row>
    <row r="4839" spans="1:1">
      <c r="A4839" s="649"/>
    </row>
    <row r="4840" spans="1:1">
      <c r="A4840" s="649"/>
    </row>
    <row r="4841" spans="1:1">
      <c r="A4841" s="649"/>
    </row>
    <row r="4842" spans="1:1">
      <c r="A4842" s="649"/>
    </row>
    <row r="4843" spans="1:1">
      <c r="A4843" s="649"/>
    </row>
    <row r="4844" spans="1:1">
      <c r="A4844" s="649"/>
    </row>
    <row r="4845" spans="1:1">
      <c r="A4845" s="649"/>
    </row>
    <row r="4846" spans="1:1">
      <c r="A4846" s="649"/>
    </row>
    <row r="4847" spans="1:1">
      <c r="A4847" s="649"/>
    </row>
    <row r="4848" spans="1:1">
      <c r="A4848" s="649"/>
    </row>
    <row r="4849" spans="1:1">
      <c r="A4849" s="649"/>
    </row>
    <row r="4850" spans="1:1">
      <c r="A4850" s="649"/>
    </row>
    <row r="4851" spans="1:1">
      <c r="A4851" s="649"/>
    </row>
    <row r="4852" spans="1:1">
      <c r="A4852" s="649"/>
    </row>
    <row r="4853" spans="1:1">
      <c r="A4853" s="649"/>
    </row>
    <row r="4854" spans="1:1">
      <c r="A4854" s="649"/>
    </row>
    <row r="4855" spans="1:1">
      <c r="A4855" s="649"/>
    </row>
    <row r="4856" spans="1:1">
      <c r="A4856" s="649"/>
    </row>
    <row r="4857" spans="1:1">
      <c r="A4857" s="649"/>
    </row>
    <row r="4858" spans="1:1">
      <c r="A4858" s="649"/>
    </row>
    <row r="4859" spans="1:1">
      <c r="A4859" s="649"/>
    </row>
    <row r="4860" spans="1:1">
      <c r="A4860" s="649"/>
    </row>
    <row r="4861" spans="1:1">
      <c r="A4861" s="649"/>
    </row>
    <row r="4862" spans="1:1">
      <c r="A4862" s="649"/>
    </row>
    <row r="4863" spans="1:1">
      <c r="A4863" s="649"/>
    </row>
    <row r="4864" spans="1:1">
      <c r="A4864" s="649"/>
    </row>
    <row r="4865" spans="1:1">
      <c r="A4865" s="649"/>
    </row>
    <row r="4866" spans="1:1">
      <c r="A4866" s="649"/>
    </row>
    <row r="4867" spans="1:1">
      <c r="A4867" s="649"/>
    </row>
    <row r="4868" spans="1:1">
      <c r="A4868" s="649"/>
    </row>
    <row r="4869" spans="1:1">
      <c r="A4869" s="649"/>
    </row>
    <row r="4870" spans="1:1">
      <c r="A4870" s="649"/>
    </row>
    <row r="4871" spans="1:1">
      <c r="A4871" s="649"/>
    </row>
    <row r="4872" spans="1:1">
      <c r="A4872" s="649"/>
    </row>
    <row r="4873" spans="1:1">
      <c r="A4873" s="649"/>
    </row>
    <row r="4874" spans="1:1">
      <c r="A4874" s="649"/>
    </row>
    <row r="4875" spans="1:1">
      <c r="A4875" s="649"/>
    </row>
    <row r="4876" spans="1:1">
      <c r="A4876" s="649"/>
    </row>
    <row r="4877" spans="1:1">
      <c r="A4877" s="649"/>
    </row>
    <row r="4878" spans="1:1">
      <c r="A4878" s="649"/>
    </row>
    <row r="4879" spans="1:1">
      <c r="A4879" s="649"/>
    </row>
    <row r="4880" spans="1:1">
      <c r="A4880" s="649"/>
    </row>
    <row r="4881" spans="1:1">
      <c r="A4881" s="649"/>
    </row>
    <row r="4882" spans="1:1">
      <c r="A4882" s="649"/>
    </row>
    <row r="4883" spans="1:1">
      <c r="A4883" s="649"/>
    </row>
    <row r="4884" spans="1:1">
      <c r="A4884" s="649"/>
    </row>
    <row r="4885" spans="1:1">
      <c r="A4885" s="649"/>
    </row>
    <row r="4886" spans="1:1">
      <c r="A4886" s="649"/>
    </row>
    <row r="4887" spans="1:1">
      <c r="A4887" s="649"/>
    </row>
    <row r="4888" spans="1:1">
      <c r="A4888" s="649"/>
    </row>
    <row r="4889" spans="1:1">
      <c r="A4889" s="649"/>
    </row>
    <row r="4890" spans="1:1">
      <c r="A4890" s="649"/>
    </row>
    <row r="4891" spans="1:1">
      <c r="A4891" s="649"/>
    </row>
    <row r="4892" spans="1:1">
      <c r="A4892" s="649"/>
    </row>
    <row r="4893" spans="1:1">
      <c r="A4893" s="649"/>
    </row>
    <row r="4894" spans="1:1">
      <c r="A4894" s="649"/>
    </row>
    <row r="4895" spans="1:1">
      <c r="A4895" s="649"/>
    </row>
    <row r="4896" spans="1:1">
      <c r="A4896" s="649"/>
    </row>
    <row r="4897" spans="1:1">
      <c r="A4897" s="649"/>
    </row>
    <row r="4898" spans="1:1">
      <c r="A4898" s="649"/>
    </row>
    <row r="4899" spans="1:1">
      <c r="A4899" s="649"/>
    </row>
    <row r="4900" spans="1:1">
      <c r="A4900" s="649"/>
    </row>
    <row r="4901" spans="1:1">
      <c r="A4901" s="649"/>
    </row>
    <row r="4902" spans="1:1">
      <c r="A4902" s="649"/>
    </row>
    <row r="4903" spans="1:1">
      <c r="A4903" s="649"/>
    </row>
    <row r="4904" spans="1:1">
      <c r="A4904" s="649"/>
    </row>
    <row r="4905" spans="1:1">
      <c r="A4905" s="649"/>
    </row>
    <row r="4906" spans="1:1">
      <c r="A4906" s="649"/>
    </row>
    <row r="4907" spans="1:1">
      <c r="A4907" s="649"/>
    </row>
    <row r="4908" spans="1:1">
      <c r="A4908" s="649"/>
    </row>
    <row r="4909" spans="1:1">
      <c r="A4909" s="649"/>
    </row>
    <row r="4910" spans="1:1">
      <c r="A4910" s="649"/>
    </row>
    <row r="4911" spans="1:1">
      <c r="A4911" s="649"/>
    </row>
    <row r="4912" spans="1:1">
      <c r="A4912" s="649"/>
    </row>
    <row r="4913" spans="1:1">
      <c r="A4913" s="649"/>
    </row>
    <row r="4914" spans="1:1">
      <c r="A4914" s="649"/>
    </row>
    <row r="4915" spans="1:1">
      <c r="A4915" s="649"/>
    </row>
    <row r="4916" spans="1:1">
      <c r="A4916" s="649"/>
    </row>
    <row r="4917" spans="1:1">
      <c r="A4917" s="649"/>
    </row>
    <row r="4918" spans="1:1">
      <c r="A4918" s="649"/>
    </row>
    <row r="4919" spans="1:1">
      <c r="A4919" s="649"/>
    </row>
    <row r="4920" spans="1:1">
      <c r="A4920" s="649"/>
    </row>
    <row r="4921" spans="1:1">
      <c r="A4921" s="649"/>
    </row>
    <row r="4922" spans="1:1">
      <c r="A4922" s="649"/>
    </row>
    <row r="4923" spans="1:1">
      <c r="A4923" s="649"/>
    </row>
    <row r="4924" spans="1:1">
      <c r="A4924" s="649"/>
    </row>
    <row r="4925" spans="1:1">
      <c r="A4925" s="649"/>
    </row>
    <row r="4926" spans="1:1">
      <c r="A4926" s="649"/>
    </row>
    <row r="4927" spans="1:1">
      <c r="A4927" s="649"/>
    </row>
    <row r="4928" spans="1:1">
      <c r="A4928" s="649"/>
    </row>
    <row r="4929" spans="1:1">
      <c r="A4929" s="649"/>
    </row>
    <row r="4930" spans="1:1">
      <c r="A4930" s="649"/>
    </row>
    <row r="4931" spans="1:1">
      <c r="A4931" s="649"/>
    </row>
    <row r="4932" spans="1:1">
      <c r="A4932" s="649"/>
    </row>
    <row r="4933" spans="1:1">
      <c r="A4933" s="649"/>
    </row>
    <row r="4934" spans="1:1">
      <c r="A4934" s="649"/>
    </row>
    <row r="4935" spans="1:1">
      <c r="A4935" s="649"/>
    </row>
    <row r="4936" spans="1:1">
      <c r="A4936" s="649"/>
    </row>
    <row r="4937" spans="1:1">
      <c r="A4937" s="649"/>
    </row>
    <row r="4938" spans="1:1">
      <c r="A4938" s="649"/>
    </row>
    <row r="4939" spans="1:1">
      <c r="A4939" s="649"/>
    </row>
    <row r="4940" spans="1:1">
      <c r="A4940" s="649"/>
    </row>
    <row r="4941" spans="1:1">
      <c r="A4941" s="649"/>
    </row>
    <row r="4942" spans="1:1">
      <c r="A4942" s="649"/>
    </row>
    <row r="4943" spans="1:1">
      <c r="A4943" s="649"/>
    </row>
    <row r="4944" spans="1:1">
      <c r="A4944" s="649"/>
    </row>
    <row r="4945" spans="1:1">
      <c r="A4945" s="649"/>
    </row>
    <row r="4946" spans="1:1">
      <c r="A4946" s="649"/>
    </row>
    <row r="4947" spans="1:1">
      <c r="A4947" s="649"/>
    </row>
    <row r="4948" spans="1:1">
      <c r="A4948" s="649"/>
    </row>
    <row r="4949" spans="1:1">
      <c r="A4949" s="649"/>
    </row>
    <row r="4950" spans="1:1">
      <c r="A4950" s="649"/>
    </row>
    <row r="4951" spans="1:1">
      <c r="A4951" s="649"/>
    </row>
    <row r="4952" spans="1:1">
      <c r="A4952" s="649"/>
    </row>
    <row r="4953" spans="1:1">
      <c r="A4953" s="649"/>
    </row>
    <row r="4954" spans="1:1">
      <c r="A4954" s="649"/>
    </row>
    <row r="4955" spans="1:1">
      <c r="A4955" s="649"/>
    </row>
    <row r="4956" spans="1:1">
      <c r="A4956" s="649"/>
    </row>
    <row r="4957" spans="1:1">
      <c r="A4957" s="649"/>
    </row>
    <row r="4958" spans="1:1">
      <c r="A4958" s="649"/>
    </row>
    <row r="4959" spans="1:1">
      <c r="A4959" s="649"/>
    </row>
    <row r="4960" spans="1:1">
      <c r="A4960" s="649"/>
    </row>
    <row r="4961" spans="1:1">
      <c r="A4961" s="649"/>
    </row>
    <row r="4962" spans="1:1">
      <c r="A4962" s="649"/>
    </row>
    <row r="4963" spans="1:1">
      <c r="A4963" s="649"/>
    </row>
    <row r="4964" spans="1:1">
      <c r="A4964" s="649"/>
    </row>
    <row r="4965" spans="1:1">
      <c r="A4965" s="649"/>
    </row>
    <row r="4966" spans="1:1">
      <c r="A4966" s="649"/>
    </row>
    <row r="4967" spans="1:1">
      <c r="A4967" s="649"/>
    </row>
    <row r="4968" spans="1:1">
      <c r="A4968" s="649"/>
    </row>
    <row r="4969" spans="1:1">
      <c r="A4969" s="649"/>
    </row>
    <row r="4970" spans="1:1">
      <c r="A4970" s="649"/>
    </row>
    <row r="4971" spans="1:1">
      <c r="A4971" s="649"/>
    </row>
    <row r="4972" spans="1:1">
      <c r="A4972" s="649"/>
    </row>
    <row r="4973" spans="1:1">
      <c r="A4973" s="649"/>
    </row>
    <row r="4974" spans="1:1">
      <c r="A4974" s="649"/>
    </row>
    <row r="4975" spans="1:1">
      <c r="A4975" s="649"/>
    </row>
    <row r="4976" spans="1:1">
      <c r="A4976" s="649"/>
    </row>
    <row r="4977" spans="1:1">
      <c r="A4977" s="649"/>
    </row>
    <row r="4978" spans="1:1">
      <c r="A4978" s="649"/>
    </row>
    <row r="4979" spans="1:1">
      <c r="A4979" s="649"/>
    </row>
    <row r="4980" spans="1:1">
      <c r="A4980" s="649"/>
    </row>
    <row r="4981" spans="1:1">
      <c r="A4981" s="649"/>
    </row>
    <row r="4982" spans="1:1">
      <c r="A4982" s="649"/>
    </row>
    <row r="4983" spans="1:1">
      <c r="A4983" s="649"/>
    </row>
    <row r="4984" spans="1:1">
      <c r="A4984" s="649"/>
    </row>
    <row r="4985" spans="1:1">
      <c r="A4985" s="649"/>
    </row>
    <row r="4986" spans="1:1">
      <c r="A4986" s="649"/>
    </row>
    <row r="4987" spans="1:1">
      <c r="A4987" s="649"/>
    </row>
    <row r="4988" spans="1:1">
      <c r="A4988" s="649"/>
    </row>
    <row r="4989" spans="1:1">
      <c r="A4989" s="649"/>
    </row>
    <row r="4990" spans="1:1">
      <c r="A4990" s="649"/>
    </row>
    <row r="4991" spans="1:1">
      <c r="A4991" s="649"/>
    </row>
    <row r="4992" spans="1:1">
      <c r="A4992" s="649"/>
    </row>
    <row r="4993" spans="1:1">
      <c r="A4993" s="649"/>
    </row>
    <row r="4994" spans="1:1">
      <c r="A4994" s="649"/>
    </row>
    <row r="4995" spans="1:1">
      <c r="A4995" s="649"/>
    </row>
    <row r="4996" spans="1:1">
      <c r="A4996" s="649"/>
    </row>
    <row r="4997" spans="1:1">
      <c r="A4997" s="649"/>
    </row>
    <row r="4998" spans="1:1">
      <c r="A4998" s="649"/>
    </row>
    <row r="4999" spans="1:1">
      <c r="A4999" s="649"/>
    </row>
    <row r="5000" spans="1:1">
      <c r="A5000" s="649"/>
    </row>
    <row r="5001" spans="1:1">
      <c r="A5001" s="649"/>
    </row>
    <row r="5002" spans="1:1">
      <c r="A5002" s="649"/>
    </row>
    <row r="5003" spans="1:1">
      <c r="A5003" s="649"/>
    </row>
    <row r="5004" spans="1:1">
      <c r="A5004" s="649"/>
    </row>
    <row r="5005" spans="1:1">
      <c r="A5005" s="649"/>
    </row>
    <row r="5006" spans="1:1">
      <c r="A5006" s="649"/>
    </row>
    <row r="5007" spans="1:1">
      <c r="A5007" s="649"/>
    </row>
    <row r="5008" spans="1:1">
      <c r="A5008" s="649"/>
    </row>
    <row r="5009" spans="1:1">
      <c r="A5009" s="649"/>
    </row>
    <row r="5010" spans="1:1">
      <c r="A5010" s="649"/>
    </row>
    <row r="5011" spans="1:1">
      <c r="A5011" s="649"/>
    </row>
    <row r="5012" spans="1:1">
      <c r="A5012" s="649"/>
    </row>
    <row r="5013" spans="1:1">
      <c r="A5013" s="649"/>
    </row>
    <row r="5014" spans="1:1">
      <c r="A5014" s="649"/>
    </row>
    <row r="5015" spans="1:1">
      <c r="A5015" s="649"/>
    </row>
    <row r="5016" spans="1:1">
      <c r="A5016" s="649"/>
    </row>
    <row r="5017" spans="1:1">
      <c r="A5017" s="649"/>
    </row>
    <row r="5018" spans="1:1">
      <c r="A5018" s="649"/>
    </row>
    <row r="5019" spans="1:1">
      <c r="A5019" s="649"/>
    </row>
    <row r="5020" spans="1:1">
      <c r="A5020" s="649"/>
    </row>
    <row r="5021" spans="1:1">
      <c r="A5021" s="649"/>
    </row>
    <row r="5022" spans="1:1">
      <c r="A5022" s="649"/>
    </row>
    <row r="5023" spans="1:1">
      <c r="A5023" s="649"/>
    </row>
    <row r="5024" spans="1:1">
      <c r="A5024" s="649"/>
    </row>
    <row r="5025" spans="1:1">
      <c r="A5025" s="649"/>
    </row>
    <row r="5026" spans="1:1">
      <c r="A5026" s="649"/>
    </row>
    <row r="5027" spans="1:1">
      <c r="A5027" s="649"/>
    </row>
    <row r="5028" spans="1:1">
      <c r="A5028" s="649"/>
    </row>
    <row r="5029" spans="1:1">
      <c r="A5029" s="649"/>
    </row>
    <row r="5030" spans="1:1">
      <c r="A5030" s="649"/>
    </row>
    <row r="5031" spans="1:1">
      <c r="A5031" s="649"/>
    </row>
    <row r="5032" spans="1:1">
      <c r="A5032" s="649"/>
    </row>
    <row r="5033" spans="1:1">
      <c r="A5033" s="649"/>
    </row>
    <row r="5034" spans="1:1">
      <c r="A5034" s="649"/>
    </row>
    <row r="5035" spans="1:1">
      <c r="A5035" s="649"/>
    </row>
    <row r="5036" spans="1:1">
      <c r="A5036" s="649"/>
    </row>
    <row r="5037" spans="1:1">
      <c r="A5037" s="649"/>
    </row>
    <row r="5038" spans="1:1">
      <c r="A5038" s="649"/>
    </row>
    <row r="5039" spans="1:1">
      <c r="A5039" s="649"/>
    </row>
    <row r="5040" spans="1:1">
      <c r="A5040" s="649"/>
    </row>
    <row r="5041" spans="1:1">
      <c r="A5041" s="649"/>
    </row>
    <row r="5042" spans="1:1">
      <c r="A5042" s="649"/>
    </row>
    <row r="5043" spans="1:1">
      <c r="A5043" s="649"/>
    </row>
    <row r="5044" spans="1:1">
      <c r="A5044" s="649"/>
    </row>
    <row r="5045" spans="1:1">
      <c r="A5045" s="649"/>
    </row>
    <row r="5046" spans="1:1">
      <c r="A5046" s="649"/>
    </row>
    <row r="5047" spans="1:1">
      <c r="A5047" s="649"/>
    </row>
    <row r="5048" spans="1:1">
      <c r="A5048" s="649"/>
    </row>
    <row r="5049" spans="1:1">
      <c r="A5049" s="649"/>
    </row>
    <row r="5050" spans="1:1">
      <c r="A5050" s="649"/>
    </row>
    <row r="5051" spans="1:1">
      <c r="A5051" s="649"/>
    </row>
    <row r="5052" spans="1:1">
      <c r="A5052" s="649"/>
    </row>
    <row r="5053" spans="1:1">
      <c r="A5053" s="649"/>
    </row>
    <row r="5054" spans="1:1">
      <c r="A5054" s="649"/>
    </row>
    <row r="5055" spans="1:1">
      <c r="A5055" s="649"/>
    </row>
    <row r="5056" spans="1:1">
      <c r="A5056" s="649"/>
    </row>
    <row r="5057" spans="1:1">
      <c r="A5057" s="649"/>
    </row>
    <row r="5058" spans="1:1">
      <c r="A5058" s="649"/>
    </row>
    <row r="5059" spans="1:1">
      <c r="A5059" s="649"/>
    </row>
    <row r="5060" spans="1:1">
      <c r="A5060" s="649"/>
    </row>
    <row r="5061" spans="1:1">
      <c r="A5061" s="649"/>
    </row>
    <row r="5062" spans="1:1">
      <c r="A5062" s="649"/>
    </row>
    <row r="5063" spans="1:1">
      <c r="A5063" s="649"/>
    </row>
    <row r="5064" spans="1:1">
      <c r="A5064" s="649"/>
    </row>
    <row r="5065" spans="1:1">
      <c r="A5065" s="649"/>
    </row>
    <row r="5066" spans="1:1">
      <c r="A5066" s="649"/>
    </row>
    <row r="5067" spans="1:1">
      <c r="A5067" s="649"/>
    </row>
    <row r="5068" spans="1:1">
      <c r="A5068" s="649"/>
    </row>
    <row r="5069" spans="1:1">
      <c r="A5069" s="649"/>
    </row>
    <row r="5070" spans="1:1">
      <c r="A5070" s="649"/>
    </row>
    <row r="5071" spans="1:1">
      <c r="A5071" s="649"/>
    </row>
    <row r="5072" spans="1:1">
      <c r="A5072" s="649"/>
    </row>
    <row r="5073" spans="1:1">
      <c r="A5073" s="649"/>
    </row>
    <row r="5074" spans="1:1">
      <c r="A5074" s="649"/>
    </row>
    <row r="5075" spans="1:1">
      <c r="A5075" s="649"/>
    </row>
    <row r="5076" spans="1:1">
      <c r="A5076" s="649"/>
    </row>
    <row r="5077" spans="1:1">
      <c r="A5077" s="649"/>
    </row>
    <row r="5078" spans="1:1">
      <c r="A5078" s="649"/>
    </row>
    <row r="5079" spans="1:1">
      <c r="A5079" s="649"/>
    </row>
    <row r="5080" spans="1:1">
      <c r="A5080" s="649"/>
    </row>
    <row r="5081" spans="1:1">
      <c r="A5081" s="649"/>
    </row>
    <row r="5082" spans="1:1">
      <c r="A5082" s="649"/>
    </row>
    <row r="5083" spans="1:1">
      <c r="A5083" s="649"/>
    </row>
    <row r="5084" spans="1:1">
      <c r="A5084" s="649"/>
    </row>
    <row r="5085" spans="1:1">
      <c r="A5085" s="649"/>
    </row>
    <row r="5086" spans="1:1">
      <c r="A5086" s="649"/>
    </row>
    <row r="5087" spans="1:1">
      <c r="A5087" s="649"/>
    </row>
    <row r="5088" spans="1:1">
      <c r="A5088" s="649"/>
    </row>
    <row r="5089" spans="1:1">
      <c r="A5089" s="649"/>
    </row>
    <row r="5090" spans="1:1">
      <c r="A5090" s="649"/>
    </row>
    <row r="5091" spans="1:1">
      <c r="A5091" s="649"/>
    </row>
    <row r="5092" spans="1:1">
      <c r="A5092" s="649"/>
    </row>
    <row r="5093" spans="1:1">
      <c r="A5093" s="649"/>
    </row>
    <row r="5094" spans="1:1">
      <c r="A5094" s="649"/>
    </row>
    <row r="5095" spans="1:1">
      <c r="A5095" s="649"/>
    </row>
    <row r="5096" spans="1:1">
      <c r="A5096" s="649"/>
    </row>
    <row r="5097" spans="1:1">
      <c r="A5097" s="649"/>
    </row>
    <row r="5098" spans="1:1">
      <c r="A5098" s="649"/>
    </row>
    <row r="5099" spans="1:1">
      <c r="A5099" s="649"/>
    </row>
    <row r="5100" spans="1:1">
      <c r="A5100" s="649"/>
    </row>
    <row r="5101" spans="1:1">
      <c r="A5101" s="649"/>
    </row>
    <row r="5102" spans="1:1">
      <c r="A5102" s="649"/>
    </row>
    <row r="5103" spans="1:1">
      <c r="A5103" s="649"/>
    </row>
    <row r="5104" spans="1:1">
      <c r="A5104" s="649"/>
    </row>
    <row r="5105" spans="1:1">
      <c r="A5105" s="649"/>
    </row>
    <row r="5106" spans="1:1">
      <c r="A5106" s="649"/>
    </row>
    <row r="5107" spans="1:1">
      <c r="A5107" s="649"/>
    </row>
    <row r="5108" spans="1:1">
      <c r="A5108" s="649"/>
    </row>
    <row r="5109" spans="1:1">
      <c r="A5109" s="649"/>
    </row>
    <row r="5110" spans="1:1">
      <c r="A5110" s="649"/>
    </row>
    <row r="5111" spans="1:1">
      <c r="A5111" s="649"/>
    </row>
    <row r="5112" spans="1:1">
      <c r="A5112" s="649"/>
    </row>
    <row r="5113" spans="1:1">
      <c r="A5113" s="649"/>
    </row>
    <row r="5114" spans="1:1">
      <c r="A5114" s="649"/>
    </row>
    <row r="5115" spans="1:1">
      <c r="A5115" s="649"/>
    </row>
    <row r="5116" spans="1:1">
      <c r="A5116" s="649"/>
    </row>
    <row r="5117" spans="1:1">
      <c r="A5117" s="649"/>
    </row>
    <row r="5118" spans="1:1">
      <c r="A5118" s="649"/>
    </row>
    <row r="5119" spans="1:1">
      <c r="A5119" s="649"/>
    </row>
    <row r="5120" spans="1:1">
      <c r="A5120" s="649"/>
    </row>
    <row r="5121" spans="1:1">
      <c r="A5121" s="649"/>
    </row>
    <row r="5122" spans="1:1">
      <c r="A5122" s="649"/>
    </row>
    <row r="5123" spans="1:1">
      <c r="A5123" s="649"/>
    </row>
    <row r="5124" spans="1:1">
      <c r="A5124" s="649"/>
    </row>
    <row r="5125" spans="1:1">
      <c r="A5125" s="649"/>
    </row>
    <row r="5126" spans="1:1">
      <c r="A5126" s="649"/>
    </row>
    <row r="5127" spans="1:1">
      <c r="A5127" s="649"/>
    </row>
    <row r="5128" spans="1:1">
      <c r="A5128" s="649"/>
    </row>
    <row r="5129" spans="1:1">
      <c r="A5129" s="649"/>
    </row>
    <row r="5130" spans="1:1">
      <c r="A5130" s="649"/>
    </row>
    <row r="5131" spans="1:1">
      <c r="A5131" s="649"/>
    </row>
    <row r="5132" spans="1:1">
      <c r="A5132" s="649"/>
    </row>
    <row r="5133" spans="1:1">
      <c r="A5133" s="649"/>
    </row>
    <row r="5134" spans="1:1">
      <c r="A5134" s="649"/>
    </row>
    <row r="5135" spans="1:1">
      <c r="A5135" s="649"/>
    </row>
    <row r="5136" spans="1:1">
      <c r="A5136" s="649"/>
    </row>
    <row r="5137" spans="1:1">
      <c r="A5137" s="649"/>
    </row>
    <row r="5138" spans="1:1">
      <c r="A5138" s="649"/>
    </row>
    <row r="5139" spans="1:1">
      <c r="A5139" s="649"/>
    </row>
    <row r="5140" spans="1:1">
      <c r="A5140" s="649"/>
    </row>
    <row r="5141" spans="1:1">
      <c r="A5141" s="649"/>
    </row>
    <row r="5142" spans="1:1">
      <c r="A5142" s="649"/>
    </row>
    <row r="5143" spans="1:1">
      <c r="A5143" s="649"/>
    </row>
    <row r="5144" spans="1:1">
      <c r="A5144" s="649"/>
    </row>
    <row r="5145" spans="1:1">
      <c r="A5145" s="649"/>
    </row>
    <row r="5146" spans="1:1">
      <c r="A5146" s="649"/>
    </row>
    <row r="5147" spans="1:1">
      <c r="A5147" s="649"/>
    </row>
    <row r="5148" spans="1:1">
      <c r="A5148" s="649"/>
    </row>
    <row r="5149" spans="1:1">
      <c r="A5149" s="649"/>
    </row>
    <row r="5150" spans="1:1">
      <c r="A5150" s="649"/>
    </row>
    <row r="5151" spans="1:1">
      <c r="A5151" s="649"/>
    </row>
    <row r="5152" spans="1:1">
      <c r="A5152" s="649"/>
    </row>
    <row r="5153" spans="1:1">
      <c r="A5153" s="649"/>
    </row>
    <row r="5154" spans="1:1">
      <c r="A5154" s="649"/>
    </row>
    <row r="5155" spans="1:1">
      <c r="A5155" s="649"/>
    </row>
    <row r="5156" spans="1:1">
      <c r="A5156" s="649"/>
    </row>
    <row r="5157" spans="1:1">
      <c r="A5157" s="649"/>
    </row>
    <row r="5158" spans="1:1">
      <c r="A5158" s="649"/>
    </row>
    <row r="5159" spans="1:1">
      <c r="A5159" s="649"/>
    </row>
    <row r="5160" spans="1:1">
      <c r="A5160" s="649"/>
    </row>
    <row r="5161" spans="1:1">
      <c r="A5161" s="649"/>
    </row>
    <row r="5162" spans="1:1">
      <c r="A5162" s="649"/>
    </row>
    <row r="5163" spans="1:1">
      <c r="A5163" s="649"/>
    </row>
    <row r="5164" spans="1:1">
      <c r="A5164" s="649"/>
    </row>
    <row r="5165" spans="1:1">
      <c r="A5165" s="649"/>
    </row>
    <row r="5166" spans="1:1">
      <c r="A5166" s="649"/>
    </row>
    <row r="5167" spans="1:1">
      <c r="A5167" s="649"/>
    </row>
    <row r="5168" spans="1:1">
      <c r="A5168" s="649"/>
    </row>
    <row r="5169" spans="1:1">
      <c r="A5169" s="649"/>
    </row>
    <row r="5170" spans="1:1">
      <c r="A5170" s="649"/>
    </row>
    <row r="5171" spans="1:1">
      <c r="A5171" s="649"/>
    </row>
    <row r="5172" spans="1:1">
      <c r="A5172" s="649"/>
    </row>
    <row r="5173" spans="1:1">
      <c r="A5173" s="649"/>
    </row>
    <row r="5174" spans="1:1">
      <c r="A5174" s="649"/>
    </row>
    <row r="5175" spans="1:1">
      <c r="A5175" s="649"/>
    </row>
    <row r="5176" spans="1:1">
      <c r="A5176" s="649"/>
    </row>
    <row r="5177" spans="1:1">
      <c r="A5177" s="649"/>
    </row>
    <row r="5178" spans="1:1">
      <c r="A5178" s="649"/>
    </row>
    <row r="5179" spans="1:1">
      <c r="A5179" s="649"/>
    </row>
    <row r="5180" spans="1:1">
      <c r="A5180" s="649"/>
    </row>
    <row r="5181" spans="1:1">
      <c r="A5181" s="649"/>
    </row>
    <row r="5182" spans="1:1">
      <c r="A5182" s="649"/>
    </row>
    <row r="5183" spans="1:1">
      <c r="A5183" s="649"/>
    </row>
    <row r="5184" spans="1:1">
      <c r="A5184" s="649"/>
    </row>
    <row r="5185" spans="1:1">
      <c r="A5185" s="649"/>
    </row>
    <row r="5186" spans="1:1">
      <c r="A5186" s="649"/>
    </row>
    <row r="5187" spans="1:1">
      <c r="A5187" s="649"/>
    </row>
    <row r="5188" spans="1:1">
      <c r="A5188" s="649"/>
    </row>
    <row r="5189" spans="1:1">
      <c r="A5189" s="649"/>
    </row>
    <row r="5190" spans="1:1">
      <c r="A5190" s="649"/>
    </row>
    <row r="5191" spans="1:1">
      <c r="A5191" s="649"/>
    </row>
    <row r="5192" spans="1:1">
      <c r="A5192" s="649"/>
    </row>
    <row r="5193" spans="1:1">
      <c r="A5193" s="649"/>
    </row>
    <row r="5194" spans="1:1">
      <c r="A5194" s="649"/>
    </row>
    <row r="5195" spans="1:1">
      <c r="A5195" s="649"/>
    </row>
    <row r="5196" spans="1:1">
      <c r="A5196" s="649"/>
    </row>
    <row r="5197" spans="1:1">
      <c r="A5197" s="649"/>
    </row>
    <row r="5198" spans="1:1">
      <c r="A5198" s="649"/>
    </row>
    <row r="5199" spans="1:1">
      <c r="A5199" s="649"/>
    </row>
    <row r="5200" spans="1:1">
      <c r="A5200" s="649"/>
    </row>
    <row r="5201" spans="1:1">
      <c r="A5201" s="649"/>
    </row>
    <row r="5202" spans="1:1">
      <c r="A5202" s="649"/>
    </row>
    <row r="5203" spans="1:1">
      <c r="A5203" s="649"/>
    </row>
    <row r="5204" spans="1:1">
      <c r="A5204" s="649"/>
    </row>
    <row r="5205" spans="1:1">
      <c r="A5205" s="649"/>
    </row>
    <row r="5206" spans="1:1">
      <c r="A5206" s="649"/>
    </row>
    <row r="5207" spans="1:1">
      <c r="A5207" s="649"/>
    </row>
    <row r="5208" spans="1:1">
      <c r="A5208" s="649"/>
    </row>
    <row r="5209" spans="1:1">
      <c r="A5209" s="649"/>
    </row>
    <row r="5210" spans="1:1">
      <c r="A5210" s="649"/>
    </row>
    <row r="5211" spans="1:1">
      <c r="A5211" s="649"/>
    </row>
    <row r="5212" spans="1:1">
      <c r="A5212" s="649"/>
    </row>
    <row r="5213" spans="1:1">
      <c r="A5213" s="649"/>
    </row>
    <row r="5214" spans="1:1">
      <c r="A5214" s="649"/>
    </row>
    <row r="5215" spans="1:1">
      <c r="A5215" s="649"/>
    </row>
    <row r="5216" spans="1:1">
      <c r="A5216" s="649"/>
    </row>
    <row r="5217" spans="1:1">
      <c r="A5217" s="649"/>
    </row>
    <row r="5218" spans="1:1">
      <c r="A5218" s="649"/>
    </row>
    <row r="5219" spans="1:1">
      <c r="A5219" s="649"/>
    </row>
    <row r="5220" spans="1:1">
      <c r="A5220" s="649"/>
    </row>
    <row r="5221" spans="1:1">
      <c r="A5221" s="649"/>
    </row>
    <row r="5222" spans="1:1">
      <c r="A5222" s="649"/>
    </row>
    <row r="5223" spans="1:1">
      <c r="A5223" s="649"/>
    </row>
    <row r="5224" spans="1:1">
      <c r="A5224" s="649"/>
    </row>
    <row r="5225" spans="1:1">
      <c r="A5225" s="649"/>
    </row>
    <row r="5226" spans="1:1">
      <c r="A5226" s="649"/>
    </row>
    <row r="5227" spans="1:1">
      <c r="A5227" s="649"/>
    </row>
    <row r="5228" spans="1:1">
      <c r="A5228" s="649"/>
    </row>
    <row r="5229" spans="1:1">
      <c r="A5229" s="649"/>
    </row>
    <row r="5230" spans="1:1">
      <c r="A5230" s="649"/>
    </row>
    <row r="5231" spans="1:1">
      <c r="A5231" s="649"/>
    </row>
    <row r="5232" spans="1:1">
      <c r="A5232" s="649"/>
    </row>
    <row r="5233" spans="1:1">
      <c r="A5233" s="649"/>
    </row>
    <row r="5234" spans="1:1">
      <c r="A5234" s="649"/>
    </row>
    <row r="5235" spans="1:1">
      <c r="A5235" s="649"/>
    </row>
    <row r="5236" spans="1:1">
      <c r="A5236" s="649"/>
    </row>
    <row r="5237" spans="1:1">
      <c r="A5237" s="649"/>
    </row>
    <row r="5238" spans="1:1">
      <c r="A5238" s="649"/>
    </row>
    <row r="5239" spans="1:1">
      <c r="A5239" s="649"/>
    </row>
    <row r="5240" spans="1:1">
      <c r="A5240" s="649"/>
    </row>
    <row r="5241" spans="1:1">
      <c r="A5241" s="649"/>
    </row>
    <row r="5242" spans="1:1">
      <c r="A5242" s="649"/>
    </row>
    <row r="5243" spans="1:1">
      <c r="A5243" s="649"/>
    </row>
    <row r="5244" spans="1:1">
      <c r="A5244" s="649"/>
    </row>
    <row r="5245" spans="1:1">
      <c r="A5245" s="649"/>
    </row>
    <row r="5246" spans="1:1">
      <c r="A5246" s="649"/>
    </row>
    <row r="5247" spans="1:1">
      <c r="A5247" s="649"/>
    </row>
    <row r="5248" spans="1:1">
      <c r="A5248" s="649"/>
    </row>
    <row r="5249" spans="1:1">
      <c r="A5249" s="649"/>
    </row>
    <row r="5250" spans="1:1">
      <c r="A5250" s="649"/>
    </row>
    <row r="5251" spans="1:1">
      <c r="A5251" s="649"/>
    </row>
    <row r="5252" spans="1:1">
      <c r="A5252" s="649"/>
    </row>
    <row r="5253" spans="1:1">
      <c r="A5253" s="649"/>
    </row>
    <row r="5254" spans="1:1">
      <c r="A5254" s="649"/>
    </row>
    <row r="5255" spans="1:1">
      <c r="A5255" s="649"/>
    </row>
    <row r="5256" spans="1:1">
      <c r="A5256" s="649"/>
    </row>
    <row r="5257" spans="1:1">
      <c r="A5257" s="649"/>
    </row>
    <row r="5258" spans="1:1">
      <c r="A5258" s="649"/>
    </row>
    <row r="5259" spans="1:1">
      <c r="A5259" s="649"/>
    </row>
    <row r="5260" spans="1:1">
      <c r="A5260" s="649"/>
    </row>
    <row r="5261" spans="1:1">
      <c r="A5261" s="649"/>
    </row>
    <row r="5262" spans="1:1">
      <c r="A5262" s="649"/>
    </row>
    <row r="5263" spans="1:1">
      <c r="A5263" s="649"/>
    </row>
    <row r="5264" spans="1:1">
      <c r="A5264" s="649"/>
    </row>
    <row r="5265" spans="1:1">
      <c r="A5265" s="649"/>
    </row>
    <row r="5266" spans="1:1">
      <c r="A5266" s="649"/>
    </row>
    <row r="5267" spans="1:1">
      <c r="A5267" s="649"/>
    </row>
    <row r="5268" spans="1:1">
      <c r="A5268" s="649"/>
    </row>
    <row r="5269" spans="1:1">
      <c r="A5269" s="649"/>
    </row>
    <row r="5270" spans="1:1">
      <c r="A5270" s="649"/>
    </row>
    <row r="5271" spans="1:1">
      <c r="A5271" s="649"/>
    </row>
    <row r="5272" spans="1:1">
      <c r="A5272" s="649"/>
    </row>
    <row r="5273" spans="1:1">
      <c r="A5273" s="649"/>
    </row>
    <row r="5274" spans="1:1">
      <c r="A5274" s="649"/>
    </row>
    <row r="5275" spans="1:1">
      <c r="A5275" s="649"/>
    </row>
    <row r="5276" spans="1:1">
      <c r="A5276" s="649"/>
    </row>
    <row r="5277" spans="1:1">
      <c r="A5277" s="649"/>
    </row>
    <row r="5278" spans="1:1">
      <c r="A5278" s="649"/>
    </row>
    <row r="5279" spans="1:1">
      <c r="A5279" s="649"/>
    </row>
    <row r="5280" spans="1:1">
      <c r="A5280" s="649"/>
    </row>
    <row r="5281" spans="1:1">
      <c r="A5281" s="649"/>
    </row>
    <row r="5282" spans="1:1">
      <c r="A5282" s="649"/>
    </row>
    <row r="5283" spans="1:1">
      <c r="A5283" s="649"/>
    </row>
    <row r="5284" spans="1:1">
      <c r="A5284" s="649"/>
    </row>
    <row r="5285" spans="1:1">
      <c r="A5285" s="649"/>
    </row>
    <row r="5286" spans="1:1">
      <c r="A5286" s="649"/>
    </row>
    <row r="5287" spans="1:1">
      <c r="A5287" s="649"/>
    </row>
    <row r="5288" spans="1:1">
      <c r="A5288" s="649"/>
    </row>
    <row r="5289" spans="1:1">
      <c r="A5289" s="649"/>
    </row>
    <row r="5290" spans="1:1">
      <c r="A5290" s="649"/>
    </row>
    <row r="5291" spans="1:1">
      <c r="A5291" s="649"/>
    </row>
    <row r="5292" spans="1:1">
      <c r="A5292" s="649"/>
    </row>
    <row r="5293" spans="1:1">
      <c r="A5293" s="649"/>
    </row>
    <row r="5294" spans="1:1">
      <c r="A5294" s="649"/>
    </row>
    <row r="5295" spans="1:1">
      <c r="A5295" s="649"/>
    </row>
    <row r="5296" spans="1:1">
      <c r="A5296" s="649"/>
    </row>
    <row r="5297" spans="1:1">
      <c r="A5297" s="649"/>
    </row>
    <row r="5298" spans="1:1">
      <c r="A5298" s="649"/>
    </row>
    <row r="5299" spans="1:1">
      <c r="A5299" s="649"/>
    </row>
    <row r="5300" spans="1:1">
      <c r="A5300" s="649"/>
    </row>
    <row r="5301" spans="1:1">
      <c r="A5301" s="649"/>
    </row>
    <row r="5302" spans="1:1">
      <c r="A5302" s="649"/>
    </row>
    <row r="5303" spans="1:1">
      <c r="A5303" s="649"/>
    </row>
    <row r="5304" spans="1:1">
      <c r="A5304" s="649"/>
    </row>
    <row r="5305" spans="1:1">
      <c r="A5305" s="649"/>
    </row>
    <row r="5306" spans="1:1">
      <c r="A5306" s="649"/>
    </row>
    <row r="5307" spans="1:1">
      <c r="A5307" s="649"/>
    </row>
    <row r="5308" spans="1:1">
      <c r="A5308" s="649"/>
    </row>
    <row r="5309" spans="1:1">
      <c r="A5309" s="649"/>
    </row>
    <row r="5310" spans="1:1">
      <c r="A5310" s="649"/>
    </row>
    <row r="5311" spans="1:1">
      <c r="A5311" s="649"/>
    </row>
    <row r="5312" spans="1:1">
      <c r="A5312" s="649"/>
    </row>
    <row r="5313" spans="1:1">
      <c r="A5313" s="649"/>
    </row>
    <row r="5314" spans="1:1">
      <c r="A5314" s="649"/>
    </row>
    <row r="5315" spans="1:1">
      <c r="A5315" s="649"/>
    </row>
    <row r="5316" spans="1:1">
      <c r="A5316" s="649"/>
    </row>
    <row r="5317" spans="1:1">
      <c r="A5317" s="649"/>
    </row>
    <row r="5318" spans="1:1">
      <c r="A5318" s="649"/>
    </row>
    <row r="5319" spans="1:1">
      <c r="A5319" s="649"/>
    </row>
    <row r="5320" spans="1:1">
      <c r="A5320" s="649"/>
    </row>
    <row r="5321" spans="1:1">
      <c r="A5321" s="649"/>
    </row>
    <row r="5322" spans="1:1">
      <c r="A5322" s="649"/>
    </row>
    <row r="5323" spans="1:1">
      <c r="A5323" s="649"/>
    </row>
    <row r="5324" spans="1:1">
      <c r="A5324" s="649"/>
    </row>
    <row r="5325" spans="1:1">
      <c r="A5325" s="649"/>
    </row>
    <row r="5326" spans="1:1">
      <c r="A5326" s="649"/>
    </row>
    <row r="5327" spans="1:1">
      <c r="A5327" s="649"/>
    </row>
    <row r="5328" spans="1:1">
      <c r="A5328" s="649"/>
    </row>
    <row r="5329" spans="1:1">
      <c r="A5329" s="649"/>
    </row>
    <row r="5330" spans="1:1">
      <c r="A5330" s="649"/>
    </row>
    <row r="5331" spans="1:1">
      <c r="A5331" s="649"/>
    </row>
    <row r="5332" spans="1:1">
      <c r="A5332" s="649"/>
    </row>
    <row r="5333" spans="1:1">
      <c r="A5333" s="649"/>
    </row>
    <row r="5334" spans="1:1">
      <c r="A5334" s="649"/>
    </row>
    <row r="5335" spans="1:1">
      <c r="A5335" s="649"/>
    </row>
    <row r="5336" spans="1:1">
      <c r="A5336" s="649"/>
    </row>
    <row r="5337" spans="1:1">
      <c r="A5337" s="649"/>
    </row>
    <row r="5338" spans="1:1">
      <c r="A5338" s="649"/>
    </row>
    <row r="5339" spans="1:1">
      <c r="A5339" s="649"/>
    </row>
    <row r="5340" spans="1:1">
      <c r="A5340" s="649"/>
    </row>
    <row r="5341" spans="1:1">
      <c r="A5341" s="649"/>
    </row>
    <row r="5342" spans="1:1">
      <c r="A5342" s="649"/>
    </row>
    <row r="5343" spans="1:1">
      <c r="A5343" s="649"/>
    </row>
    <row r="5344" spans="1:1">
      <c r="A5344" s="649"/>
    </row>
    <row r="5345" spans="1:1">
      <c r="A5345" s="649"/>
    </row>
    <row r="5346" spans="1:1">
      <c r="A5346" s="649"/>
    </row>
    <row r="5347" spans="1:1">
      <c r="A5347" s="649"/>
    </row>
    <row r="5348" spans="1:1">
      <c r="A5348" s="649"/>
    </row>
    <row r="5349" spans="1:1">
      <c r="A5349" s="649"/>
    </row>
    <row r="5350" spans="1:1">
      <c r="A5350" s="649"/>
    </row>
    <row r="5351" spans="1:1">
      <c r="A5351" s="649"/>
    </row>
    <row r="5352" spans="1:1">
      <c r="A5352" s="649"/>
    </row>
    <row r="5353" spans="1:1">
      <c r="A5353" s="649"/>
    </row>
    <row r="5354" spans="1:1">
      <c r="A5354" s="649"/>
    </row>
    <row r="5355" spans="1:1">
      <c r="A5355" s="649"/>
    </row>
    <row r="5356" spans="1:1">
      <c r="A5356" s="649"/>
    </row>
    <row r="5357" spans="1:1">
      <c r="A5357" s="649"/>
    </row>
    <row r="5358" spans="1:1">
      <c r="A5358" s="649"/>
    </row>
    <row r="5359" spans="1:1">
      <c r="A5359" s="649"/>
    </row>
    <row r="5360" spans="1:1">
      <c r="A5360" s="649"/>
    </row>
    <row r="5361" spans="1:1">
      <c r="A5361" s="649"/>
    </row>
    <row r="5362" spans="1:1">
      <c r="A5362" s="649"/>
    </row>
    <row r="5363" spans="1:1">
      <c r="A5363" s="649"/>
    </row>
    <row r="5364" spans="1:1">
      <c r="A5364" s="649"/>
    </row>
    <row r="5365" spans="1:1">
      <c r="A5365" s="649"/>
    </row>
    <row r="5366" spans="1:1">
      <c r="A5366" s="649"/>
    </row>
    <row r="5367" spans="1:1">
      <c r="A5367" s="649"/>
    </row>
    <row r="5368" spans="1:1">
      <c r="A5368" s="649"/>
    </row>
    <row r="5369" spans="1:1">
      <c r="A5369" s="649"/>
    </row>
    <row r="5370" spans="1:1">
      <c r="A5370" s="649"/>
    </row>
    <row r="5371" spans="1:1">
      <c r="A5371" s="649"/>
    </row>
    <row r="5372" spans="1:1">
      <c r="A5372" s="649"/>
    </row>
    <row r="5373" spans="1:1">
      <c r="A5373" s="649"/>
    </row>
    <row r="5374" spans="1:1">
      <c r="A5374" s="649"/>
    </row>
    <row r="5375" spans="1:1">
      <c r="A5375" s="649"/>
    </row>
    <row r="5376" spans="1:1">
      <c r="A5376" s="649"/>
    </row>
    <row r="5377" spans="1:1">
      <c r="A5377" s="649"/>
    </row>
    <row r="5378" spans="1:1">
      <c r="A5378" s="649"/>
    </row>
    <row r="5379" spans="1:1">
      <c r="A5379" s="649"/>
    </row>
    <row r="5380" spans="1:1">
      <c r="A5380" s="649"/>
    </row>
    <row r="5381" spans="1:1">
      <c r="A5381" s="649"/>
    </row>
    <row r="5382" spans="1:1">
      <c r="A5382" s="649"/>
    </row>
    <row r="5383" spans="1:1">
      <c r="A5383" s="649"/>
    </row>
    <row r="5384" spans="1:1">
      <c r="A5384" s="649"/>
    </row>
    <row r="5385" spans="1:1">
      <c r="A5385" s="649"/>
    </row>
    <row r="5386" spans="1:1">
      <c r="A5386" s="649"/>
    </row>
    <row r="5387" spans="1:1">
      <c r="A5387" s="649"/>
    </row>
    <row r="5388" spans="1:1">
      <c r="A5388" s="649"/>
    </row>
    <row r="5389" spans="1:1">
      <c r="A5389" s="649"/>
    </row>
    <row r="5390" spans="1:1">
      <c r="A5390" s="649"/>
    </row>
    <row r="5391" spans="1:1">
      <c r="A5391" s="649"/>
    </row>
    <row r="5392" spans="1:1">
      <c r="A5392" s="649"/>
    </row>
    <row r="5393" spans="1:1">
      <c r="A5393" s="649"/>
    </row>
    <row r="5394" spans="1:1">
      <c r="A5394" s="649"/>
    </row>
    <row r="5395" spans="1:1">
      <c r="A5395" s="649"/>
    </row>
    <row r="5396" spans="1:1">
      <c r="A5396" s="649"/>
    </row>
    <row r="5397" spans="1:1">
      <c r="A5397" s="649"/>
    </row>
    <row r="5398" spans="1:1">
      <c r="A5398" s="649"/>
    </row>
    <row r="5399" spans="1:1">
      <c r="A5399" s="649"/>
    </row>
    <row r="5400" spans="1:1">
      <c r="A5400" s="649"/>
    </row>
    <row r="5401" spans="1:1">
      <c r="A5401" s="649"/>
    </row>
    <row r="5402" spans="1:1">
      <c r="A5402" s="649"/>
    </row>
    <row r="5403" spans="1:1">
      <c r="A5403" s="649"/>
    </row>
    <row r="5404" spans="1:1">
      <c r="A5404" s="649"/>
    </row>
    <row r="5405" spans="1:1">
      <c r="A5405" s="649"/>
    </row>
    <row r="5406" spans="1:1">
      <c r="A5406" s="649"/>
    </row>
    <row r="5407" spans="1:1">
      <c r="A5407" s="649"/>
    </row>
    <row r="5408" spans="1:1">
      <c r="A5408" s="649"/>
    </row>
    <row r="5409" spans="1:1">
      <c r="A5409" s="649"/>
    </row>
    <row r="5410" spans="1:1">
      <c r="A5410" s="649"/>
    </row>
    <row r="5411" spans="1:1">
      <c r="A5411" s="649"/>
    </row>
    <row r="5412" spans="1:1">
      <c r="A5412" s="649"/>
    </row>
    <row r="5413" spans="1:1">
      <c r="A5413" s="649"/>
    </row>
    <row r="5414" spans="1:1">
      <c r="A5414" s="649"/>
    </row>
    <row r="5415" spans="1:1">
      <c r="A5415" s="649"/>
    </row>
    <row r="5416" spans="1:1">
      <c r="A5416" s="649"/>
    </row>
    <row r="5417" spans="1:1">
      <c r="A5417" s="649"/>
    </row>
    <row r="5418" spans="1:1">
      <c r="A5418" s="649"/>
    </row>
    <row r="5419" spans="1:1">
      <c r="A5419" s="649"/>
    </row>
    <row r="5420" spans="1:1">
      <c r="A5420" s="649"/>
    </row>
    <row r="5421" spans="1:1">
      <c r="A5421" s="649"/>
    </row>
    <row r="5422" spans="1:1">
      <c r="A5422" s="649"/>
    </row>
    <row r="5423" spans="1:1">
      <c r="A5423" s="649"/>
    </row>
    <row r="5424" spans="1:1">
      <c r="A5424" s="649"/>
    </row>
    <row r="5425" spans="1:1">
      <c r="A5425" s="649"/>
    </row>
    <row r="5426" spans="1:1">
      <c r="A5426" s="649"/>
    </row>
    <row r="5427" spans="1:1">
      <c r="A5427" s="649"/>
    </row>
    <row r="5428" spans="1:1">
      <c r="A5428" s="649"/>
    </row>
    <row r="5429" spans="1:1">
      <c r="A5429" s="649"/>
    </row>
    <row r="5430" spans="1:1">
      <c r="A5430" s="649"/>
    </row>
    <row r="5431" spans="1:1">
      <c r="A5431" s="649"/>
    </row>
    <row r="5432" spans="1:1">
      <c r="A5432" s="649"/>
    </row>
    <row r="5433" spans="1:1">
      <c r="A5433" s="649"/>
    </row>
    <row r="5434" spans="1:1">
      <c r="A5434" s="649"/>
    </row>
    <row r="5435" spans="1:1">
      <c r="A5435" s="649"/>
    </row>
    <row r="5436" spans="1:1">
      <c r="A5436" s="649"/>
    </row>
    <row r="5437" spans="1:1">
      <c r="A5437" s="649"/>
    </row>
    <row r="5438" spans="1:1">
      <c r="A5438" s="649"/>
    </row>
    <row r="5439" spans="1:1">
      <c r="A5439" s="649"/>
    </row>
    <row r="5440" spans="1:1">
      <c r="A5440" s="649"/>
    </row>
    <row r="5441" spans="1:1">
      <c r="A5441" s="649"/>
    </row>
    <row r="5442" spans="1:1">
      <c r="A5442" s="649"/>
    </row>
    <row r="5443" spans="1:1">
      <c r="A5443" s="649"/>
    </row>
    <row r="5444" spans="1:1">
      <c r="A5444" s="649"/>
    </row>
    <row r="5445" spans="1:1">
      <c r="A5445" s="649"/>
    </row>
    <row r="5446" spans="1:1">
      <c r="A5446" s="649"/>
    </row>
    <row r="5447" spans="1:1">
      <c r="A5447" s="649"/>
    </row>
    <row r="5448" spans="1:1">
      <c r="A5448" s="649"/>
    </row>
    <row r="5449" spans="1:1">
      <c r="A5449" s="649"/>
    </row>
    <row r="5450" spans="1:1">
      <c r="A5450" s="649"/>
    </row>
    <row r="5451" spans="1:1">
      <c r="A5451" s="649"/>
    </row>
    <row r="5452" spans="1:1">
      <c r="A5452" s="649"/>
    </row>
    <row r="5453" spans="1:1">
      <c r="A5453" s="649"/>
    </row>
    <row r="5454" spans="1:1">
      <c r="A5454" s="649"/>
    </row>
    <row r="5455" spans="1:1">
      <c r="A5455" s="649"/>
    </row>
    <row r="5456" spans="1:1">
      <c r="A5456" s="649"/>
    </row>
    <row r="5457" spans="1:1">
      <c r="A5457" s="649"/>
    </row>
    <row r="5458" spans="1:1">
      <c r="A5458" s="649"/>
    </row>
    <row r="5459" spans="1:1">
      <c r="A5459" s="649"/>
    </row>
    <row r="5460" spans="1:1">
      <c r="A5460" s="649"/>
    </row>
    <row r="5461" spans="1:1">
      <c r="A5461" s="649"/>
    </row>
    <row r="5462" spans="1:1">
      <c r="A5462" s="649"/>
    </row>
    <row r="5463" spans="1:1">
      <c r="A5463" s="649"/>
    </row>
    <row r="5464" spans="1:1">
      <c r="A5464" s="649"/>
    </row>
    <row r="5465" spans="1:1">
      <c r="A5465" s="649"/>
    </row>
    <row r="5466" spans="1:1">
      <c r="A5466" s="649"/>
    </row>
    <row r="5467" spans="1:1">
      <c r="A5467" s="649"/>
    </row>
    <row r="5468" spans="1:1">
      <c r="A5468" s="649"/>
    </row>
    <row r="5469" spans="1:1">
      <c r="A5469" s="649"/>
    </row>
    <row r="5470" spans="1:1">
      <c r="A5470" s="649"/>
    </row>
    <row r="5471" spans="1:1">
      <c r="A5471" s="649"/>
    </row>
    <row r="5472" spans="1:1">
      <c r="A5472" s="649"/>
    </row>
    <row r="5473" spans="1:1">
      <c r="A5473" s="649"/>
    </row>
    <row r="5474" spans="1:1">
      <c r="A5474" s="649"/>
    </row>
    <row r="5475" spans="1:1">
      <c r="A5475" s="649"/>
    </row>
    <row r="5476" spans="1:1">
      <c r="A5476" s="649"/>
    </row>
    <row r="5477" spans="1:1">
      <c r="A5477" s="649"/>
    </row>
    <row r="5478" spans="1:1">
      <c r="A5478" s="649"/>
    </row>
    <row r="5479" spans="1:1">
      <c r="A5479" s="649"/>
    </row>
    <row r="5480" spans="1:1">
      <c r="A5480" s="649"/>
    </row>
    <row r="5481" spans="1:1">
      <c r="A5481" s="649"/>
    </row>
    <row r="5482" spans="1:1">
      <c r="A5482" s="649"/>
    </row>
    <row r="5483" spans="1:1">
      <c r="A5483" s="649"/>
    </row>
    <row r="5484" spans="1:1">
      <c r="A5484" s="649"/>
    </row>
    <row r="5485" spans="1:1">
      <c r="A5485" s="649"/>
    </row>
    <row r="5486" spans="1:1">
      <c r="A5486" s="649"/>
    </row>
    <row r="5487" spans="1:1">
      <c r="A5487" s="649"/>
    </row>
    <row r="5488" spans="1:1">
      <c r="A5488" s="649"/>
    </row>
    <row r="5489" spans="1:1">
      <c r="A5489" s="649"/>
    </row>
    <row r="5490" spans="1:1">
      <c r="A5490" s="649"/>
    </row>
    <row r="5491" spans="1:1">
      <c r="A5491" s="649"/>
    </row>
    <row r="5492" spans="1:1">
      <c r="A5492" s="649"/>
    </row>
    <row r="5493" spans="1:1">
      <c r="A5493" s="649"/>
    </row>
    <row r="5494" spans="1:1">
      <c r="A5494" s="649"/>
    </row>
    <row r="5495" spans="1:1">
      <c r="A5495" s="649"/>
    </row>
    <row r="5496" spans="1:1">
      <c r="A5496" s="649"/>
    </row>
    <row r="5497" spans="1:1">
      <c r="A5497" s="649"/>
    </row>
    <row r="5498" spans="1:1">
      <c r="A5498" s="649"/>
    </row>
    <row r="5499" spans="1:1">
      <c r="A5499" s="649"/>
    </row>
    <row r="5500" spans="1:1">
      <c r="A5500" s="649"/>
    </row>
    <row r="5501" spans="1:1">
      <c r="A5501" s="649"/>
    </row>
    <row r="5502" spans="1:1">
      <c r="A5502" s="649"/>
    </row>
    <row r="5503" spans="1:1">
      <c r="A5503" s="649"/>
    </row>
    <row r="5504" spans="1:1">
      <c r="A5504" s="649"/>
    </row>
    <row r="5505" spans="1:1">
      <c r="A5505" s="649"/>
    </row>
    <row r="5506" spans="1:1">
      <c r="A5506" s="649"/>
    </row>
    <row r="5507" spans="1:1">
      <c r="A5507" s="649"/>
    </row>
    <row r="5508" spans="1:1">
      <c r="A5508" s="649"/>
    </row>
    <row r="5509" spans="1:1">
      <c r="A5509" s="649"/>
    </row>
    <row r="5510" spans="1:1">
      <c r="A5510" s="649"/>
    </row>
    <row r="5511" spans="1:1">
      <c r="A5511" s="649"/>
    </row>
    <row r="5512" spans="1:1">
      <c r="A5512" s="649"/>
    </row>
    <row r="5513" spans="1:1">
      <c r="A5513" s="649"/>
    </row>
    <row r="5514" spans="1:1">
      <c r="A5514" s="649"/>
    </row>
    <row r="5515" spans="1:1">
      <c r="A5515" s="649"/>
    </row>
    <row r="5516" spans="1:1">
      <c r="A5516" s="649"/>
    </row>
    <row r="5517" spans="1:1">
      <c r="A5517" s="649"/>
    </row>
    <row r="5518" spans="1:1">
      <c r="A5518" s="649"/>
    </row>
    <row r="5519" spans="1:1">
      <c r="A5519" s="649"/>
    </row>
    <row r="5520" spans="1:1">
      <c r="A5520" s="649"/>
    </row>
    <row r="5521" spans="1:1">
      <c r="A5521" s="649"/>
    </row>
    <row r="5522" spans="1:1">
      <c r="A5522" s="649"/>
    </row>
    <row r="5523" spans="1:1">
      <c r="A5523" s="649"/>
    </row>
    <row r="5524" spans="1:1">
      <c r="A5524" s="649"/>
    </row>
    <row r="5525" spans="1:1">
      <c r="A5525" s="649"/>
    </row>
    <row r="5526" spans="1:1">
      <c r="A5526" s="649"/>
    </row>
    <row r="5527" spans="1:1">
      <c r="A5527" s="649"/>
    </row>
    <row r="5528" spans="1:1">
      <c r="A5528" s="649"/>
    </row>
    <row r="5529" spans="1:1">
      <c r="A5529" s="649"/>
    </row>
    <row r="5530" spans="1:1">
      <c r="A5530" s="649"/>
    </row>
    <row r="5531" spans="1:1">
      <c r="A5531" s="649"/>
    </row>
    <row r="5532" spans="1:1">
      <c r="A5532" s="649"/>
    </row>
    <row r="5533" spans="1:1">
      <c r="A5533" s="649"/>
    </row>
    <row r="5534" spans="1:1">
      <c r="A5534" s="649"/>
    </row>
    <row r="5535" spans="1:1">
      <c r="A5535" s="649"/>
    </row>
    <row r="5536" spans="1:1">
      <c r="A5536" s="649"/>
    </row>
    <row r="5537" spans="1:1">
      <c r="A5537" s="649"/>
    </row>
    <row r="5538" spans="1:1">
      <c r="A5538" s="649"/>
    </row>
    <row r="5539" spans="1:1">
      <c r="A5539" s="649"/>
    </row>
    <row r="5540" spans="1:1">
      <c r="A5540" s="649"/>
    </row>
    <row r="5541" spans="1:1">
      <c r="A5541" s="649"/>
    </row>
    <row r="5542" spans="1:1">
      <c r="A5542" s="649"/>
    </row>
    <row r="5543" spans="1:1">
      <c r="A5543" s="649"/>
    </row>
    <row r="5544" spans="1:1">
      <c r="A5544" s="649"/>
    </row>
    <row r="5545" spans="1:1">
      <c r="A5545" s="649"/>
    </row>
    <row r="5546" spans="1:1">
      <c r="A5546" s="649"/>
    </row>
    <row r="5547" spans="1:1">
      <c r="A5547" s="649"/>
    </row>
    <row r="5548" spans="1:1">
      <c r="A5548" s="649"/>
    </row>
    <row r="5549" spans="1:1">
      <c r="A5549" s="649"/>
    </row>
    <row r="5550" spans="1:1">
      <c r="A5550" s="649"/>
    </row>
    <row r="5551" spans="1:1">
      <c r="A5551" s="649"/>
    </row>
    <row r="5552" spans="1:1">
      <c r="A5552" s="649"/>
    </row>
    <row r="5553" spans="1:1">
      <c r="A5553" s="649"/>
    </row>
    <row r="5554" spans="1:1">
      <c r="A5554" s="649"/>
    </row>
    <row r="5555" spans="1:1">
      <c r="A5555" s="649"/>
    </row>
    <row r="5556" spans="1:1">
      <c r="A5556" s="649"/>
    </row>
    <row r="5557" spans="1:1">
      <c r="A5557" s="649"/>
    </row>
    <row r="5558" spans="1:1">
      <c r="A5558" s="649"/>
    </row>
    <row r="5559" spans="1:1">
      <c r="A5559" s="649"/>
    </row>
    <row r="5560" spans="1:1">
      <c r="A5560" s="649"/>
    </row>
    <row r="5561" spans="1:1">
      <c r="A5561" s="649"/>
    </row>
    <row r="5562" spans="1:1">
      <c r="A5562" s="649"/>
    </row>
    <row r="5563" spans="1:1">
      <c r="A5563" s="649"/>
    </row>
    <row r="5564" spans="1:1">
      <c r="A5564" s="649"/>
    </row>
    <row r="5565" spans="1:1">
      <c r="A5565" s="649"/>
    </row>
    <row r="5566" spans="1:1">
      <c r="A5566" s="649"/>
    </row>
    <row r="5567" spans="1:1">
      <c r="A5567" s="649"/>
    </row>
    <row r="5568" spans="1:1">
      <c r="A5568" s="649"/>
    </row>
    <row r="5569" spans="1:1">
      <c r="A5569" s="649"/>
    </row>
    <row r="5570" spans="1:1">
      <c r="A5570" s="649"/>
    </row>
    <row r="5571" spans="1:1">
      <c r="A5571" s="649"/>
    </row>
    <row r="5572" spans="1:1">
      <c r="A5572" s="649"/>
    </row>
    <row r="5573" spans="1:1">
      <c r="A5573" s="649"/>
    </row>
    <row r="5574" spans="1:1">
      <c r="A5574" s="649"/>
    </row>
    <row r="5575" spans="1:1">
      <c r="A5575" s="649"/>
    </row>
    <row r="5576" spans="1:1">
      <c r="A5576" s="649"/>
    </row>
    <row r="5577" spans="1:1">
      <c r="A5577" s="649"/>
    </row>
    <row r="5578" spans="1:1">
      <c r="A5578" s="649"/>
    </row>
    <row r="5579" spans="1:1">
      <c r="A5579" s="649"/>
    </row>
    <row r="5580" spans="1:1">
      <c r="A5580" s="649"/>
    </row>
    <row r="5581" spans="1:1">
      <c r="A5581" s="649"/>
    </row>
    <row r="5582" spans="1:1">
      <c r="A5582" s="649"/>
    </row>
    <row r="5583" spans="1:1">
      <c r="A5583" s="649"/>
    </row>
    <row r="5584" spans="1:1">
      <c r="A5584" s="649"/>
    </row>
    <row r="5585" spans="1:1">
      <c r="A5585" s="649"/>
    </row>
    <row r="5586" spans="1:1">
      <c r="A5586" s="649"/>
    </row>
    <row r="5587" spans="1:1">
      <c r="A5587" s="649"/>
    </row>
    <row r="5588" spans="1:1">
      <c r="A5588" s="649"/>
    </row>
    <row r="5589" spans="1:1">
      <c r="A5589" s="649"/>
    </row>
    <row r="5590" spans="1:1">
      <c r="A5590" s="649"/>
    </row>
    <row r="5591" spans="1:1">
      <c r="A5591" s="649"/>
    </row>
    <row r="5592" spans="1:1">
      <c r="A5592" s="649"/>
    </row>
    <row r="5593" spans="1:1">
      <c r="A5593" s="649"/>
    </row>
    <row r="5594" spans="1:1">
      <c r="A5594" s="649"/>
    </row>
    <row r="5595" spans="1:1">
      <c r="A5595" s="649"/>
    </row>
    <row r="5596" spans="1:1">
      <c r="A5596" s="649"/>
    </row>
    <row r="5597" spans="1:1">
      <c r="A5597" s="649"/>
    </row>
    <row r="5598" spans="1:1">
      <c r="A5598" s="649"/>
    </row>
    <row r="5599" spans="1:1">
      <c r="A5599" s="649"/>
    </row>
    <row r="5600" spans="1:1">
      <c r="A5600" s="649"/>
    </row>
    <row r="5601" spans="1:1">
      <c r="A5601" s="649"/>
    </row>
    <row r="5602" spans="1:1">
      <c r="A5602" s="649"/>
    </row>
    <row r="5603" spans="1:1">
      <c r="A5603" s="649"/>
    </row>
    <row r="5604" spans="1:1">
      <c r="A5604" s="649"/>
    </row>
    <row r="5605" spans="1:1">
      <c r="A5605" s="649"/>
    </row>
    <row r="5606" spans="1:1">
      <c r="A5606" s="649"/>
    </row>
    <row r="5607" spans="1:1">
      <c r="A5607" s="649"/>
    </row>
    <row r="5608" spans="1:1">
      <c r="A5608" s="649"/>
    </row>
    <row r="5609" spans="1:1">
      <c r="A5609" s="649"/>
    </row>
    <row r="5610" spans="1:1">
      <c r="A5610" s="649"/>
    </row>
    <row r="5611" spans="1:1">
      <c r="A5611" s="649"/>
    </row>
    <row r="5612" spans="1:1">
      <c r="A5612" s="649"/>
    </row>
    <row r="5613" spans="1:1">
      <c r="A5613" s="649"/>
    </row>
    <row r="5614" spans="1:1">
      <c r="A5614" s="649"/>
    </row>
    <row r="5615" spans="1:1">
      <c r="A5615" s="649"/>
    </row>
    <row r="5616" spans="1:1">
      <c r="A5616" s="649"/>
    </row>
    <row r="5617" spans="1:1">
      <c r="A5617" s="649"/>
    </row>
    <row r="5618" spans="1:1">
      <c r="A5618" s="649"/>
    </row>
    <row r="5619" spans="1:1">
      <c r="A5619" s="649"/>
    </row>
    <row r="5620" spans="1:1">
      <c r="A5620" s="649"/>
    </row>
    <row r="5621" spans="1:1">
      <c r="A5621" s="649"/>
    </row>
    <row r="5622" spans="1:1">
      <c r="A5622" s="649"/>
    </row>
    <row r="5623" spans="1:1">
      <c r="A5623" s="649"/>
    </row>
    <row r="5624" spans="1:1">
      <c r="A5624" s="649"/>
    </row>
    <row r="5625" spans="1:1">
      <c r="A5625" s="649"/>
    </row>
    <row r="5626" spans="1:1">
      <c r="A5626" s="649"/>
    </row>
    <row r="5627" spans="1:1">
      <c r="A5627" s="649"/>
    </row>
    <row r="5628" spans="1:1">
      <c r="A5628" s="649"/>
    </row>
    <row r="5629" spans="1:1">
      <c r="A5629" s="649"/>
    </row>
    <row r="5630" spans="1:1">
      <c r="A5630" s="649"/>
    </row>
    <row r="5631" spans="1:1">
      <c r="A5631" s="649"/>
    </row>
    <row r="5632" spans="1:1">
      <c r="A5632" s="649"/>
    </row>
    <row r="5633" spans="1:1">
      <c r="A5633" s="649"/>
    </row>
    <row r="5634" spans="1:1">
      <c r="A5634" s="649"/>
    </row>
    <row r="5635" spans="1:1">
      <c r="A5635" s="649"/>
    </row>
    <row r="5636" spans="1:1">
      <c r="A5636" s="649"/>
    </row>
    <row r="5637" spans="1:1">
      <c r="A5637" s="649"/>
    </row>
    <row r="5638" spans="1:1">
      <c r="A5638" s="649"/>
    </row>
    <row r="5639" spans="1:1">
      <c r="A5639" s="649"/>
    </row>
    <row r="5640" spans="1:1">
      <c r="A5640" s="649"/>
    </row>
    <row r="5641" spans="1:1">
      <c r="A5641" s="649"/>
    </row>
    <row r="5642" spans="1:1">
      <c r="A5642" s="649"/>
    </row>
    <row r="5643" spans="1:1">
      <c r="A5643" s="649"/>
    </row>
    <row r="5644" spans="1:1">
      <c r="A5644" s="649"/>
    </row>
    <row r="5645" spans="1:1">
      <c r="A5645" s="649"/>
    </row>
    <row r="5646" spans="1:1">
      <c r="A5646" s="649"/>
    </row>
    <row r="5647" spans="1:1">
      <c r="A5647" s="649"/>
    </row>
    <row r="5648" spans="1:1">
      <c r="A5648" s="649"/>
    </row>
    <row r="5649" spans="1:1">
      <c r="A5649" s="649"/>
    </row>
    <row r="5650" spans="1:1">
      <c r="A5650" s="649"/>
    </row>
    <row r="5651" spans="1:1">
      <c r="A5651" s="649"/>
    </row>
    <row r="5652" spans="1:1">
      <c r="A5652" s="649"/>
    </row>
    <row r="5653" spans="1:1">
      <c r="A5653" s="649"/>
    </row>
    <row r="5654" spans="1:1">
      <c r="A5654" s="649"/>
    </row>
    <row r="5655" spans="1:1">
      <c r="A5655" s="649"/>
    </row>
    <row r="5656" spans="1:1">
      <c r="A5656" s="649"/>
    </row>
    <row r="5657" spans="1:1">
      <c r="A5657" s="649"/>
    </row>
    <row r="5658" spans="1:1">
      <c r="A5658" s="649"/>
    </row>
    <row r="5659" spans="1:1">
      <c r="A5659" s="649"/>
    </row>
    <row r="5660" spans="1:1">
      <c r="A5660" s="649"/>
    </row>
    <row r="5661" spans="1:1">
      <c r="A5661" s="649"/>
    </row>
    <row r="5662" spans="1:1">
      <c r="A5662" s="649"/>
    </row>
    <row r="5663" spans="1:1">
      <c r="A5663" s="649"/>
    </row>
    <row r="5664" spans="1:1">
      <c r="A5664" s="649"/>
    </row>
    <row r="5665" spans="1:1">
      <c r="A5665" s="649"/>
    </row>
    <row r="5666" spans="1:1">
      <c r="A5666" s="649"/>
    </row>
    <row r="5667" spans="1:1">
      <c r="A5667" s="649"/>
    </row>
    <row r="5668" spans="1:1">
      <c r="A5668" s="649"/>
    </row>
    <row r="5669" spans="1:1">
      <c r="A5669" s="649"/>
    </row>
    <row r="5670" spans="1:1">
      <c r="A5670" s="649"/>
    </row>
    <row r="5671" spans="1:1">
      <c r="A5671" s="649"/>
    </row>
    <row r="5672" spans="1:1">
      <c r="A5672" s="649"/>
    </row>
    <row r="5673" spans="1:1">
      <c r="A5673" s="649"/>
    </row>
    <row r="5674" spans="1:1">
      <c r="A5674" s="649"/>
    </row>
    <row r="5675" spans="1:1">
      <c r="A5675" s="649"/>
    </row>
    <row r="5676" spans="1:1">
      <c r="A5676" s="649"/>
    </row>
    <row r="5677" spans="1:1">
      <c r="A5677" s="649"/>
    </row>
    <row r="5678" spans="1:1">
      <c r="A5678" s="649"/>
    </row>
    <row r="5679" spans="1:1">
      <c r="A5679" s="649"/>
    </row>
    <row r="5680" spans="1:1">
      <c r="A5680" s="649"/>
    </row>
    <row r="5681" spans="1:1">
      <c r="A5681" s="649"/>
    </row>
    <row r="5682" spans="1:1">
      <c r="A5682" s="649"/>
    </row>
    <row r="5683" spans="1:1">
      <c r="A5683" s="649"/>
    </row>
    <row r="5684" spans="1:1">
      <c r="A5684" s="649"/>
    </row>
    <row r="5685" spans="1:1">
      <c r="A5685" s="649"/>
    </row>
    <row r="5686" spans="1:1">
      <c r="A5686" s="649"/>
    </row>
    <row r="5687" spans="1:1">
      <c r="A5687" s="649"/>
    </row>
    <row r="5688" spans="1:1">
      <c r="A5688" s="649"/>
    </row>
    <row r="5689" spans="1:1">
      <c r="A5689" s="649"/>
    </row>
    <row r="5690" spans="1:1">
      <c r="A5690" s="649"/>
    </row>
    <row r="5691" spans="1:1">
      <c r="A5691" s="649"/>
    </row>
    <row r="5692" spans="1:1">
      <c r="A5692" s="649"/>
    </row>
    <row r="5693" spans="1:1">
      <c r="A5693" s="649"/>
    </row>
    <row r="5694" spans="1:1">
      <c r="A5694" s="649"/>
    </row>
    <row r="5695" spans="1:1">
      <c r="A5695" s="649"/>
    </row>
    <row r="5696" spans="1:1">
      <c r="A5696" s="649"/>
    </row>
    <row r="5697" spans="1:1">
      <c r="A5697" s="649"/>
    </row>
    <row r="5698" spans="1:1">
      <c r="A5698" s="649"/>
    </row>
    <row r="5699" spans="1:1">
      <c r="A5699" s="649"/>
    </row>
    <row r="5700" spans="1:1">
      <c r="A5700" s="649"/>
    </row>
    <row r="5701" spans="1:1">
      <c r="A5701" s="649"/>
    </row>
    <row r="5702" spans="1:1">
      <c r="A5702" s="649"/>
    </row>
    <row r="5703" spans="1:1">
      <c r="A5703" s="649"/>
    </row>
    <row r="5704" spans="1:1">
      <c r="A5704" s="649"/>
    </row>
    <row r="5705" spans="1:1">
      <c r="A5705" s="649"/>
    </row>
    <row r="5706" spans="1:1">
      <c r="A5706" s="649"/>
    </row>
    <row r="5707" spans="1:1">
      <c r="A5707" s="649"/>
    </row>
    <row r="5708" spans="1:1">
      <c r="A5708" s="649"/>
    </row>
    <row r="5709" spans="1:1">
      <c r="A5709" s="649"/>
    </row>
    <row r="5710" spans="1:1">
      <c r="A5710" s="649"/>
    </row>
    <row r="5711" spans="1:1">
      <c r="A5711" s="649"/>
    </row>
    <row r="5712" spans="1:1">
      <c r="A5712" s="649"/>
    </row>
    <row r="5713" spans="1:1">
      <c r="A5713" s="649"/>
    </row>
    <row r="5714" spans="1:1">
      <c r="A5714" s="649"/>
    </row>
    <row r="5715" spans="1:1">
      <c r="A5715" s="649"/>
    </row>
    <row r="5716" spans="1:1">
      <c r="A5716" s="649"/>
    </row>
    <row r="5717" spans="1:1">
      <c r="A5717" s="649"/>
    </row>
    <row r="5718" spans="1:1">
      <c r="A5718" s="649"/>
    </row>
    <row r="5719" spans="1:1">
      <c r="A5719" s="649"/>
    </row>
    <row r="5720" spans="1:1">
      <c r="A5720" s="649"/>
    </row>
    <row r="5721" spans="1:1">
      <c r="A5721" s="649"/>
    </row>
    <row r="5722" spans="1:1">
      <c r="A5722" s="649"/>
    </row>
    <row r="5723" spans="1:1">
      <c r="A5723" s="649"/>
    </row>
    <row r="5724" spans="1:1">
      <c r="A5724" s="649"/>
    </row>
    <row r="5725" spans="1:1">
      <c r="A5725" s="649"/>
    </row>
    <row r="5726" spans="1:1">
      <c r="A5726" s="649"/>
    </row>
    <row r="5727" spans="1:1">
      <c r="A5727" s="649"/>
    </row>
    <row r="5728" spans="1:1">
      <c r="A5728" s="649"/>
    </row>
    <row r="5729" spans="1:1">
      <c r="A5729" s="649"/>
    </row>
    <row r="5730" spans="1:1">
      <c r="A5730" s="649"/>
    </row>
    <row r="5731" spans="1:1">
      <c r="A5731" s="649"/>
    </row>
    <row r="5732" spans="1:1">
      <c r="A5732" s="649"/>
    </row>
    <row r="5733" spans="1:1">
      <c r="A5733" s="649"/>
    </row>
    <row r="5734" spans="1:1">
      <c r="A5734" s="649"/>
    </row>
    <row r="5735" spans="1:1">
      <c r="A5735" s="649"/>
    </row>
    <row r="5736" spans="1:1">
      <c r="A5736" s="649"/>
    </row>
    <row r="5737" spans="1:1">
      <c r="A5737" s="649"/>
    </row>
    <row r="5738" spans="1:1">
      <c r="A5738" s="649"/>
    </row>
    <row r="5739" spans="1:1">
      <c r="A5739" s="649"/>
    </row>
    <row r="5740" spans="1:1">
      <c r="A5740" s="649"/>
    </row>
    <row r="5741" spans="1:1">
      <c r="A5741" s="649"/>
    </row>
    <row r="5742" spans="1:1">
      <c r="A5742" s="649"/>
    </row>
    <row r="5743" spans="1:1">
      <c r="A5743" s="649"/>
    </row>
    <row r="5744" spans="1:1">
      <c r="A5744" s="649"/>
    </row>
    <row r="5745" spans="1:1">
      <c r="A5745" s="649"/>
    </row>
    <row r="5746" spans="1:1">
      <c r="A5746" s="649"/>
    </row>
    <row r="5747" spans="1:1">
      <c r="A5747" s="649"/>
    </row>
    <row r="5748" spans="1:1">
      <c r="A5748" s="649"/>
    </row>
    <row r="5749" spans="1:1">
      <c r="A5749" s="649"/>
    </row>
    <row r="5750" spans="1:1">
      <c r="A5750" s="649"/>
    </row>
    <row r="5751" spans="1:1">
      <c r="A5751" s="649"/>
    </row>
    <row r="5752" spans="1:1">
      <c r="A5752" s="649"/>
    </row>
    <row r="5753" spans="1:1">
      <c r="A5753" s="649"/>
    </row>
    <row r="5754" spans="1:1">
      <c r="A5754" s="649"/>
    </row>
    <row r="5755" spans="1:1">
      <c r="A5755" s="649"/>
    </row>
    <row r="5756" spans="1:1">
      <c r="A5756" s="649"/>
    </row>
    <row r="5757" spans="1:1">
      <c r="A5757" s="649"/>
    </row>
    <row r="5758" spans="1:1">
      <c r="A5758" s="649"/>
    </row>
    <row r="5759" spans="1:1">
      <c r="A5759" s="649"/>
    </row>
    <row r="5760" spans="1:1">
      <c r="A5760" s="649"/>
    </row>
    <row r="5761" spans="1:1">
      <c r="A5761" s="649"/>
    </row>
    <row r="5762" spans="1:1">
      <c r="A5762" s="649"/>
    </row>
    <row r="5763" spans="1:1">
      <c r="A5763" s="649"/>
    </row>
    <row r="5764" spans="1:1">
      <c r="A5764" s="649"/>
    </row>
    <row r="5765" spans="1:1">
      <c r="A5765" s="649"/>
    </row>
    <row r="5766" spans="1:1">
      <c r="A5766" s="649"/>
    </row>
    <row r="5767" spans="1:1">
      <c r="A5767" s="649"/>
    </row>
    <row r="5768" spans="1:1">
      <c r="A5768" s="649"/>
    </row>
    <row r="5769" spans="1:1">
      <c r="A5769" s="649"/>
    </row>
    <row r="5770" spans="1:1">
      <c r="A5770" s="649"/>
    </row>
    <row r="5771" spans="1:1">
      <c r="A5771" s="649"/>
    </row>
    <row r="5772" spans="1:1">
      <c r="A5772" s="649"/>
    </row>
    <row r="5773" spans="1:1">
      <c r="A5773" s="649"/>
    </row>
    <row r="5774" spans="1:1">
      <c r="A5774" s="649"/>
    </row>
    <row r="5775" spans="1:1">
      <c r="A5775" s="649"/>
    </row>
    <row r="5776" spans="1:1">
      <c r="A5776" s="649"/>
    </row>
    <row r="5777" spans="1:1">
      <c r="A5777" s="649"/>
    </row>
    <row r="5778" spans="1:1">
      <c r="A5778" s="649"/>
    </row>
    <row r="5779" spans="1:1">
      <c r="A5779" s="649"/>
    </row>
    <row r="5780" spans="1:1">
      <c r="A5780" s="649"/>
    </row>
    <row r="5781" spans="1:1">
      <c r="A5781" s="649"/>
    </row>
    <row r="5782" spans="1:1">
      <c r="A5782" s="649"/>
    </row>
    <row r="5783" spans="1:1">
      <c r="A5783" s="649"/>
    </row>
    <row r="5784" spans="1:1">
      <c r="A5784" s="649"/>
    </row>
    <row r="5785" spans="1:1">
      <c r="A5785" s="649"/>
    </row>
    <row r="5786" spans="1:1">
      <c r="A5786" s="649"/>
    </row>
    <row r="5787" spans="1:1">
      <c r="A5787" s="649"/>
    </row>
    <row r="5788" spans="1:1">
      <c r="A5788" s="649"/>
    </row>
    <row r="5789" spans="1:1">
      <c r="A5789" s="649"/>
    </row>
    <row r="5790" spans="1:1">
      <c r="A5790" s="649"/>
    </row>
    <row r="5791" spans="1:1">
      <c r="A5791" s="649"/>
    </row>
    <row r="5792" spans="1:1">
      <c r="A5792" s="649"/>
    </row>
    <row r="5793" spans="1:1">
      <c r="A5793" s="649"/>
    </row>
    <row r="5794" spans="1:1">
      <c r="A5794" s="649"/>
    </row>
    <row r="5795" spans="1:1">
      <c r="A5795" s="649"/>
    </row>
    <row r="5796" spans="1:1">
      <c r="A5796" s="649"/>
    </row>
    <row r="5797" spans="1:1">
      <c r="A5797" s="649"/>
    </row>
    <row r="5798" spans="1:1">
      <c r="A5798" s="649"/>
    </row>
    <row r="5799" spans="1:1">
      <c r="A5799" s="649"/>
    </row>
    <row r="5800" spans="1:1">
      <c r="A5800" s="649"/>
    </row>
    <row r="5801" spans="1:1">
      <c r="A5801" s="649"/>
    </row>
    <row r="5802" spans="1:1">
      <c r="A5802" s="649"/>
    </row>
    <row r="5803" spans="1:1">
      <c r="A5803" s="649"/>
    </row>
    <row r="5804" spans="1:1">
      <c r="A5804" s="649"/>
    </row>
    <row r="5805" spans="1:1">
      <c r="A5805" s="649"/>
    </row>
    <row r="5806" spans="1:1">
      <c r="A5806" s="649"/>
    </row>
    <row r="5807" spans="1:1">
      <c r="A5807" s="649"/>
    </row>
    <row r="5808" spans="1:1">
      <c r="A5808" s="649"/>
    </row>
    <row r="5809" spans="1:1">
      <c r="A5809" s="649"/>
    </row>
    <row r="5810" spans="1:1">
      <c r="A5810" s="649"/>
    </row>
    <row r="5811" spans="1:1">
      <c r="A5811" s="649"/>
    </row>
    <row r="5812" spans="1:1">
      <c r="A5812" s="649"/>
    </row>
    <row r="5813" spans="1:1">
      <c r="A5813" s="649"/>
    </row>
    <row r="5814" spans="1:1">
      <c r="A5814" s="649"/>
    </row>
    <row r="5815" spans="1:1">
      <c r="A5815" s="649"/>
    </row>
    <row r="5816" spans="1:1">
      <c r="A5816" s="649"/>
    </row>
    <row r="5817" spans="1:1">
      <c r="A5817" s="649"/>
    </row>
    <row r="5818" spans="1:1">
      <c r="A5818" s="649"/>
    </row>
    <row r="5819" spans="1:1">
      <c r="A5819" s="649"/>
    </row>
    <row r="5820" spans="1:1">
      <c r="A5820" s="649"/>
    </row>
    <row r="5821" spans="1:1">
      <c r="A5821" s="649"/>
    </row>
    <row r="5822" spans="1:1">
      <c r="A5822" s="649"/>
    </row>
    <row r="5823" spans="1:1">
      <c r="A5823" s="649"/>
    </row>
    <row r="5824" spans="1:1">
      <c r="A5824" s="649"/>
    </row>
    <row r="5825" spans="1:1">
      <c r="A5825" s="649"/>
    </row>
    <row r="5826" spans="1:1">
      <c r="A5826" s="649"/>
    </row>
    <row r="5827" spans="1:1">
      <c r="A5827" s="649"/>
    </row>
    <row r="5828" spans="1:1">
      <c r="A5828" s="649"/>
    </row>
    <row r="5829" spans="1:1">
      <c r="A5829" s="649"/>
    </row>
    <row r="5830" spans="1:1">
      <c r="A5830" s="649"/>
    </row>
    <row r="5831" spans="1:1">
      <c r="A5831" s="649"/>
    </row>
    <row r="5832" spans="1:1">
      <c r="A5832" s="649"/>
    </row>
    <row r="5833" spans="1:1">
      <c r="A5833" s="649"/>
    </row>
    <row r="5834" spans="1:1">
      <c r="A5834" s="649"/>
    </row>
    <row r="5835" spans="1:1">
      <c r="A5835" s="649"/>
    </row>
    <row r="5836" spans="1:1">
      <c r="A5836" s="649"/>
    </row>
    <row r="5837" spans="1:1">
      <c r="A5837" s="649"/>
    </row>
    <row r="5838" spans="1:1">
      <c r="A5838" s="649"/>
    </row>
    <row r="5839" spans="1:1">
      <c r="A5839" s="649"/>
    </row>
    <row r="5840" spans="1:1">
      <c r="A5840" s="649"/>
    </row>
    <row r="5841" spans="1:1">
      <c r="A5841" s="649"/>
    </row>
    <row r="5842" spans="1:1">
      <c r="A5842" s="649"/>
    </row>
    <row r="5843" spans="1:1">
      <c r="A5843" s="649"/>
    </row>
    <row r="5844" spans="1:1">
      <c r="A5844" s="649"/>
    </row>
    <row r="5845" spans="1:1">
      <c r="A5845" s="649"/>
    </row>
    <row r="5846" spans="1:1">
      <c r="A5846" s="649"/>
    </row>
    <row r="5847" spans="1:1">
      <c r="A5847" s="649"/>
    </row>
    <row r="5848" spans="1:1">
      <c r="A5848" s="649"/>
    </row>
    <row r="5849" spans="1:1">
      <c r="A5849" s="649"/>
    </row>
    <row r="5850" spans="1:1">
      <c r="A5850" s="649"/>
    </row>
    <row r="5851" spans="1:1">
      <c r="A5851" s="649"/>
    </row>
    <row r="5852" spans="1:1">
      <c r="A5852" s="649"/>
    </row>
    <row r="5853" spans="1:1">
      <c r="A5853" s="649"/>
    </row>
    <row r="5854" spans="1:1">
      <c r="A5854" s="649"/>
    </row>
    <row r="5855" spans="1:1">
      <c r="A5855" s="649"/>
    </row>
    <row r="5856" spans="1:1">
      <c r="A5856" s="649"/>
    </row>
    <row r="5857" spans="1:1">
      <c r="A5857" s="649"/>
    </row>
    <row r="5858" spans="1:1">
      <c r="A5858" s="649"/>
    </row>
    <row r="5859" spans="1:1">
      <c r="A5859" s="649"/>
    </row>
    <row r="5860" spans="1:1">
      <c r="A5860" s="649"/>
    </row>
    <row r="5861" spans="1:1">
      <c r="A5861" s="649"/>
    </row>
    <row r="5862" spans="1:1">
      <c r="A5862" s="649"/>
    </row>
    <row r="5863" spans="1:1">
      <c r="A5863" s="649"/>
    </row>
    <row r="5864" spans="1:1">
      <c r="A5864" s="649"/>
    </row>
    <row r="5865" spans="1:1">
      <c r="A5865" s="649"/>
    </row>
    <row r="5866" spans="1:1">
      <c r="A5866" s="649"/>
    </row>
    <row r="5867" spans="1:1">
      <c r="A5867" s="649"/>
    </row>
    <row r="5868" spans="1:1">
      <c r="A5868" s="649"/>
    </row>
    <row r="5869" spans="1:1">
      <c r="A5869" s="649"/>
    </row>
    <row r="5870" spans="1:1">
      <c r="A5870" s="649"/>
    </row>
    <row r="5871" spans="1:1">
      <c r="A5871" s="649"/>
    </row>
    <row r="5872" spans="1:1">
      <c r="A5872" s="649"/>
    </row>
    <row r="5873" spans="1:1">
      <c r="A5873" s="649"/>
    </row>
    <row r="5874" spans="1:1">
      <c r="A5874" s="649"/>
    </row>
    <row r="5875" spans="1:1">
      <c r="A5875" s="649"/>
    </row>
    <row r="5876" spans="1:1">
      <c r="A5876" s="649"/>
    </row>
    <row r="5877" spans="1:1">
      <c r="A5877" s="649"/>
    </row>
    <row r="5878" spans="1:1">
      <c r="A5878" s="649"/>
    </row>
    <row r="5879" spans="1:1">
      <c r="A5879" s="649"/>
    </row>
    <row r="5880" spans="1:1">
      <c r="A5880" s="649"/>
    </row>
    <row r="5881" spans="1:1">
      <c r="A5881" s="649"/>
    </row>
    <row r="5882" spans="1:1">
      <c r="A5882" s="649"/>
    </row>
    <row r="5883" spans="1:1">
      <c r="A5883" s="649"/>
    </row>
    <row r="5884" spans="1:1">
      <c r="A5884" s="649"/>
    </row>
    <row r="5885" spans="1:1">
      <c r="A5885" s="649"/>
    </row>
    <row r="5886" spans="1:1">
      <c r="A5886" s="649"/>
    </row>
    <row r="5887" spans="1:1">
      <c r="A5887" s="649"/>
    </row>
    <row r="5888" spans="1:1">
      <c r="A5888" s="649"/>
    </row>
    <row r="5889" spans="1:1">
      <c r="A5889" s="649"/>
    </row>
    <row r="5890" spans="1:1">
      <c r="A5890" s="649"/>
    </row>
    <row r="5891" spans="1:1">
      <c r="A5891" s="649"/>
    </row>
    <row r="5892" spans="1:1">
      <c r="A5892" s="649"/>
    </row>
    <row r="5893" spans="1:1">
      <c r="A5893" s="649"/>
    </row>
    <row r="5894" spans="1:1">
      <c r="A5894" s="649"/>
    </row>
    <row r="5895" spans="1:1">
      <c r="A5895" s="649"/>
    </row>
    <row r="5896" spans="1:1">
      <c r="A5896" s="649"/>
    </row>
    <row r="5897" spans="1:1">
      <c r="A5897" s="649"/>
    </row>
    <row r="5898" spans="1:1">
      <c r="A5898" s="649"/>
    </row>
    <row r="5899" spans="1:1">
      <c r="A5899" s="649"/>
    </row>
    <row r="5900" spans="1:1">
      <c r="A5900" s="649"/>
    </row>
    <row r="5901" spans="1:1">
      <c r="A5901" s="649"/>
    </row>
    <row r="5902" spans="1:1">
      <c r="A5902" s="649"/>
    </row>
    <row r="5903" spans="1:1">
      <c r="A5903" s="649"/>
    </row>
    <row r="5904" spans="1:1">
      <c r="A5904" s="649"/>
    </row>
    <row r="5905" spans="1:1">
      <c r="A5905" s="649"/>
    </row>
    <row r="5906" spans="1:1">
      <c r="A5906" s="649"/>
    </row>
    <row r="5907" spans="1:1">
      <c r="A5907" s="649"/>
    </row>
    <row r="5908" spans="1:1">
      <c r="A5908" s="649"/>
    </row>
    <row r="5909" spans="1:1">
      <c r="A5909" s="649"/>
    </row>
    <row r="5910" spans="1:1">
      <c r="A5910" s="649"/>
    </row>
    <row r="5911" spans="1:1">
      <c r="A5911" s="649"/>
    </row>
    <row r="5912" spans="1:1">
      <c r="A5912" s="649"/>
    </row>
    <row r="5913" spans="1:1">
      <c r="A5913" s="649"/>
    </row>
    <row r="5914" spans="1:1">
      <c r="A5914" s="649"/>
    </row>
    <row r="5915" spans="1:1">
      <c r="A5915" s="649"/>
    </row>
    <row r="5916" spans="1:1">
      <c r="A5916" s="649"/>
    </row>
    <row r="5917" spans="1:1">
      <c r="A5917" s="649"/>
    </row>
    <row r="5918" spans="1:1">
      <c r="A5918" s="649"/>
    </row>
    <row r="5919" spans="1:1">
      <c r="A5919" s="649"/>
    </row>
    <row r="5920" spans="1:1">
      <c r="A5920" s="649"/>
    </row>
    <row r="5921" spans="1:1">
      <c r="A5921" s="649"/>
    </row>
    <row r="5922" spans="1:1">
      <c r="A5922" s="649"/>
    </row>
    <row r="5923" spans="1:1">
      <c r="A5923" s="649"/>
    </row>
    <row r="5924" spans="1:1">
      <c r="A5924" s="649"/>
    </row>
    <row r="5925" spans="1:1">
      <c r="A5925" s="649"/>
    </row>
    <row r="5926" spans="1:1">
      <c r="A5926" s="649"/>
    </row>
    <row r="5927" spans="1:1">
      <c r="A5927" s="649"/>
    </row>
    <row r="5928" spans="1:1">
      <c r="A5928" s="649"/>
    </row>
    <row r="5929" spans="1:1">
      <c r="A5929" s="649"/>
    </row>
    <row r="5930" spans="1:1">
      <c r="A5930" s="649"/>
    </row>
    <row r="5931" spans="1:1">
      <c r="A5931" s="649"/>
    </row>
    <row r="5932" spans="1:1">
      <c r="A5932" s="649"/>
    </row>
    <row r="5933" spans="1:1">
      <c r="A5933" s="649"/>
    </row>
    <row r="5934" spans="1:1">
      <c r="A5934" s="649"/>
    </row>
    <row r="5935" spans="1:1">
      <c r="A5935" s="649"/>
    </row>
    <row r="5936" spans="1:1">
      <c r="A5936" s="649"/>
    </row>
    <row r="5937" spans="1:1">
      <c r="A5937" s="649"/>
    </row>
    <row r="5938" spans="1:1">
      <c r="A5938" s="649"/>
    </row>
    <row r="5939" spans="1:1">
      <c r="A5939" s="649"/>
    </row>
    <row r="5940" spans="1:1">
      <c r="A5940" s="649"/>
    </row>
    <row r="5941" spans="1:1">
      <c r="A5941" s="649"/>
    </row>
    <row r="5942" spans="1:1">
      <c r="A5942" s="649"/>
    </row>
    <row r="5943" spans="1:1">
      <c r="A5943" s="649"/>
    </row>
    <row r="5944" spans="1:1">
      <c r="A5944" s="649"/>
    </row>
    <row r="5945" spans="1:1">
      <c r="A5945" s="649"/>
    </row>
    <row r="5946" spans="1:1">
      <c r="A5946" s="649"/>
    </row>
    <row r="5947" spans="1:1">
      <c r="A5947" s="649"/>
    </row>
    <row r="5948" spans="1:1">
      <c r="A5948" s="649"/>
    </row>
    <row r="5949" spans="1:1">
      <c r="A5949" s="649"/>
    </row>
    <row r="5950" spans="1:1">
      <c r="A5950" s="649"/>
    </row>
    <row r="5951" spans="1:1">
      <c r="A5951" s="649"/>
    </row>
    <row r="5952" spans="1:1">
      <c r="A5952" s="649"/>
    </row>
    <row r="5953" spans="1:1">
      <c r="A5953" s="649"/>
    </row>
    <row r="5954" spans="1:1">
      <c r="A5954" s="649"/>
    </row>
    <row r="5955" spans="1:1">
      <c r="A5955" s="649"/>
    </row>
    <row r="5956" spans="1:1">
      <c r="A5956" s="649"/>
    </row>
    <row r="5957" spans="1:1">
      <c r="A5957" s="649"/>
    </row>
    <row r="5958" spans="1:1">
      <c r="A5958" s="649"/>
    </row>
    <row r="5959" spans="1:1">
      <c r="A5959" s="649"/>
    </row>
    <row r="5960" spans="1:1">
      <c r="A5960" s="649"/>
    </row>
    <row r="5961" spans="1:1">
      <c r="A5961" s="649"/>
    </row>
    <row r="5962" spans="1:1">
      <c r="A5962" s="649"/>
    </row>
    <row r="5963" spans="1:1">
      <c r="A5963" s="649"/>
    </row>
    <row r="5964" spans="1:1">
      <c r="A5964" s="649"/>
    </row>
    <row r="5965" spans="1:1">
      <c r="A5965" s="649"/>
    </row>
    <row r="5966" spans="1:1">
      <c r="A5966" s="649"/>
    </row>
    <row r="5967" spans="1:1">
      <c r="A5967" s="649"/>
    </row>
    <row r="5968" spans="1:1">
      <c r="A5968" s="649"/>
    </row>
    <row r="5969" spans="1:1">
      <c r="A5969" s="649"/>
    </row>
    <row r="5970" spans="1:1">
      <c r="A5970" s="649"/>
    </row>
    <row r="5971" spans="1:1">
      <c r="A5971" s="649"/>
    </row>
    <row r="5972" spans="1:1">
      <c r="A5972" s="649"/>
    </row>
    <row r="5973" spans="1:1">
      <c r="A5973" s="649"/>
    </row>
    <row r="5974" spans="1:1">
      <c r="A5974" s="649"/>
    </row>
    <row r="5975" spans="1:1">
      <c r="A5975" s="649"/>
    </row>
    <row r="5976" spans="1:1">
      <c r="A5976" s="649"/>
    </row>
    <row r="5977" spans="1:1">
      <c r="A5977" s="649"/>
    </row>
    <row r="5978" spans="1:1">
      <c r="A5978" s="649"/>
    </row>
    <row r="5979" spans="1:1">
      <c r="A5979" s="649"/>
    </row>
    <row r="5980" spans="1:1">
      <c r="A5980" s="649"/>
    </row>
    <row r="5981" spans="1:1">
      <c r="A5981" s="649"/>
    </row>
    <row r="5982" spans="1:1">
      <c r="A5982" s="649"/>
    </row>
    <row r="5983" spans="1:1">
      <c r="A5983" s="649"/>
    </row>
    <row r="5984" spans="1:1">
      <c r="A5984" s="649"/>
    </row>
    <row r="5985" spans="1:1">
      <c r="A5985" s="649"/>
    </row>
    <row r="5986" spans="1:1">
      <c r="A5986" s="649"/>
    </row>
    <row r="5987" spans="1:1">
      <c r="A5987" s="649"/>
    </row>
    <row r="5988" spans="1:1">
      <c r="A5988" s="649"/>
    </row>
    <row r="5989" spans="1:1">
      <c r="A5989" s="649"/>
    </row>
    <row r="5990" spans="1:1">
      <c r="A5990" s="649"/>
    </row>
    <row r="5991" spans="1:1">
      <c r="A5991" s="649"/>
    </row>
    <row r="5992" spans="1:1">
      <c r="A5992" s="649"/>
    </row>
    <row r="5993" spans="1:1">
      <c r="A5993" s="649"/>
    </row>
    <row r="5994" spans="1:1">
      <c r="A5994" s="649"/>
    </row>
    <row r="5995" spans="1:1">
      <c r="A5995" s="649"/>
    </row>
    <row r="5996" spans="1:1">
      <c r="A5996" s="649"/>
    </row>
    <row r="5997" spans="1:1">
      <c r="A5997" s="649"/>
    </row>
    <row r="5998" spans="1:1">
      <c r="A5998" s="649"/>
    </row>
    <row r="5999" spans="1:1">
      <c r="A5999" s="649"/>
    </row>
    <row r="6000" spans="1:1">
      <c r="A6000" s="649"/>
    </row>
    <row r="6001" spans="1:1">
      <c r="A6001" s="649"/>
    </row>
    <row r="6002" spans="1:1">
      <c r="A6002" s="649"/>
    </row>
    <row r="6003" spans="1:1">
      <c r="A6003" s="649"/>
    </row>
    <row r="6004" spans="1:1">
      <c r="A6004" s="649"/>
    </row>
    <row r="6005" spans="1:1">
      <c r="A6005" s="649"/>
    </row>
    <row r="6006" spans="1:1">
      <c r="A6006" s="649"/>
    </row>
    <row r="6007" spans="1:1">
      <c r="A6007" s="649"/>
    </row>
    <row r="6008" spans="1:1">
      <c r="A6008" s="649"/>
    </row>
    <row r="6009" spans="1:1">
      <c r="A6009" s="649"/>
    </row>
    <row r="6010" spans="1:1">
      <c r="A6010" s="649"/>
    </row>
    <row r="6011" spans="1:1">
      <c r="A6011" s="649"/>
    </row>
    <row r="6012" spans="1:1">
      <c r="A6012" s="649"/>
    </row>
    <row r="6013" spans="1:1">
      <c r="A6013" s="649"/>
    </row>
    <row r="6014" spans="1:1">
      <c r="A6014" s="649"/>
    </row>
    <row r="6015" spans="1:1">
      <c r="A6015" s="649"/>
    </row>
    <row r="6016" spans="1:1">
      <c r="A6016" s="649"/>
    </row>
    <row r="6017" spans="1:1">
      <c r="A6017" s="649"/>
    </row>
    <row r="6018" spans="1:1">
      <c r="A6018" s="649"/>
    </row>
    <row r="6019" spans="1:1">
      <c r="A6019" s="649"/>
    </row>
    <row r="6020" spans="1:1">
      <c r="A6020" s="649"/>
    </row>
    <row r="6021" spans="1:1">
      <c r="A6021" s="649"/>
    </row>
    <row r="6022" spans="1:1">
      <c r="A6022" s="649"/>
    </row>
    <row r="6023" spans="1:1">
      <c r="A6023" s="649"/>
    </row>
    <row r="6024" spans="1:1">
      <c r="A6024" s="649"/>
    </row>
    <row r="6025" spans="1:1">
      <c r="A6025" s="649"/>
    </row>
    <row r="6026" spans="1:1">
      <c r="A6026" s="649"/>
    </row>
    <row r="6027" spans="1:1">
      <c r="A6027" s="649"/>
    </row>
    <row r="6028" spans="1:1">
      <c r="A6028" s="649"/>
    </row>
    <row r="6029" spans="1:1">
      <c r="A6029" s="649"/>
    </row>
    <row r="6030" spans="1:1">
      <c r="A6030" s="649"/>
    </row>
    <row r="6031" spans="1:1">
      <c r="A6031" s="649"/>
    </row>
    <row r="6032" spans="1:1">
      <c r="A6032" s="649"/>
    </row>
    <row r="6033" spans="1:1">
      <c r="A6033" s="649"/>
    </row>
    <row r="6034" spans="1:1">
      <c r="A6034" s="649"/>
    </row>
    <row r="6035" spans="1:1">
      <c r="A6035" s="649"/>
    </row>
    <row r="6036" spans="1:1">
      <c r="A6036" s="649"/>
    </row>
    <row r="6037" spans="1:1">
      <c r="A6037" s="649"/>
    </row>
    <row r="6038" spans="1:1">
      <c r="A6038" s="649"/>
    </row>
    <row r="6039" spans="1:1">
      <c r="A6039" s="649"/>
    </row>
    <row r="6040" spans="1:1">
      <c r="A6040" s="649"/>
    </row>
    <row r="6041" spans="1:1">
      <c r="A6041" s="649"/>
    </row>
    <row r="6042" spans="1:1">
      <c r="A6042" s="649"/>
    </row>
    <row r="6043" spans="1:1">
      <c r="A6043" s="649"/>
    </row>
    <row r="6044" spans="1:1">
      <c r="A6044" s="649"/>
    </row>
    <row r="6045" spans="1:1">
      <c r="A6045" s="649"/>
    </row>
    <row r="6046" spans="1:1">
      <c r="A6046" s="649"/>
    </row>
    <row r="6047" spans="1:1">
      <c r="A6047" s="649"/>
    </row>
    <row r="6048" spans="1:1">
      <c r="A6048" s="649"/>
    </row>
    <row r="6049" spans="1:1">
      <c r="A6049" s="649"/>
    </row>
    <row r="6050" spans="1:1">
      <c r="A6050" s="649"/>
    </row>
    <row r="6051" spans="1:1">
      <c r="A6051" s="649"/>
    </row>
    <row r="6052" spans="1:1">
      <c r="A6052" s="649"/>
    </row>
    <row r="6053" spans="1:1">
      <c r="A6053" s="649"/>
    </row>
    <row r="6054" spans="1:1">
      <c r="A6054" s="649"/>
    </row>
    <row r="6055" spans="1:1">
      <c r="A6055" s="649"/>
    </row>
    <row r="6056" spans="1:1">
      <c r="A6056" s="649"/>
    </row>
    <row r="6057" spans="1:1">
      <c r="A6057" s="649"/>
    </row>
    <row r="6058" spans="1:1">
      <c r="A6058" s="649"/>
    </row>
    <row r="6059" spans="1:1">
      <c r="A6059" s="649"/>
    </row>
    <row r="6060" spans="1:1">
      <c r="A6060" s="649"/>
    </row>
    <row r="6061" spans="1:1">
      <c r="A6061" s="649"/>
    </row>
    <row r="6062" spans="1:1">
      <c r="A6062" s="649"/>
    </row>
    <row r="6063" spans="1:1">
      <c r="A6063" s="649"/>
    </row>
    <row r="6064" spans="1:1">
      <c r="A6064" s="649"/>
    </row>
    <row r="6065" spans="1:1">
      <c r="A6065" s="649"/>
    </row>
    <row r="6066" spans="1:1">
      <c r="A6066" s="649"/>
    </row>
    <row r="6067" spans="1:1">
      <c r="A6067" s="649"/>
    </row>
    <row r="6068" spans="1:1">
      <c r="A6068" s="649"/>
    </row>
    <row r="6069" spans="1:1">
      <c r="A6069" s="649"/>
    </row>
    <row r="6070" spans="1:1">
      <c r="A6070" s="649"/>
    </row>
    <row r="6071" spans="1:1">
      <c r="A6071" s="649"/>
    </row>
    <row r="6072" spans="1:1">
      <c r="A6072" s="649"/>
    </row>
    <row r="6073" spans="1:1">
      <c r="A6073" s="649"/>
    </row>
    <row r="6074" spans="1:1">
      <c r="A6074" s="649"/>
    </row>
    <row r="6075" spans="1:1">
      <c r="A6075" s="649"/>
    </row>
    <row r="6076" spans="1:1">
      <c r="A6076" s="649"/>
    </row>
    <row r="6077" spans="1:1">
      <c r="A6077" s="649"/>
    </row>
    <row r="6078" spans="1:1">
      <c r="A6078" s="649"/>
    </row>
    <row r="6079" spans="1:1">
      <c r="A6079" s="649"/>
    </row>
    <row r="6080" spans="1:1">
      <c r="A6080" s="649"/>
    </row>
    <row r="6081" spans="1:1">
      <c r="A6081" s="649"/>
    </row>
    <row r="6082" spans="1:1">
      <c r="A6082" s="649"/>
    </row>
    <row r="6083" spans="1:1">
      <c r="A6083" s="649"/>
    </row>
    <row r="6084" spans="1:1">
      <c r="A6084" s="649"/>
    </row>
    <row r="6085" spans="1:1">
      <c r="A6085" s="649"/>
    </row>
    <row r="6086" spans="1:1">
      <c r="A6086" s="649"/>
    </row>
    <row r="6087" spans="1:1">
      <c r="A6087" s="649"/>
    </row>
    <row r="6088" spans="1:1">
      <c r="A6088" s="649"/>
    </row>
    <row r="6089" spans="1:1">
      <c r="A6089" s="649"/>
    </row>
    <row r="6090" spans="1:1">
      <c r="A6090" s="649"/>
    </row>
    <row r="6091" spans="1:1">
      <c r="A6091" s="649"/>
    </row>
    <row r="6092" spans="1:1">
      <c r="A6092" s="649"/>
    </row>
    <row r="6093" spans="1:1">
      <c r="A6093" s="649"/>
    </row>
    <row r="6094" spans="1:1">
      <c r="A6094" s="649"/>
    </row>
    <row r="6095" spans="1:1">
      <c r="A6095" s="649"/>
    </row>
    <row r="6096" spans="1:1">
      <c r="A6096" s="649"/>
    </row>
    <row r="6097" spans="1:1">
      <c r="A6097" s="649"/>
    </row>
    <row r="6098" spans="1:1">
      <c r="A6098" s="649"/>
    </row>
    <row r="6099" spans="1:1">
      <c r="A6099" s="649"/>
    </row>
    <row r="6100" spans="1:1">
      <c r="A6100" s="649"/>
    </row>
    <row r="6101" spans="1:1">
      <c r="A6101" s="649"/>
    </row>
    <row r="6102" spans="1:1">
      <c r="A6102" s="649"/>
    </row>
    <row r="6103" spans="1:1">
      <c r="A6103" s="649"/>
    </row>
    <row r="6104" spans="1:1">
      <c r="A6104" s="649"/>
    </row>
    <row r="6105" spans="1:1">
      <c r="A6105" s="649"/>
    </row>
    <row r="6106" spans="1:1">
      <c r="A6106" s="649"/>
    </row>
    <row r="6107" spans="1:1">
      <c r="A6107" s="649"/>
    </row>
    <row r="6108" spans="1:1">
      <c r="A6108" s="649"/>
    </row>
    <row r="6109" spans="1:1">
      <c r="A6109" s="649"/>
    </row>
    <row r="6110" spans="1:1">
      <c r="A6110" s="649"/>
    </row>
    <row r="6111" spans="1:1">
      <c r="A6111" s="649"/>
    </row>
    <row r="6112" spans="1:1">
      <c r="A6112" s="649"/>
    </row>
    <row r="6113" spans="1:1">
      <c r="A6113" s="649"/>
    </row>
    <row r="6114" spans="1:1">
      <c r="A6114" s="649"/>
    </row>
    <row r="6115" spans="1:1">
      <c r="A6115" s="649"/>
    </row>
    <row r="6116" spans="1:1">
      <c r="A6116" s="649"/>
    </row>
    <row r="6117" spans="1:1">
      <c r="A6117" s="649"/>
    </row>
    <row r="6118" spans="1:1">
      <c r="A6118" s="649"/>
    </row>
    <row r="6119" spans="1:1">
      <c r="A6119" s="649"/>
    </row>
    <row r="6120" spans="1:1">
      <c r="A6120" s="649"/>
    </row>
    <row r="6121" spans="1:1">
      <c r="A6121" s="649"/>
    </row>
    <row r="6122" spans="1:1">
      <c r="A6122" s="649"/>
    </row>
    <row r="6123" spans="1:1">
      <c r="A6123" s="649"/>
    </row>
    <row r="6124" spans="1:1">
      <c r="A6124" s="649"/>
    </row>
    <row r="6125" spans="1:1">
      <c r="A6125" s="649"/>
    </row>
    <row r="6126" spans="1:1">
      <c r="A6126" s="649"/>
    </row>
    <row r="6127" spans="1:1">
      <c r="A6127" s="649"/>
    </row>
    <row r="6128" spans="1:1">
      <c r="A6128" s="649"/>
    </row>
    <row r="6129" spans="1:1">
      <c r="A6129" s="649"/>
    </row>
    <row r="6130" spans="1:1">
      <c r="A6130" s="649"/>
    </row>
    <row r="6131" spans="1:1">
      <c r="A6131" s="649"/>
    </row>
    <row r="6132" spans="1:1">
      <c r="A6132" s="649"/>
    </row>
    <row r="6133" spans="1:1">
      <c r="A6133" s="649"/>
    </row>
    <row r="6134" spans="1:1">
      <c r="A6134" s="649"/>
    </row>
    <row r="6135" spans="1:1">
      <c r="A6135" s="649"/>
    </row>
    <row r="6136" spans="1:1">
      <c r="A6136" s="649"/>
    </row>
    <row r="6137" spans="1:1">
      <c r="A6137" s="649"/>
    </row>
    <row r="6138" spans="1:1">
      <c r="A6138" s="649"/>
    </row>
    <row r="6139" spans="1:1">
      <c r="A6139" s="649"/>
    </row>
    <row r="6140" spans="1:1">
      <c r="A6140" s="649"/>
    </row>
    <row r="6141" spans="1:1">
      <c r="A6141" s="649"/>
    </row>
    <row r="6142" spans="1:1">
      <c r="A6142" s="649"/>
    </row>
    <row r="6143" spans="1:1">
      <c r="A6143" s="649"/>
    </row>
    <row r="6144" spans="1:1">
      <c r="A6144" s="649"/>
    </row>
    <row r="6145" spans="1:1">
      <c r="A6145" s="649"/>
    </row>
    <row r="6146" spans="1:1">
      <c r="A6146" s="649"/>
    </row>
    <row r="6147" spans="1:1">
      <c r="A6147" s="649"/>
    </row>
    <row r="6148" spans="1:1">
      <c r="A6148" s="649"/>
    </row>
    <row r="6149" spans="1:1">
      <c r="A6149" s="649"/>
    </row>
    <row r="6150" spans="1:1">
      <c r="A6150" s="649"/>
    </row>
    <row r="6151" spans="1:1">
      <c r="A6151" s="649"/>
    </row>
    <row r="6152" spans="1:1">
      <c r="A6152" s="649"/>
    </row>
    <row r="6153" spans="1:1">
      <c r="A6153" s="649"/>
    </row>
    <row r="6154" spans="1:1">
      <c r="A6154" s="649"/>
    </row>
    <row r="6155" spans="1:1">
      <c r="A6155" s="649"/>
    </row>
    <row r="6156" spans="1:1">
      <c r="A6156" s="649"/>
    </row>
    <row r="6157" spans="1:1">
      <c r="A6157" s="649"/>
    </row>
    <row r="6158" spans="1:1">
      <c r="A6158" s="649"/>
    </row>
    <row r="6159" spans="1:1">
      <c r="A6159" s="649"/>
    </row>
    <row r="6160" spans="1:1">
      <c r="A6160" s="649"/>
    </row>
    <row r="6161" spans="1:1">
      <c r="A6161" s="649"/>
    </row>
    <row r="6162" spans="1:1">
      <c r="A6162" s="649"/>
    </row>
    <row r="6163" spans="1:1">
      <c r="A6163" s="649"/>
    </row>
    <row r="6164" spans="1:1">
      <c r="A6164" s="649"/>
    </row>
    <row r="6165" spans="1:1">
      <c r="A6165" s="649"/>
    </row>
    <row r="6166" spans="1:1">
      <c r="A6166" s="649"/>
    </row>
    <row r="6167" spans="1:1">
      <c r="A6167" s="649"/>
    </row>
    <row r="6168" spans="1:1">
      <c r="A6168" s="649"/>
    </row>
    <row r="6169" spans="1:1">
      <c r="A6169" s="649"/>
    </row>
    <row r="6170" spans="1:1">
      <c r="A6170" s="649"/>
    </row>
    <row r="6171" spans="1:1">
      <c r="A6171" s="649"/>
    </row>
    <row r="6172" spans="1:1">
      <c r="A6172" s="649"/>
    </row>
    <row r="6173" spans="1:1">
      <c r="A6173" s="649"/>
    </row>
    <row r="6174" spans="1:1">
      <c r="A6174" s="649"/>
    </row>
    <row r="6175" spans="1:1">
      <c r="A6175" s="649"/>
    </row>
    <row r="6176" spans="1:1">
      <c r="A6176" s="649"/>
    </row>
    <row r="6177" spans="1:1">
      <c r="A6177" s="649"/>
    </row>
    <row r="6178" spans="1:1">
      <c r="A6178" s="649"/>
    </row>
    <row r="6179" spans="1:1">
      <c r="A6179" s="649"/>
    </row>
    <row r="6180" spans="1:1">
      <c r="A6180" s="649"/>
    </row>
    <row r="6181" spans="1:1">
      <c r="A6181" s="649"/>
    </row>
    <row r="6182" spans="1:1">
      <c r="A6182" s="649"/>
    </row>
    <row r="6183" spans="1:1">
      <c r="A6183" s="649"/>
    </row>
    <row r="6184" spans="1:1">
      <c r="A6184" s="649"/>
    </row>
    <row r="6185" spans="1:1">
      <c r="A6185" s="649"/>
    </row>
    <row r="6186" spans="1:1">
      <c r="A6186" s="649"/>
    </row>
    <row r="6187" spans="1:1">
      <c r="A6187" s="649"/>
    </row>
    <row r="6188" spans="1:1">
      <c r="A6188" s="649"/>
    </row>
    <row r="6189" spans="1:1">
      <c r="A6189" s="649"/>
    </row>
    <row r="6190" spans="1:1">
      <c r="A6190" s="649"/>
    </row>
    <row r="6191" spans="1:1">
      <c r="A6191" s="649"/>
    </row>
    <row r="6192" spans="1:1">
      <c r="A6192" s="649"/>
    </row>
    <row r="6193" spans="1:1">
      <c r="A6193" s="649"/>
    </row>
    <row r="6194" spans="1:1">
      <c r="A6194" s="649"/>
    </row>
    <row r="6195" spans="1:1">
      <c r="A6195" s="649"/>
    </row>
    <row r="6196" spans="1:1">
      <c r="A6196" s="649"/>
    </row>
    <row r="6197" spans="1:1">
      <c r="A6197" s="649"/>
    </row>
    <row r="6198" spans="1:1">
      <c r="A6198" s="649"/>
    </row>
    <row r="6199" spans="1:1">
      <c r="A6199" s="649"/>
    </row>
    <row r="6200" spans="1:1">
      <c r="A6200" s="649"/>
    </row>
    <row r="6201" spans="1:1">
      <c r="A6201" s="649"/>
    </row>
    <row r="6202" spans="1:1">
      <c r="A6202" s="649"/>
    </row>
    <row r="6203" spans="1:1">
      <c r="A6203" s="649"/>
    </row>
    <row r="6204" spans="1:1">
      <c r="A6204" s="649"/>
    </row>
    <row r="6205" spans="1:1">
      <c r="A6205" s="649"/>
    </row>
    <row r="6206" spans="1:1">
      <c r="A6206" s="649"/>
    </row>
    <row r="6207" spans="1:1">
      <c r="A6207" s="649"/>
    </row>
    <row r="6208" spans="1:1">
      <c r="A6208" s="649"/>
    </row>
    <row r="6209" spans="1:1">
      <c r="A6209" s="649"/>
    </row>
    <row r="6210" spans="1:1">
      <c r="A6210" s="649"/>
    </row>
    <row r="6211" spans="1:1">
      <c r="A6211" s="649"/>
    </row>
    <row r="6212" spans="1:1">
      <c r="A6212" s="649"/>
    </row>
    <row r="6213" spans="1:1">
      <c r="A6213" s="649"/>
    </row>
    <row r="6214" spans="1:1">
      <c r="A6214" s="649"/>
    </row>
    <row r="6215" spans="1:1">
      <c r="A6215" s="649"/>
    </row>
    <row r="6216" spans="1:1">
      <c r="A6216" s="649"/>
    </row>
    <row r="6217" spans="1:1">
      <c r="A6217" s="649"/>
    </row>
    <row r="6218" spans="1:1">
      <c r="A6218" s="649"/>
    </row>
    <row r="6219" spans="1:1">
      <c r="A6219" s="649"/>
    </row>
    <row r="6220" spans="1:1">
      <c r="A6220" s="649"/>
    </row>
    <row r="6221" spans="1:1">
      <c r="A6221" s="649"/>
    </row>
    <row r="6222" spans="1:1">
      <c r="A6222" s="649"/>
    </row>
    <row r="6223" spans="1:1">
      <c r="A6223" s="649"/>
    </row>
    <row r="6224" spans="1:1">
      <c r="A6224" s="649"/>
    </row>
    <row r="6225" spans="1:1">
      <c r="A6225" s="649"/>
    </row>
    <row r="6226" spans="1:1">
      <c r="A6226" s="649"/>
    </row>
    <row r="6227" spans="1:1">
      <c r="A6227" s="649"/>
    </row>
    <row r="6228" spans="1:1">
      <c r="A6228" s="649"/>
    </row>
    <row r="6229" spans="1:1">
      <c r="A6229" s="649"/>
    </row>
    <row r="6230" spans="1:1">
      <c r="A6230" s="649"/>
    </row>
    <row r="6231" spans="1:1">
      <c r="A6231" s="649"/>
    </row>
    <row r="6232" spans="1:1">
      <c r="A6232" s="649"/>
    </row>
    <row r="6233" spans="1:1">
      <c r="A6233" s="649"/>
    </row>
    <row r="6234" spans="1:1">
      <c r="A6234" s="649"/>
    </row>
    <row r="6235" spans="1:1">
      <c r="A6235" s="649"/>
    </row>
    <row r="6236" spans="1:1">
      <c r="A6236" s="649"/>
    </row>
    <row r="6237" spans="1:1">
      <c r="A6237" s="649"/>
    </row>
    <row r="6238" spans="1:1">
      <c r="A6238" s="649"/>
    </row>
    <row r="6239" spans="1:1">
      <c r="A6239" s="649"/>
    </row>
    <row r="6240" spans="1:1">
      <c r="A6240" s="649"/>
    </row>
    <row r="6241" spans="1:1">
      <c r="A6241" s="649"/>
    </row>
    <row r="6242" spans="1:1">
      <c r="A6242" s="649"/>
    </row>
    <row r="6243" spans="1:1">
      <c r="A6243" s="649"/>
    </row>
    <row r="6244" spans="1:1">
      <c r="A6244" s="649"/>
    </row>
    <row r="6245" spans="1:1">
      <c r="A6245" s="649"/>
    </row>
    <row r="6246" spans="1:1">
      <c r="A6246" s="649"/>
    </row>
    <row r="6247" spans="1:1">
      <c r="A6247" s="649"/>
    </row>
    <row r="6248" spans="1:1">
      <c r="A6248" s="649"/>
    </row>
    <row r="6249" spans="1:1">
      <c r="A6249" s="649"/>
    </row>
    <row r="6250" spans="1:1">
      <c r="A6250" s="649"/>
    </row>
    <row r="6251" spans="1:1">
      <c r="A6251" s="649"/>
    </row>
    <row r="6252" spans="1:1">
      <c r="A6252" s="649"/>
    </row>
    <row r="6253" spans="1:1">
      <c r="A6253" s="649"/>
    </row>
    <row r="6254" spans="1:1">
      <c r="A6254" s="649"/>
    </row>
    <row r="6255" spans="1:1">
      <c r="A6255" s="649"/>
    </row>
    <row r="6256" spans="1:1">
      <c r="A6256" s="649"/>
    </row>
    <row r="6257" spans="1:1">
      <c r="A6257" s="649"/>
    </row>
    <row r="6258" spans="1:1">
      <c r="A6258" s="649"/>
    </row>
    <row r="6259" spans="1:1">
      <c r="A6259" s="649"/>
    </row>
    <row r="6260" spans="1:1">
      <c r="A6260" s="649"/>
    </row>
    <row r="6261" spans="1:1">
      <c r="A6261" s="649"/>
    </row>
    <row r="6262" spans="1:1">
      <c r="A6262" s="649"/>
    </row>
    <row r="6263" spans="1:1">
      <c r="A6263" s="649"/>
    </row>
    <row r="6264" spans="1:1">
      <c r="A6264" s="649"/>
    </row>
    <row r="6265" spans="1:1">
      <c r="A6265" s="649"/>
    </row>
    <row r="6266" spans="1:1">
      <c r="A6266" s="649"/>
    </row>
    <row r="6267" spans="1:1">
      <c r="A6267" s="649"/>
    </row>
    <row r="6268" spans="1:1">
      <c r="A6268" s="649"/>
    </row>
    <row r="6269" spans="1:1">
      <c r="A6269" s="649"/>
    </row>
    <row r="6270" spans="1:1">
      <c r="A6270" s="649"/>
    </row>
    <row r="6271" spans="1:1">
      <c r="A6271" s="649"/>
    </row>
    <row r="6272" spans="1:1">
      <c r="A6272" s="649"/>
    </row>
    <row r="6273" spans="1:1">
      <c r="A6273" s="649"/>
    </row>
    <row r="6274" spans="1:1">
      <c r="A6274" s="649"/>
    </row>
    <row r="6275" spans="1:1">
      <c r="A6275" s="649"/>
    </row>
    <row r="6276" spans="1:1">
      <c r="A6276" s="649"/>
    </row>
    <row r="6277" spans="1:1">
      <c r="A6277" s="649"/>
    </row>
    <row r="6278" spans="1:1">
      <c r="A6278" s="649"/>
    </row>
    <row r="6279" spans="1:1">
      <c r="A6279" s="649"/>
    </row>
    <row r="6280" spans="1:1">
      <c r="A6280" s="649"/>
    </row>
    <row r="6281" spans="1:1">
      <c r="A6281" s="649"/>
    </row>
    <row r="6282" spans="1:1">
      <c r="A6282" s="649"/>
    </row>
    <row r="6283" spans="1:1">
      <c r="A6283" s="649"/>
    </row>
    <row r="6284" spans="1:1">
      <c r="A6284" s="649"/>
    </row>
    <row r="6285" spans="1:1">
      <c r="A6285" s="649"/>
    </row>
    <row r="6286" spans="1:1">
      <c r="A6286" s="649"/>
    </row>
    <row r="6287" spans="1:1">
      <c r="A6287" s="649"/>
    </row>
    <row r="6288" spans="1:1">
      <c r="A6288" s="649"/>
    </row>
    <row r="6289" spans="1:1">
      <c r="A6289" s="649"/>
    </row>
    <row r="6290" spans="1:1">
      <c r="A6290" s="649"/>
    </row>
    <row r="6291" spans="1:1">
      <c r="A6291" s="649"/>
    </row>
    <row r="6292" spans="1:1">
      <c r="A6292" s="649"/>
    </row>
    <row r="6293" spans="1:1">
      <c r="A6293" s="649"/>
    </row>
    <row r="6294" spans="1:1">
      <c r="A6294" s="649"/>
    </row>
    <row r="6295" spans="1:1">
      <c r="A6295" s="649"/>
    </row>
    <row r="6296" spans="1:1">
      <c r="A6296" s="649"/>
    </row>
    <row r="6297" spans="1:1">
      <c r="A6297" s="649"/>
    </row>
    <row r="6298" spans="1:1">
      <c r="A6298" s="649"/>
    </row>
    <row r="6299" spans="1:1">
      <c r="A6299" s="649"/>
    </row>
    <row r="6300" spans="1:1">
      <c r="A6300" s="649"/>
    </row>
    <row r="6301" spans="1:1">
      <c r="A6301" s="649"/>
    </row>
    <row r="6302" spans="1:1">
      <c r="A6302" s="649"/>
    </row>
    <row r="6303" spans="1:1">
      <c r="A6303" s="649"/>
    </row>
    <row r="6304" spans="1:1">
      <c r="A6304" s="649"/>
    </row>
    <row r="6305" spans="1:1">
      <c r="A6305" s="649"/>
    </row>
    <row r="6306" spans="1:1">
      <c r="A6306" s="649"/>
    </row>
    <row r="6307" spans="1:1">
      <c r="A6307" s="649"/>
    </row>
    <row r="6308" spans="1:1">
      <c r="A6308" s="649"/>
    </row>
    <row r="6309" spans="1:1">
      <c r="A6309" s="649"/>
    </row>
    <row r="6310" spans="1:1">
      <c r="A6310" s="649"/>
    </row>
    <row r="6311" spans="1:1">
      <c r="A6311" s="649"/>
    </row>
    <row r="6312" spans="1:1">
      <c r="A6312" s="649"/>
    </row>
    <row r="6313" spans="1:1">
      <c r="A6313" s="649"/>
    </row>
    <row r="6314" spans="1:1">
      <c r="A6314" s="649"/>
    </row>
    <row r="6315" spans="1:1">
      <c r="A6315" s="649"/>
    </row>
    <row r="6316" spans="1:1">
      <c r="A6316" s="649"/>
    </row>
    <row r="6317" spans="1:1">
      <c r="A6317" s="649"/>
    </row>
    <row r="6318" spans="1:1">
      <c r="A6318" s="649"/>
    </row>
    <row r="6319" spans="1:1">
      <c r="A6319" s="649"/>
    </row>
    <row r="6320" spans="1:1">
      <c r="A6320" s="649"/>
    </row>
    <row r="6321" spans="1:1">
      <c r="A6321" s="649"/>
    </row>
    <row r="6322" spans="1:1">
      <c r="A6322" s="649"/>
    </row>
    <row r="6323" spans="1:1">
      <c r="A6323" s="649"/>
    </row>
    <row r="6324" spans="1:1">
      <c r="A6324" s="649"/>
    </row>
    <row r="6325" spans="1:1">
      <c r="A6325" s="649"/>
    </row>
    <row r="6326" spans="1:1">
      <c r="A6326" s="649"/>
    </row>
    <row r="6327" spans="1:1">
      <c r="A6327" s="649"/>
    </row>
    <row r="6328" spans="1:1">
      <c r="A6328" s="649"/>
    </row>
    <row r="6329" spans="1:1">
      <c r="A6329" s="649"/>
    </row>
    <row r="6330" spans="1:1">
      <c r="A6330" s="649"/>
    </row>
    <row r="6331" spans="1:1">
      <c r="A6331" s="649"/>
    </row>
    <row r="6332" spans="1:1">
      <c r="A6332" s="649"/>
    </row>
    <row r="6333" spans="1:1">
      <c r="A6333" s="649"/>
    </row>
    <row r="6334" spans="1:1">
      <c r="A6334" s="649"/>
    </row>
    <row r="6335" spans="1:1">
      <c r="A6335" s="649"/>
    </row>
    <row r="6336" spans="1:1">
      <c r="A6336" s="649"/>
    </row>
    <row r="6337" spans="1:1">
      <c r="A6337" s="649"/>
    </row>
    <row r="6338" spans="1:1">
      <c r="A6338" s="649"/>
    </row>
    <row r="6339" spans="1:1">
      <c r="A6339" s="649"/>
    </row>
    <row r="6340" spans="1:1">
      <c r="A6340" s="649"/>
    </row>
    <row r="6341" spans="1:1">
      <c r="A6341" s="649"/>
    </row>
    <row r="6342" spans="1:1">
      <c r="A6342" s="649"/>
    </row>
    <row r="6343" spans="1:1">
      <c r="A6343" s="649"/>
    </row>
    <row r="6344" spans="1:1">
      <c r="A6344" s="649"/>
    </row>
    <row r="6345" spans="1:1">
      <c r="A6345" s="649"/>
    </row>
    <row r="6346" spans="1:1">
      <c r="A6346" s="649"/>
    </row>
    <row r="6347" spans="1:1">
      <c r="A6347" s="649"/>
    </row>
    <row r="6348" spans="1:1">
      <c r="A6348" s="649"/>
    </row>
    <row r="6349" spans="1:1">
      <c r="A6349" s="649"/>
    </row>
    <row r="6350" spans="1:1">
      <c r="A6350" s="649"/>
    </row>
    <row r="6351" spans="1:1">
      <c r="A6351" s="649"/>
    </row>
    <row r="6352" spans="1:1">
      <c r="A6352" s="649"/>
    </row>
    <row r="6353" spans="1:1">
      <c r="A6353" s="649"/>
    </row>
    <row r="6354" spans="1:1">
      <c r="A6354" s="649"/>
    </row>
    <row r="6355" spans="1:1">
      <c r="A6355" s="649"/>
    </row>
    <row r="6356" spans="1:1">
      <c r="A6356" s="649"/>
    </row>
    <row r="6357" spans="1:1">
      <c r="A6357" s="649"/>
    </row>
    <row r="6358" spans="1:1">
      <c r="A6358" s="649"/>
    </row>
    <row r="6359" spans="1:1">
      <c r="A6359" s="649"/>
    </row>
    <row r="6360" spans="1:1">
      <c r="A6360" s="649"/>
    </row>
    <row r="6361" spans="1:1">
      <c r="A6361" s="649"/>
    </row>
    <row r="6362" spans="1:1">
      <c r="A6362" s="649"/>
    </row>
    <row r="6363" spans="1:1">
      <c r="A6363" s="649"/>
    </row>
    <row r="6364" spans="1:1">
      <c r="A6364" s="649"/>
    </row>
    <row r="6365" spans="1:1">
      <c r="A6365" s="649"/>
    </row>
    <row r="6366" spans="1:1">
      <c r="A6366" s="649"/>
    </row>
    <row r="6367" spans="1:1">
      <c r="A6367" s="649"/>
    </row>
    <row r="6368" spans="1:1">
      <c r="A6368" s="649"/>
    </row>
    <row r="6369" spans="1:1">
      <c r="A6369" s="649"/>
    </row>
    <row r="6370" spans="1:1">
      <c r="A6370" s="649"/>
    </row>
    <row r="6371" spans="1:1">
      <c r="A6371" s="649"/>
    </row>
    <row r="6372" spans="1:1">
      <c r="A6372" s="649"/>
    </row>
    <row r="6373" spans="1:1">
      <c r="A6373" s="649"/>
    </row>
    <row r="6374" spans="1:1">
      <c r="A6374" s="649"/>
    </row>
    <row r="6375" spans="1:1">
      <c r="A6375" s="649"/>
    </row>
    <row r="6376" spans="1:1">
      <c r="A6376" s="649"/>
    </row>
    <row r="6377" spans="1:1">
      <c r="A6377" s="649"/>
    </row>
    <row r="6378" spans="1:1">
      <c r="A6378" s="649"/>
    </row>
    <row r="6379" spans="1:1">
      <c r="A6379" s="649"/>
    </row>
    <row r="6380" spans="1:1">
      <c r="A6380" s="649"/>
    </row>
    <row r="6381" spans="1:1">
      <c r="A6381" s="649"/>
    </row>
    <row r="6382" spans="1:1">
      <c r="A6382" s="649"/>
    </row>
    <row r="6383" spans="1:1">
      <c r="A6383" s="649"/>
    </row>
    <row r="6384" spans="1:1">
      <c r="A6384" s="649"/>
    </row>
    <row r="6385" spans="1:1">
      <c r="A6385" s="649"/>
    </row>
    <row r="6386" spans="1:1">
      <c r="A6386" s="649"/>
    </row>
    <row r="6387" spans="1:1">
      <c r="A6387" s="649"/>
    </row>
    <row r="6388" spans="1:1">
      <c r="A6388" s="649"/>
    </row>
    <row r="6389" spans="1:1">
      <c r="A6389" s="649"/>
    </row>
    <row r="6390" spans="1:1">
      <c r="A6390" s="649"/>
    </row>
    <row r="6391" spans="1:1">
      <c r="A6391" s="649"/>
    </row>
    <row r="6392" spans="1:1">
      <c r="A6392" s="649"/>
    </row>
    <row r="6393" spans="1:1">
      <c r="A6393" s="649"/>
    </row>
    <row r="6394" spans="1:1">
      <c r="A6394" s="649"/>
    </row>
    <row r="6395" spans="1:1">
      <c r="A6395" s="649"/>
    </row>
    <row r="6396" spans="1:1">
      <c r="A6396" s="649"/>
    </row>
    <row r="6397" spans="1:1">
      <c r="A6397" s="649"/>
    </row>
    <row r="6398" spans="1:1">
      <c r="A6398" s="649"/>
    </row>
    <row r="6399" spans="1:1">
      <c r="A6399" s="649"/>
    </row>
    <row r="6400" spans="1:1">
      <c r="A6400" s="649"/>
    </row>
    <row r="6401" spans="1:1">
      <c r="A6401" s="649"/>
    </row>
    <row r="6402" spans="1:1">
      <c r="A6402" s="649"/>
    </row>
    <row r="6403" spans="1:1">
      <c r="A6403" s="649"/>
    </row>
    <row r="6404" spans="1:1">
      <c r="A6404" s="649"/>
    </row>
    <row r="6405" spans="1:1">
      <c r="A6405" s="649"/>
    </row>
    <row r="6406" spans="1:1">
      <c r="A6406" s="649"/>
    </row>
    <row r="6407" spans="1:1">
      <c r="A6407" s="649"/>
    </row>
    <row r="6408" spans="1:1">
      <c r="A6408" s="649"/>
    </row>
    <row r="6409" spans="1:1">
      <c r="A6409" s="649"/>
    </row>
    <row r="6410" spans="1:1">
      <c r="A6410" s="649"/>
    </row>
    <row r="6411" spans="1:1">
      <c r="A6411" s="649"/>
    </row>
    <row r="6412" spans="1:1">
      <c r="A6412" s="649"/>
    </row>
    <row r="6413" spans="1:1">
      <c r="A6413" s="649"/>
    </row>
    <row r="6414" spans="1:1">
      <c r="A6414" s="649"/>
    </row>
    <row r="6415" spans="1:1">
      <c r="A6415" s="649"/>
    </row>
    <row r="6416" spans="1:1">
      <c r="A6416" s="649"/>
    </row>
    <row r="6417" spans="1:1">
      <c r="A6417" s="649"/>
    </row>
    <row r="6418" spans="1:1">
      <c r="A6418" s="649"/>
    </row>
    <row r="6419" spans="1:1">
      <c r="A6419" s="649"/>
    </row>
    <row r="6420" spans="1:1">
      <c r="A6420" s="649"/>
    </row>
    <row r="6421" spans="1:1">
      <c r="A6421" s="649"/>
    </row>
    <row r="6422" spans="1:1">
      <c r="A6422" s="649"/>
    </row>
    <row r="6423" spans="1:1">
      <c r="A6423" s="649"/>
    </row>
    <row r="6424" spans="1:1">
      <c r="A6424" s="649"/>
    </row>
    <row r="6425" spans="1:1">
      <c r="A6425" s="649"/>
    </row>
    <row r="6426" spans="1:1">
      <c r="A6426" s="649"/>
    </row>
    <row r="6427" spans="1:1">
      <c r="A6427" s="649"/>
    </row>
    <row r="6428" spans="1:1">
      <c r="A6428" s="649"/>
    </row>
    <row r="6429" spans="1:1">
      <c r="A6429" s="649"/>
    </row>
    <row r="6430" spans="1:1">
      <c r="A6430" s="649"/>
    </row>
    <row r="6431" spans="1:1">
      <c r="A6431" s="649"/>
    </row>
    <row r="6432" spans="1:1">
      <c r="A6432" s="649"/>
    </row>
    <row r="6433" spans="1:1">
      <c r="A6433" s="649"/>
    </row>
    <row r="6434" spans="1:1">
      <c r="A6434" s="649"/>
    </row>
    <row r="6435" spans="1:1">
      <c r="A6435" s="649"/>
    </row>
    <row r="6436" spans="1:1">
      <c r="A6436" s="649"/>
    </row>
    <row r="6437" spans="1:1">
      <c r="A6437" s="649"/>
    </row>
    <row r="6438" spans="1:1">
      <c r="A6438" s="649"/>
    </row>
    <row r="6439" spans="1:1">
      <c r="A6439" s="649"/>
    </row>
    <row r="6440" spans="1:1">
      <c r="A6440" s="649"/>
    </row>
    <row r="6441" spans="1:1">
      <c r="A6441" s="649"/>
    </row>
    <row r="6442" spans="1:1">
      <c r="A6442" s="649"/>
    </row>
    <row r="6443" spans="1:1">
      <c r="A6443" s="649"/>
    </row>
    <row r="6444" spans="1:1">
      <c r="A6444" s="649"/>
    </row>
    <row r="6445" spans="1:1">
      <c r="A6445" s="649"/>
    </row>
    <row r="6446" spans="1:1">
      <c r="A6446" s="649"/>
    </row>
    <row r="6447" spans="1:1">
      <c r="A6447" s="649"/>
    </row>
    <row r="6448" spans="1:1">
      <c r="A6448" s="649"/>
    </row>
    <row r="6449" spans="1:1">
      <c r="A6449" s="649"/>
    </row>
    <row r="6450" spans="1:1">
      <c r="A6450" s="649"/>
    </row>
    <row r="6451" spans="1:1">
      <c r="A6451" s="649"/>
    </row>
    <row r="6452" spans="1:1">
      <c r="A6452" s="649"/>
    </row>
    <row r="6453" spans="1:1">
      <c r="A6453" s="649"/>
    </row>
    <row r="6454" spans="1:1">
      <c r="A6454" s="649"/>
    </row>
    <row r="6455" spans="1:1">
      <c r="A6455" s="649"/>
    </row>
    <row r="6456" spans="1:1">
      <c r="A6456" s="649"/>
    </row>
    <row r="6457" spans="1:1">
      <c r="A6457" s="649"/>
    </row>
    <row r="6458" spans="1:1">
      <c r="A6458" s="649"/>
    </row>
    <row r="6459" spans="1:1">
      <c r="A6459" s="649"/>
    </row>
    <row r="6460" spans="1:1">
      <c r="A6460" s="649"/>
    </row>
    <row r="6461" spans="1:1">
      <c r="A6461" s="649"/>
    </row>
    <row r="6462" spans="1:1">
      <c r="A6462" s="649"/>
    </row>
    <row r="6463" spans="1:1">
      <c r="A6463" s="649"/>
    </row>
    <row r="6464" spans="1:1">
      <c r="A6464" s="649"/>
    </row>
    <row r="6465" spans="1:1">
      <c r="A6465" s="649"/>
    </row>
    <row r="6466" spans="1:1">
      <c r="A6466" s="649"/>
    </row>
    <row r="6467" spans="1:1">
      <c r="A6467" s="649"/>
    </row>
    <row r="6468" spans="1:1">
      <c r="A6468" s="649"/>
    </row>
    <row r="6469" spans="1:1">
      <c r="A6469" s="649"/>
    </row>
    <row r="6470" spans="1:1">
      <c r="A6470" s="649"/>
    </row>
    <row r="6471" spans="1:1">
      <c r="A6471" s="649"/>
    </row>
    <row r="6472" spans="1:1">
      <c r="A6472" s="649"/>
    </row>
    <row r="6473" spans="1:1">
      <c r="A6473" s="649"/>
    </row>
    <row r="6474" spans="1:1">
      <c r="A6474" s="649"/>
    </row>
    <row r="6475" spans="1:1">
      <c r="A6475" s="649"/>
    </row>
    <row r="6476" spans="1:1">
      <c r="A6476" s="649"/>
    </row>
    <row r="6477" spans="1:1">
      <c r="A6477" s="649"/>
    </row>
    <row r="6478" spans="1:1">
      <c r="A6478" s="649"/>
    </row>
    <row r="6479" spans="1:1">
      <c r="A6479" s="649"/>
    </row>
    <row r="6480" spans="1:1">
      <c r="A6480" s="649"/>
    </row>
    <row r="6481" spans="1:1">
      <c r="A6481" s="649"/>
    </row>
    <row r="6482" spans="1:1">
      <c r="A6482" s="649"/>
    </row>
    <row r="6483" spans="1:1">
      <c r="A6483" s="649"/>
    </row>
    <row r="6484" spans="1:1">
      <c r="A6484" s="649"/>
    </row>
    <row r="6485" spans="1:1">
      <c r="A6485" s="649"/>
    </row>
    <row r="6486" spans="1:1">
      <c r="A6486" s="649"/>
    </row>
    <row r="6487" spans="1:1">
      <c r="A6487" s="649"/>
    </row>
    <row r="6488" spans="1:1">
      <c r="A6488" s="649"/>
    </row>
    <row r="6489" spans="1:1">
      <c r="A6489" s="649"/>
    </row>
    <row r="6490" spans="1:1">
      <c r="A6490" s="649"/>
    </row>
    <row r="6491" spans="1:1">
      <c r="A6491" s="649"/>
    </row>
    <row r="6492" spans="1:1">
      <c r="A6492" s="649"/>
    </row>
    <row r="6493" spans="1:1">
      <c r="A6493" s="649"/>
    </row>
    <row r="6494" spans="1:1">
      <c r="A6494" s="649"/>
    </row>
    <row r="6495" spans="1:1">
      <c r="A6495" s="649"/>
    </row>
    <row r="6496" spans="1:1">
      <c r="A6496" s="649"/>
    </row>
    <row r="6497" spans="1:1">
      <c r="A6497" s="649"/>
    </row>
    <row r="6498" spans="1:1">
      <c r="A6498" s="649"/>
    </row>
    <row r="6499" spans="1:1">
      <c r="A6499" s="649"/>
    </row>
    <row r="6500" spans="1:1">
      <c r="A6500" s="649"/>
    </row>
    <row r="6501" spans="1:1">
      <c r="A6501" s="649"/>
    </row>
    <row r="6502" spans="1:1">
      <c r="A6502" s="649"/>
    </row>
    <row r="6503" spans="1:1">
      <c r="A6503" s="649"/>
    </row>
    <row r="6504" spans="1:1">
      <c r="A6504" s="649"/>
    </row>
    <row r="6505" spans="1:1">
      <c r="A6505" s="649"/>
    </row>
    <row r="6506" spans="1:1">
      <c r="A6506" s="649"/>
    </row>
    <row r="6507" spans="1:1">
      <c r="A6507" s="649"/>
    </row>
    <row r="6508" spans="1:1">
      <c r="A6508" s="649"/>
    </row>
    <row r="6509" spans="1:1">
      <c r="A6509" s="649"/>
    </row>
    <row r="6510" spans="1:1">
      <c r="A6510" s="649"/>
    </row>
    <row r="6511" spans="1:1">
      <c r="A6511" s="649"/>
    </row>
    <row r="6512" spans="1:1">
      <c r="A6512" s="649"/>
    </row>
    <row r="6513" spans="1:1">
      <c r="A6513" s="649"/>
    </row>
    <row r="6514" spans="1:1">
      <c r="A6514" s="649"/>
    </row>
    <row r="6515" spans="1:1">
      <c r="A6515" s="649"/>
    </row>
    <row r="6516" spans="1:1">
      <c r="A6516" s="649"/>
    </row>
    <row r="6517" spans="1:1">
      <c r="A6517" s="649"/>
    </row>
    <row r="6518" spans="1:1">
      <c r="A6518" s="649"/>
    </row>
    <row r="6519" spans="1:1">
      <c r="A6519" s="649"/>
    </row>
    <row r="6520" spans="1:1">
      <c r="A6520" s="649"/>
    </row>
    <row r="6521" spans="1:1">
      <c r="A6521" s="649"/>
    </row>
    <row r="6522" spans="1:1">
      <c r="A6522" s="649"/>
    </row>
    <row r="6523" spans="1:1">
      <c r="A6523" s="649"/>
    </row>
    <row r="6524" spans="1:1">
      <c r="A6524" s="649"/>
    </row>
    <row r="6525" spans="1:1">
      <c r="A6525" s="649"/>
    </row>
    <row r="6526" spans="1:1">
      <c r="A6526" s="649"/>
    </row>
    <row r="6527" spans="1:1">
      <c r="A6527" s="649"/>
    </row>
    <row r="6528" spans="1:1">
      <c r="A6528" s="649"/>
    </row>
    <row r="6529" spans="1:1">
      <c r="A6529" s="649"/>
    </row>
    <row r="6530" spans="1:1">
      <c r="A6530" s="649"/>
    </row>
    <row r="6531" spans="1:1">
      <c r="A6531" s="649"/>
    </row>
    <row r="6532" spans="1:1">
      <c r="A6532" s="649"/>
    </row>
    <row r="6533" spans="1:1">
      <c r="A6533" s="649"/>
    </row>
    <row r="6534" spans="1:1">
      <c r="A6534" s="649"/>
    </row>
    <row r="6535" spans="1:1">
      <c r="A6535" s="649"/>
    </row>
    <row r="6536" spans="1:1">
      <c r="A6536" s="649"/>
    </row>
    <row r="6537" spans="1:1">
      <c r="A6537" s="649"/>
    </row>
    <row r="6538" spans="1:1">
      <c r="A6538" s="649"/>
    </row>
    <row r="6539" spans="1:1">
      <c r="A6539" s="649"/>
    </row>
    <row r="6540" spans="1:1">
      <c r="A6540" s="649"/>
    </row>
    <row r="6541" spans="1:1">
      <c r="A6541" s="649"/>
    </row>
    <row r="6542" spans="1:1">
      <c r="A6542" s="649"/>
    </row>
    <row r="6543" spans="1:1">
      <c r="A6543" s="649"/>
    </row>
    <row r="6544" spans="1:1">
      <c r="A6544" s="649"/>
    </row>
    <row r="6545" spans="1:1">
      <c r="A6545" s="649"/>
    </row>
    <row r="6546" spans="1:1">
      <c r="A6546" s="649"/>
    </row>
    <row r="6547" spans="1:1">
      <c r="A6547" s="649"/>
    </row>
    <row r="6548" spans="1:1">
      <c r="A6548" s="649"/>
    </row>
    <row r="6549" spans="1:1">
      <c r="A6549" s="649"/>
    </row>
    <row r="6550" spans="1:1">
      <c r="A6550" s="649"/>
    </row>
    <row r="6551" spans="1:1">
      <c r="A6551" s="649"/>
    </row>
    <row r="6552" spans="1:1">
      <c r="A6552" s="649"/>
    </row>
    <row r="6553" spans="1:1">
      <c r="A6553" s="649"/>
    </row>
    <row r="6554" spans="1:1">
      <c r="A6554" s="649"/>
    </row>
    <row r="6555" spans="1:1">
      <c r="A6555" s="649"/>
    </row>
    <row r="6556" spans="1:1">
      <c r="A6556" s="649"/>
    </row>
    <row r="6557" spans="1:1">
      <c r="A6557" s="649"/>
    </row>
    <row r="6558" spans="1:1">
      <c r="A6558" s="649"/>
    </row>
    <row r="6559" spans="1:1">
      <c r="A6559" s="649"/>
    </row>
    <row r="6560" spans="1:1">
      <c r="A6560" s="649"/>
    </row>
    <row r="6561" spans="1:1">
      <c r="A6561" s="649"/>
    </row>
    <row r="6562" spans="1:1">
      <c r="A6562" s="649"/>
    </row>
    <row r="6563" spans="1:1">
      <c r="A6563" s="649"/>
    </row>
    <row r="6564" spans="1:1">
      <c r="A6564" s="649"/>
    </row>
    <row r="6565" spans="1:1">
      <c r="A6565" s="649"/>
    </row>
    <row r="6566" spans="1:1">
      <c r="A6566" s="649"/>
    </row>
    <row r="6567" spans="1:1">
      <c r="A6567" s="649"/>
    </row>
    <row r="6568" spans="1:1">
      <c r="A6568" s="649"/>
    </row>
    <row r="6569" spans="1:1">
      <c r="A6569" s="649"/>
    </row>
    <row r="6570" spans="1:1">
      <c r="A6570" s="649"/>
    </row>
    <row r="6571" spans="1:1">
      <c r="A6571" s="649"/>
    </row>
    <row r="6572" spans="1:1">
      <c r="A6572" s="649"/>
    </row>
    <row r="6573" spans="1:1">
      <c r="A6573" s="649"/>
    </row>
    <row r="6574" spans="1:1">
      <c r="A6574" s="649"/>
    </row>
    <row r="6575" spans="1:1">
      <c r="A6575" s="649"/>
    </row>
    <row r="6576" spans="1:1">
      <c r="A6576" s="649"/>
    </row>
    <row r="6577" spans="1:1">
      <c r="A6577" s="649"/>
    </row>
    <row r="6578" spans="1:1">
      <c r="A6578" s="649"/>
    </row>
    <row r="6579" spans="1:1">
      <c r="A6579" s="649"/>
    </row>
    <row r="6580" spans="1:1">
      <c r="A6580" s="649"/>
    </row>
    <row r="6581" spans="1:1">
      <c r="A6581" s="649"/>
    </row>
    <row r="6582" spans="1:1">
      <c r="A6582" s="649"/>
    </row>
    <row r="6583" spans="1:1">
      <c r="A6583" s="649"/>
    </row>
    <row r="6584" spans="1:1">
      <c r="A6584" s="649"/>
    </row>
    <row r="6585" spans="1:1">
      <c r="A6585" s="649"/>
    </row>
    <row r="6586" spans="1:1">
      <c r="A6586" s="649"/>
    </row>
    <row r="6587" spans="1:1">
      <c r="A6587" s="649"/>
    </row>
    <row r="6588" spans="1:1">
      <c r="A6588" s="649"/>
    </row>
    <row r="6589" spans="1:1">
      <c r="A6589" s="649"/>
    </row>
    <row r="6590" spans="1:1">
      <c r="A6590" s="649"/>
    </row>
    <row r="6591" spans="1:1">
      <c r="A6591" s="649"/>
    </row>
    <row r="6592" spans="1:1">
      <c r="A6592" s="649"/>
    </row>
    <row r="6593" spans="1:1">
      <c r="A6593" s="649"/>
    </row>
    <row r="6594" spans="1:1">
      <c r="A6594" s="649"/>
    </row>
    <row r="6595" spans="1:1">
      <c r="A6595" s="649"/>
    </row>
    <row r="6596" spans="1:1">
      <c r="A6596" s="649"/>
    </row>
    <row r="6597" spans="1:1">
      <c r="A6597" s="649"/>
    </row>
    <row r="6598" spans="1:1">
      <c r="A6598" s="649"/>
    </row>
    <row r="6599" spans="1:1">
      <c r="A6599" s="649"/>
    </row>
    <row r="6600" spans="1:1">
      <c r="A6600" s="649"/>
    </row>
    <row r="6601" spans="1:1">
      <c r="A6601" s="649"/>
    </row>
    <row r="6602" spans="1:1">
      <c r="A6602" s="649"/>
    </row>
    <row r="6603" spans="1:1">
      <c r="A6603" s="649"/>
    </row>
    <row r="6604" spans="1:1">
      <c r="A6604" s="649"/>
    </row>
    <row r="6605" spans="1:1">
      <c r="A6605" s="649"/>
    </row>
    <row r="6606" spans="1:1">
      <c r="A6606" s="649"/>
    </row>
    <row r="6607" spans="1:1">
      <c r="A6607" s="649"/>
    </row>
    <row r="6608" spans="1:1">
      <c r="A6608" s="649"/>
    </row>
    <row r="6609" spans="1:1">
      <c r="A6609" s="649"/>
    </row>
    <row r="6610" spans="1:1">
      <c r="A6610" s="649"/>
    </row>
    <row r="6611" spans="1:1">
      <c r="A6611" s="649"/>
    </row>
    <row r="6612" spans="1:1">
      <c r="A6612" s="649"/>
    </row>
    <row r="6613" spans="1:1">
      <c r="A6613" s="649"/>
    </row>
    <row r="6614" spans="1:1">
      <c r="A6614" s="649"/>
    </row>
    <row r="6615" spans="1:1">
      <c r="A6615" s="649"/>
    </row>
    <row r="6616" spans="1:1">
      <c r="A6616" s="649"/>
    </row>
    <row r="6617" spans="1:1">
      <c r="A6617" s="649"/>
    </row>
    <row r="6618" spans="1:1">
      <c r="A6618" s="649"/>
    </row>
    <row r="6619" spans="1:1">
      <c r="A6619" s="649"/>
    </row>
    <row r="6620" spans="1:1">
      <c r="A6620" s="649"/>
    </row>
    <row r="6621" spans="1:1">
      <c r="A6621" s="649"/>
    </row>
    <row r="6622" spans="1:1">
      <c r="A6622" s="649"/>
    </row>
    <row r="6623" spans="1:1">
      <c r="A6623" s="649"/>
    </row>
    <row r="6624" spans="1:1">
      <c r="A6624" s="649"/>
    </row>
    <row r="6625" spans="1:1">
      <c r="A6625" s="649"/>
    </row>
    <row r="6626" spans="1:1">
      <c r="A6626" s="649"/>
    </row>
    <row r="6627" spans="1:1">
      <c r="A6627" s="649"/>
    </row>
    <row r="6628" spans="1:1">
      <c r="A6628" s="649"/>
    </row>
    <row r="6629" spans="1:1">
      <c r="A6629" s="649"/>
    </row>
    <row r="6630" spans="1:1">
      <c r="A6630" s="649"/>
    </row>
    <row r="6631" spans="1:1">
      <c r="A6631" s="649"/>
    </row>
    <row r="6632" spans="1:1">
      <c r="A6632" s="649"/>
    </row>
    <row r="6633" spans="1:1">
      <c r="A6633" s="649"/>
    </row>
    <row r="6634" spans="1:1">
      <c r="A6634" s="649"/>
    </row>
    <row r="6635" spans="1:1">
      <c r="A6635" s="649"/>
    </row>
    <row r="6636" spans="1:1">
      <c r="A6636" s="649"/>
    </row>
    <row r="6637" spans="1:1">
      <c r="A6637" s="649"/>
    </row>
    <row r="6638" spans="1:1">
      <c r="A6638" s="649"/>
    </row>
    <row r="6639" spans="1:1">
      <c r="A6639" s="649"/>
    </row>
    <row r="6640" spans="1:1">
      <c r="A6640" s="649"/>
    </row>
    <row r="6641" spans="1:1">
      <c r="A6641" s="649"/>
    </row>
    <row r="6642" spans="1:1">
      <c r="A6642" s="649"/>
    </row>
    <row r="6643" spans="1:1">
      <c r="A6643" s="649"/>
    </row>
    <row r="6644" spans="1:1">
      <c r="A6644" s="649"/>
    </row>
    <row r="6645" spans="1:1">
      <c r="A6645" s="649"/>
    </row>
    <row r="6646" spans="1:1">
      <c r="A6646" s="649"/>
    </row>
    <row r="6647" spans="1:1">
      <c r="A6647" s="649"/>
    </row>
    <row r="6648" spans="1:1">
      <c r="A6648" s="649"/>
    </row>
    <row r="6649" spans="1:1">
      <c r="A6649" s="649"/>
    </row>
    <row r="6650" spans="1:1">
      <c r="A6650" s="649"/>
    </row>
    <row r="6651" spans="1:1">
      <c r="A6651" s="649"/>
    </row>
    <row r="6652" spans="1:1">
      <c r="A6652" s="649"/>
    </row>
    <row r="6653" spans="1:1">
      <c r="A6653" s="649"/>
    </row>
    <row r="6654" spans="1:1">
      <c r="A6654" s="649"/>
    </row>
    <row r="6655" spans="1:1">
      <c r="A6655" s="649"/>
    </row>
    <row r="6656" spans="1:1">
      <c r="A6656" s="649"/>
    </row>
    <row r="6657" spans="1:1">
      <c r="A6657" s="649"/>
    </row>
    <row r="6658" spans="1:1">
      <c r="A6658" s="649"/>
    </row>
    <row r="6659" spans="1:1">
      <c r="A6659" s="649"/>
    </row>
    <row r="6660" spans="1:1">
      <c r="A6660" s="649"/>
    </row>
    <row r="6661" spans="1:1">
      <c r="A6661" s="649"/>
    </row>
    <row r="6662" spans="1:1">
      <c r="A6662" s="649"/>
    </row>
    <row r="6663" spans="1:1">
      <c r="A6663" s="649"/>
    </row>
    <row r="6664" spans="1:1">
      <c r="A6664" s="649"/>
    </row>
    <row r="6665" spans="1:1">
      <c r="A6665" s="649"/>
    </row>
    <row r="6666" spans="1:1">
      <c r="A6666" s="649"/>
    </row>
    <row r="6667" spans="1:1">
      <c r="A6667" s="649"/>
    </row>
    <row r="6668" spans="1:1">
      <c r="A6668" s="649"/>
    </row>
    <row r="6669" spans="1:1">
      <c r="A6669" s="649"/>
    </row>
    <row r="6670" spans="1:1">
      <c r="A6670" s="649"/>
    </row>
    <row r="6671" spans="1:1">
      <c r="A6671" s="649"/>
    </row>
    <row r="6672" spans="1:1">
      <c r="A6672" s="649"/>
    </row>
    <row r="6673" spans="1:1">
      <c r="A6673" s="649"/>
    </row>
    <row r="6674" spans="1:1">
      <c r="A6674" s="649"/>
    </row>
    <row r="6675" spans="1:1">
      <c r="A6675" s="649"/>
    </row>
    <row r="6676" spans="1:1">
      <c r="A6676" s="649"/>
    </row>
    <row r="6677" spans="1:1">
      <c r="A6677" s="649"/>
    </row>
    <row r="6678" spans="1:1">
      <c r="A6678" s="649"/>
    </row>
    <row r="6679" spans="1:1">
      <c r="A6679" s="649"/>
    </row>
    <row r="6680" spans="1:1">
      <c r="A6680" s="649"/>
    </row>
    <row r="6681" spans="1:1">
      <c r="A6681" s="649"/>
    </row>
    <row r="6682" spans="1:1">
      <c r="A6682" s="649"/>
    </row>
    <row r="6683" spans="1:1">
      <c r="A6683" s="649"/>
    </row>
    <row r="6684" spans="1:1">
      <c r="A6684" s="649"/>
    </row>
    <row r="6685" spans="1:1">
      <c r="A6685" s="649"/>
    </row>
    <row r="6686" spans="1:1">
      <c r="A6686" s="649"/>
    </row>
    <row r="6687" spans="1:1">
      <c r="A6687" s="649"/>
    </row>
    <row r="6688" spans="1:1">
      <c r="A6688" s="649"/>
    </row>
    <row r="6689" spans="1:1">
      <c r="A6689" s="649"/>
    </row>
    <row r="6690" spans="1:1">
      <c r="A6690" s="649"/>
    </row>
    <row r="6691" spans="1:1">
      <c r="A6691" s="649"/>
    </row>
    <row r="6692" spans="1:1">
      <c r="A6692" s="649"/>
    </row>
    <row r="6693" spans="1:1">
      <c r="A6693" s="649"/>
    </row>
    <row r="6694" spans="1:1">
      <c r="A6694" s="649"/>
    </row>
    <row r="6695" spans="1:1">
      <c r="A6695" s="649"/>
    </row>
    <row r="6696" spans="1:1">
      <c r="A6696" s="649"/>
    </row>
    <row r="6697" spans="1:1">
      <c r="A6697" s="649"/>
    </row>
    <row r="6698" spans="1:1">
      <c r="A6698" s="649"/>
    </row>
    <row r="6699" spans="1:1">
      <c r="A6699" s="649"/>
    </row>
    <row r="6700" spans="1:1">
      <c r="A6700" s="649"/>
    </row>
    <row r="6701" spans="1:1">
      <c r="A6701" s="649"/>
    </row>
    <row r="6702" spans="1:1">
      <c r="A6702" s="649"/>
    </row>
    <row r="6703" spans="1:1">
      <c r="A6703" s="649"/>
    </row>
    <row r="6704" spans="1:1">
      <c r="A6704" s="649"/>
    </row>
    <row r="6705" spans="1:1">
      <c r="A6705" s="649"/>
    </row>
    <row r="6706" spans="1:1">
      <c r="A6706" s="649"/>
    </row>
    <row r="6707" spans="1:1">
      <c r="A6707" s="649"/>
    </row>
    <row r="6708" spans="1:1">
      <c r="A6708" s="649"/>
    </row>
    <row r="6709" spans="1:1">
      <c r="A6709" s="649"/>
    </row>
    <row r="6710" spans="1:1">
      <c r="A6710" s="649"/>
    </row>
    <row r="6711" spans="1:1">
      <c r="A6711" s="649"/>
    </row>
    <row r="6712" spans="1:1">
      <c r="A6712" s="649"/>
    </row>
    <row r="6713" spans="1:1">
      <c r="A6713" s="649"/>
    </row>
    <row r="6714" spans="1:1">
      <c r="A6714" s="649"/>
    </row>
    <row r="6715" spans="1:1">
      <c r="A6715" s="649"/>
    </row>
    <row r="6716" spans="1:1">
      <c r="A6716" s="649"/>
    </row>
    <row r="6717" spans="1:1">
      <c r="A6717" s="649"/>
    </row>
    <row r="6718" spans="1:1">
      <c r="A6718" s="649"/>
    </row>
    <row r="6719" spans="1:1">
      <c r="A6719" s="649"/>
    </row>
    <row r="6720" spans="1:1">
      <c r="A6720" s="649"/>
    </row>
    <row r="6721" spans="1:1">
      <c r="A6721" s="649"/>
    </row>
    <row r="6722" spans="1:1">
      <c r="A6722" s="649"/>
    </row>
    <row r="6723" spans="1:1">
      <c r="A6723" s="649"/>
    </row>
    <row r="6724" spans="1:1">
      <c r="A6724" s="649"/>
    </row>
    <row r="6725" spans="1:1">
      <c r="A6725" s="649"/>
    </row>
    <row r="6726" spans="1:1">
      <c r="A6726" s="649"/>
    </row>
    <row r="6727" spans="1:1">
      <c r="A6727" s="649"/>
    </row>
    <row r="6728" spans="1:1">
      <c r="A6728" s="649"/>
    </row>
    <row r="6729" spans="1:1">
      <c r="A6729" s="649"/>
    </row>
    <row r="6730" spans="1:1">
      <c r="A6730" s="649"/>
    </row>
    <row r="6731" spans="1:1">
      <c r="A6731" s="649"/>
    </row>
    <row r="6732" spans="1:1">
      <c r="A6732" s="649"/>
    </row>
    <row r="6733" spans="1:1">
      <c r="A6733" s="649"/>
    </row>
    <row r="6734" spans="1:1">
      <c r="A6734" s="649"/>
    </row>
    <row r="6735" spans="1:1">
      <c r="A6735" s="649"/>
    </row>
    <row r="6736" spans="1:1">
      <c r="A6736" s="649"/>
    </row>
    <row r="6737" spans="1:1">
      <c r="A6737" s="649"/>
    </row>
    <row r="6738" spans="1:1">
      <c r="A6738" s="649"/>
    </row>
    <row r="6739" spans="1:1">
      <c r="A6739" s="649"/>
    </row>
    <row r="6740" spans="1:1">
      <c r="A6740" s="649"/>
    </row>
    <row r="6741" spans="1:1">
      <c r="A6741" s="649"/>
    </row>
    <row r="6742" spans="1:1">
      <c r="A6742" s="649"/>
    </row>
    <row r="6743" spans="1:1">
      <c r="A6743" s="649"/>
    </row>
    <row r="6744" spans="1:1">
      <c r="A6744" s="649"/>
    </row>
    <row r="6745" spans="1:1">
      <c r="A6745" s="649"/>
    </row>
    <row r="6746" spans="1:1">
      <c r="A6746" s="649"/>
    </row>
    <row r="6747" spans="1:1">
      <c r="A6747" s="649"/>
    </row>
    <row r="6748" spans="1:1">
      <c r="A6748" s="649"/>
    </row>
    <row r="6749" spans="1:1">
      <c r="A6749" s="649"/>
    </row>
    <row r="6750" spans="1:1">
      <c r="A6750" s="649"/>
    </row>
    <row r="6751" spans="1:1">
      <c r="A6751" s="649"/>
    </row>
    <row r="6752" spans="1:1">
      <c r="A6752" s="649"/>
    </row>
    <row r="6753" spans="1:1">
      <c r="A6753" s="649"/>
    </row>
    <row r="6754" spans="1:1">
      <c r="A6754" s="649"/>
    </row>
    <row r="6755" spans="1:1">
      <c r="A6755" s="649"/>
    </row>
    <row r="6756" spans="1:1">
      <c r="A6756" s="649"/>
    </row>
    <row r="6757" spans="1:1">
      <c r="A6757" s="649"/>
    </row>
    <row r="6758" spans="1:1">
      <c r="A6758" s="649"/>
    </row>
    <row r="6759" spans="1:1">
      <c r="A6759" s="649"/>
    </row>
    <row r="6760" spans="1:1">
      <c r="A6760" s="649"/>
    </row>
    <row r="6761" spans="1:1">
      <c r="A6761" s="649"/>
    </row>
    <row r="6762" spans="1:1">
      <c r="A6762" s="649"/>
    </row>
    <row r="6763" spans="1:1">
      <c r="A6763" s="649"/>
    </row>
    <row r="6764" spans="1:1">
      <c r="A6764" s="649"/>
    </row>
    <row r="6765" spans="1:1">
      <c r="A6765" s="649"/>
    </row>
    <row r="6766" spans="1:1">
      <c r="A6766" s="649"/>
    </row>
    <row r="6767" spans="1:1">
      <c r="A6767" s="649"/>
    </row>
    <row r="6768" spans="1:1">
      <c r="A6768" s="649"/>
    </row>
    <row r="6769" spans="1:1">
      <c r="A6769" s="649"/>
    </row>
    <row r="6770" spans="1:1">
      <c r="A6770" s="649"/>
    </row>
    <row r="6771" spans="1:1">
      <c r="A6771" s="649"/>
    </row>
    <row r="6772" spans="1:1">
      <c r="A6772" s="649"/>
    </row>
    <row r="6773" spans="1:1">
      <c r="A6773" s="649"/>
    </row>
    <row r="6774" spans="1:1">
      <c r="A6774" s="649"/>
    </row>
    <row r="6775" spans="1:1">
      <c r="A6775" s="649"/>
    </row>
    <row r="6776" spans="1:1">
      <c r="A6776" s="649"/>
    </row>
    <row r="6777" spans="1:1">
      <c r="A6777" s="649"/>
    </row>
    <row r="6778" spans="1:1">
      <c r="A6778" s="649"/>
    </row>
    <row r="6779" spans="1:1">
      <c r="A6779" s="649"/>
    </row>
    <row r="6780" spans="1:1">
      <c r="A6780" s="649"/>
    </row>
    <row r="6781" spans="1:1">
      <c r="A6781" s="649"/>
    </row>
    <row r="6782" spans="1:1">
      <c r="A6782" s="649"/>
    </row>
    <row r="6783" spans="1:1">
      <c r="A6783" s="649"/>
    </row>
    <row r="6784" spans="1:1">
      <c r="A6784" s="649"/>
    </row>
    <row r="6785" spans="1:1">
      <c r="A6785" s="649"/>
    </row>
    <row r="6786" spans="1:1">
      <c r="A6786" s="649"/>
    </row>
    <row r="6787" spans="1:1">
      <c r="A6787" s="649"/>
    </row>
    <row r="6788" spans="1:1">
      <c r="A6788" s="649"/>
    </row>
    <row r="6789" spans="1:1">
      <c r="A6789" s="649"/>
    </row>
    <row r="6790" spans="1:1">
      <c r="A6790" s="649"/>
    </row>
    <row r="6791" spans="1:1">
      <c r="A6791" s="649"/>
    </row>
    <row r="6792" spans="1:1">
      <c r="A6792" s="649"/>
    </row>
    <row r="6793" spans="1:1">
      <c r="A6793" s="649"/>
    </row>
    <row r="6794" spans="1:1">
      <c r="A6794" s="649"/>
    </row>
    <row r="6795" spans="1:1">
      <c r="A6795" s="649"/>
    </row>
    <row r="6796" spans="1:1">
      <c r="A6796" s="649"/>
    </row>
    <row r="6797" spans="1:1">
      <c r="A6797" s="649"/>
    </row>
    <row r="6798" spans="1:1">
      <c r="A6798" s="649"/>
    </row>
    <row r="6799" spans="1:1">
      <c r="A6799" s="649"/>
    </row>
    <row r="6800" spans="1:1">
      <c r="A6800" s="649"/>
    </row>
    <row r="6801" spans="1:1">
      <c r="A6801" s="649"/>
    </row>
    <row r="6802" spans="1:1">
      <c r="A6802" s="649"/>
    </row>
    <row r="6803" spans="1:1">
      <c r="A6803" s="649"/>
    </row>
    <row r="6804" spans="1:1">
      <c r="A6804" s="649"/>
    </row>
    <row r="6805" spans="1:1">
      <c r="A6805" s="649"/>
    </row>
    <row r="6806" spans="1:1">
      <c r="A6806" s="649"/>
    </row>
    <row r="6807" spans="1:1">
      <c r="A6807" s="649"/>
    </row>
    <row r="6808" spans="1:1">
      <c r="A6808" s="649"/>
    </row>
    <row r="6809" spans="1:1">
      <c r="A6809" s="649"/>
    </row>
    <row r="6810" spans="1:1">
      <c r="A6810" s="649"/>
    </row>
    <row r="6811" spans="1:1">
      <c r="A6811" s="649"/>
    </row>
    <row r="6812" spans="1:1">
      <c r="A6812" s="649"/>
    </row>
    <row r="6813" spans="1:1">
      <c r="A6813" s="649"/>
    </row>
    <row r="6814" spans="1:1">
      <c r="A6814" s="649"/>
    </row>
    <row r="6815" spans="1:1">
      <c r="A6815" s="649"/>
    </row>
    <row r="6816" spans="1:1">
      <c r="A6816" s="649"/>
    </row>
    <row r="6817" spans="1:1">
      <c r="A6817" s="649"/>
    </row>
    <row r="6818" spans="1:1">
      <c r="A6818" s="649"/>
    </row>
    <row r="6819" spans="1:1">
      <c r="A6819" s="649"/>
    </row>
    <row r="6820" spans="1:1">
      <c r="A6820" s="649"/>
    </row>
    <row r="6821" spans="1:1">
      <c r="A6821" s="649"/>
    </row>
    <row r="6822" spans="1:1">
      <c r="A6822" s="649"/>
    </row>
    <row r="6823" spans="1:1">
      <c r="A6823" s="649"/>
    </row>
    <row r="6824" spans="1:1">
      <c r="A6824" s="649"/>
    </row>
    <row r="6825" spans="1:1">
      <c r="A6825" s="649"/>
    </row>
    <row r="6826" spans="1:1">
      <c r="A6826" s="649"/>
    </row>
    <row r="6827" spans="1:1">
      <c r="A6827" s="649"/>
    </row>
    <row r="6828" spans="1:1">
      <c r="A6828" s="649"/>
    </row>
    <row r="6829" spans="1:1">
      <c r="A6829" s="649"/>
    </row>
    <row r="6830" spans="1:1">
      <c r="A6830" s="649"/>
    </row>
    <row r="6831" spans="1:1">
      <c r="A6831" s="649"/>
    </row>
    <row r="6832" spans="1:1">
      <c r="A6832" s="649"/>
    </row>
    <row r="6833" spans="1:1">
      <c r="A6833" s="649"/>
    </row>
    <row r="6834" spans="1:1">
      <c r="A6834" s="649"/>
    </row>
    <row r="6835" spans="1:1">
      <c r="A6835" s="649"/>
    </row>
    <row r="6836" spans="1:1">
      <c r="A6836" s="649"/>
    </row>
    <row r="6837" spans="1:1">
      <c r="A6837" s="649"/>
    </row>
    <row r="6838" spans="1:1">
      <c r="A6838" s="649"/>
    </row>
    <row r="6839" spans="1:1">
      <c r="A6839" s="649"/>
    </row>
    <row r="6840" spans="1:1">
      <c r="A6840" s="649"/>
    </row>
    <row r="6841" spans="1:1">
      <c r="A6841" s="649"/>
    </row>
    <row r="6842" spans="1:1">
      <c r="A6842" s="649"/>
    </row>
    <row r="6843" spans="1:1">
      <c r="A6843" s="649"/>
    </row>
    <row r="6844" spans="1:1">
      <c r="A6844" s="649"/>
    </row>
    <row r="6845" spans="1:1">
      <c r="A6845" s="649"/>
    </row>
    <row r="6846" spans="1:1">
      <c r="A6846" s="649"/>
    </row>
    <row r="6847" spans="1:1">
      <c r="A6847" s="649"/>
    </row>
    <row r="6848" spans="1:1">
      <c r="A6848" s="649"/>
    </row>
    <row r="6849" spans="1:2">
      <c r="A6849" s="649"/>
    </row>
    <row r="6850" spans="1:2">
      <c r="A6850" s="649"/>
    </row>
    <row r="6851" spans="1:2">
      <c r="A6851" s="649"/>
    </row>
    <row r="6852" spans="1:2">
      <c r="A6852" s="649"/>
    </row>
    <row r="6853" spans="1:2">
      <c r="A6853" s="649"/>
    </row>
    <row r="6854" spans="1:2">
      <c r="A6854" s="649"/>
    </row>
    <row r="6855" spans="1:2">
      <c r="A6855" s="649"/>
      <c r="B6855" s="648"/>
    </row>
    <row r="6856" spans="1:2">
      <c r="A6856" s="649"/>
      <c r="B6856" s="648"/>
    </row>
    <row r="6857" spans="1:2">
      <c r="A6857" s="649"/>
      <c r="B6857" s="648"/>
    </row>
    <row r="6858" spans="1:2">
      <c r="A6858" s="649"/>
      <c r="B6858" s="648"/>
    </row>
    <row r="6859" spans="1:2">
      <c r="A6859" s="649"/>
      <c r="B6859" s="648"/>
    </row>
    <row r="6860" spans="1:2">
      <c r="A6860" s="649"/>
      <c r="B6860" s="648"/>
    </row>
    <row r="6861" spans="1:2">
      <c r="A6861" s="649"/>
      <c r="B6861" s="648"/>
    </row>
    <row r="6862" spans="1:2">
      <c r="A6862" s="649"/>
      <c r="B6862" s="648"/>
    </row>
    <row r="6863" spans="1:2">
      <c r="A6863" s="649"/>
      <c r="B6863" s="648"/>
    </row>
    <row r="6864" spans="1:2">
      <c r="A6864" s="649"/>
      <c r="B6864" s="648"/>
    </row>
    <row r="6865" spans="1:2">
      <c r="A6865" s="649"/>
      <c r="B6865" s="648"/>
    </row>
    <row r="6866" spans="1:2">
      <c r="A6866" s="649"/>
      <c r="B6866" s="648"/>
    </row>
    <row r="6867" spans="1:2">
      <c r="A6867" s="649"/>
      <c r="B6867" s="648"/>
    </row>
    <row r="6868" spans="1:2">
      <c r="A6868" s="649"/>
      <c r="B6868" s="648"/>
    </row>
    <row r="6869" spans="1:2">
      <c r="A6869" s="649"/>
      <c r="B6869" s="648"/>
    </row>
    <row r="6870" spans="1:2">
      <c r="A6870" s="649"/>
      <c r="B6870" s="648"/>
    </row>
    <row r="6871" spans="1:2">
      <c r="A6871" s="649"/>
    </row>
    <row r="6872" spans="1:2">
      <c r="A6872" s="649"/>
    </row>
    <row r="6873" spans="1:2">
      <c r="A6873" s="649"/>
    </row>
    <row r="6874" spans="1:2">
      <c r="A6874" s="649"/>
    </row>
    <row r="6875" spans="1:2">
      <c r="A6875" s="649"/>
    </row>
    <row r="6876" spans="1:2">
      <c r="A6876" s="649"/>
    </row>
    <row r="6877" spans="1:2">
      <c r="A6877" s="649"/>
    </row>
    <row r="6878" spans="1:2">
      <c r="A6878" s="649"/>
    </row>
    <row r="6879" spans="1:2">
      <c r="A6879" s="649"/>
    </row>
    <row r="6880" spans="1:2">
      <c r="A6880" s="649"/>
    </row>
    <row r="6881" spans="1:1">
      <c r="A6881" s="649"/>
    </row>
    <row r="6882" spans="1:1">
      <c r="A6882" s="649"/>
    </row>
    <row r="6883" spans="1:1">
      <c r="A6883" s="649"/>
    </row>
    <row r="6884" spans="1:1">
      <c r="A6884" s="649"/>
    </row>
    <row r="6885" spans="1:1">
      <c r="A6885" s="649"/>
    </row>
    <row r="6886" spans="1:1">
      <c r="A6886" s="649"/>
    </row>
    <row r="6887" spans="1:1">
      <c r="A6887" s="649"/>
    </row>
    <row r="6888" spans="1:1">
      <c r="A6888" s="649"/>
    </row>
  </sheetData>
  <autoFilter ref="A1:BO6888" xr:uid="{00000000-0009-0000-0000-000019000000}"/>
  <mergeCells count="12">
    <mergeCell ref="O8:O9"/>
    <mergeCell ref="L8:L9"/>
    <mergeCell ref="G8:H8"/>
    <mergeCell ref="I8:I9"/>
    <mergeCell ref="J8:J9"/>
    <mergeCell ref="M8:M9"/>
    <mergeCell ref="A2:J2"/>
    <mergeCell ref="A8:A9"/>
    <mergeCell ref="B8:B9"/>
    <mergeCell ref="D8:D9"/>
    <mergeCell ref="E8:F8"/>
    <mergeCell ref="C8:C9"/>
  </mergeCells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  <pageSetUpPr fitToPage="1"/>
  </sheetPr>
  <dimension ref="A1:D25"/>
  <sheetViews>
    <sheetView topLeftCell="A13" zoomScaleNormal="100" workbookViewId="0">
      <selection activeCell="C8" sqref="C8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78" customWidth="1"/>
    <col min="4" max="4" width="18.5703125" style="432" customWidth="1"/>
    <col min="5" max="162" width="9" style="432"/>
    <col min="163" max="163" width="8.5703125" style="432" customWidth="1"/>
    <col min="164" max="164" width="50.7109375" style="432" customWidth="1"/>
    <col min="165" max="165" width="8.140625" style="432" customWidth="1"/>
    <col min="166" max="166" width="8.85546875" style="432" customWidth="1"/>
    <col min="167" max="168" width="11.140625" style="432" customWidth="1"/>
    <col min="169" max="169" width="7.42578125" style="432" customWidth="1"/>
    <col min="170" max="170" width="13.85546875" style="432" customWidth="1"/>
    <col min="171" max="171" width="9.42578125" style="432" customWidth="1"/>
    <col min="172" max="172" width="16.42578125" style="432" customWidth="1"/>
    <col min="173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196"/>
      <c r="D2" s="443"/>
    </row>
    <row r="3" spans="1:4">
      <c r="A3" s="443" t="s">
        <v>1600</v>
      </c>
      <c r="B3" s="443"/>
      <c r="C3" s="196"/>
      <c r="D3" s="443"/>
    </row>
    <row r="4" spans="1:4">
      <c r="A4" s="443" t="s">
        <v>2205</v>
      </c>
      <c r="B4" s="443"/>
      <c r="C4" s="196"/>
      <c r="D4" s="443"/>
    </row>
    <row r="5" spans="1:4">
      <c r="A5" s="443"/>
      <c r="B5" s="443"/>
      <c r="C5" s="196"/>
      <c r="D5" s="443" t="s">
        <v>2207</v>
      </c>
    </row>
    <row r="6" spans="1:4">
      <c r="A6" s="443" t="s">
        <v>1549</v>
      </c>
      <c r="D6" s="79"/>
    </row>
    <row r="7" spans="1:4">
      <c r="A7" s="582" t="s">
        <v>4</v>
      </c>
      <c r="B7" s="678" t="s">
        <v>0</v>
      </c>
      <c r="C7" s="1089" t="s">
        <v>644</v>
      </c>
      <c r="D7" s="680" t="s">
        <v>1</v>
      </c>
    </row>
    <row r="8" spans="1:4">
      <c r="A8" s="561">
        <v>1</v>
      </c>
      <c r="B8" s="667" t="s">
        <v>1271</v>
      </c>
      <c r="C8" s="704"/>
      <c r="D8" s="664"/>
    </row>
    <row r="9" spans="1:4">
      <c r="A9" s="561"/>
      <c r="B9" s="667"/>
      <c r="C9" s="88"/>
      <c r="D9" s="664"/>
    </row>
    <row r="10" spans="1:4">
      <c r="A10" s="670"/>
      <c r="B10" s="705"/>
      <c r="C10" s="706"/>
      <c r="D10" s="707"/>
    </row>
    <row r="11" spans="1:4">
      <c r="A11" s="670"/>
      <c r="B11" s="705"/>
      <c r="C11" s="706"/>
      <c r="D11" s="707"/>
    </row>
    <row r="12" spans="1:4">
      <c r="A12" s="670"/>
      <c r="B12" s="705"/>
      <c r="C12" s="706"/>
      <c r="D12" s="707"/>
    </row>
    <row r="13" spans="1:4">
      <c r="A13" s="670"/>
      <c r="B13" s="705"/>
      <c r="C13" s="706"/>
      <c r="D13" s="707"/>
    </row>
    <row r="14" spans="1:4">
      <c r="A14" s="670"/>
      <c r="B14" s="705"/>
      <c r="C14" s="80"/>
      <c r="D14" s="708"/>
    </row>
    <row r="15" spans="1:4">
      <c r="A15" s="561"/>
      <c r="B15" s="667"/>
      <c r="C15" s="81"/>
      <c r="D15" s="563"/>
    </row>
    <row r="16" spans="1:4">
      <c r="A16" s="561"/>
      <c r="B16" s="667"/>
      <c r="C16" s="81"/>
      <c r="D16" s="563"/>
    </row>
    <row r="17" spans="1:4">
      <c r="A17" s="561"/>
      <c r="B17" s="667"/>
      <c r="C17" s="81"/>
      <c r="D17" s="563"/>
    </row>
    <row r="18" spans="1:4">
      <c r="A18" s="561"/>
      <c r="B18" s="667"/>
      <c r="C18" s="81"/>
      <c r="D18" s="563"/>
    </row>
    <row r="19" spans="1:4">
      <c r="A19" s="561"/>
      <c r="B19" s="667"/>
      <c r="C19" s="81"/>
      <c r="D19" s="563"/>
    </row>
    <row r="20" spans="1:4">
      <c r="A20" s="561"/>
      <c r="B20" s="667"/>
      <c r="C20" s="81"/>
      <c r="D20" s="563"/>
    </row>
    <row r="21" spans="1:4">
      <c r="A21" s="561"/>
      <c r="B21" s="667"/>
      <c r="C21" s="81"/>
      <c r="D21" s="563"/>
    </row>
    <row r="22" spans="1:4">
      <c r="A22" s="561"/>
      <c r="B22" s="667"/>
      <c r="C22" s="81"/>
      <c r="D22" s="563"/>
    </row>
    <row r="23" spans="1:4">
      <c r="A23" s="669"/>
      <c r="C23" s="706"/>
      <c r="D23" s="708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79998168889431442"/>
    <pageSetUpPr fitToPage="1"/>
  </sheetPr>
  <dimension ref="A2:O55"/>
  <sheetViews>
    <sheetView view="pageBreakPreview" topLeftCell="A16" zoomScale="86" zoomScaleNormal="55" zoomScaleSheetLayoutView="86" workbookViewId="0">
      <selection activeCell="G19" sqref="G19"/>
    </sheetView>
  </sheetViews>
  <sheetFormatPr defaultColWidth="9" defaultRowHeight="24" outlineLevelRow="1"/>
  <cols>
    <col min="1" max="1" width="8.5703125" style="517" customWidth="1"/>
    <col min="2" max="2" width="85.5703125" style="517" customWidth="1"/>
    <col min="3" max="3" width="15.5703125" style="193" customWidth="1"/>
    <col min="4" max="4" width="10.5703125" style="517" customWidth="1"/>
    <col min="5" max="8" width="20.5703125" style="193" customWidth="1"/>
    <col min="9" max="9" width="25.5703125" style="193" customWidth="1"/>
    <col min="10" max="10" width="15.5703125" style="517" customWidth="1"/>
    <col min="11" max="11" width="3.5703125" style="517" hidden="1" customWidth="1"/>
    <col min="12" max="13" width="45.5703125" style="320" hidden="1" customWidth="1"/>
    <col min="14" max="14" width="3.5703125" style="517" hidden="1" customWidth="1"/>
    <col min="15" max="15" width="30.5703125" style="319" hidden="1" customWidth="1"/>
    <col min="16" max="21" width="9" style="517"/>
    <col min="22" max="26" width="0" style="517" hidden="1" customWidth="1"/>
    <col min="27" max="16384" width="9" style="517"/>
  </cols>
  <sheetData>
    <row r="2" spans="1:15" outlineLevel="1">
      <c r="A2" s="1176" t="s">
        <v>17</v>
      </c>
      <c r="B2" s="1176"/>
      <c r="C2" s="1176"/>
      <c r="D2" s="1176"/>
      <c r="E2" s="1176"/>
      <c r="F2" s="1176"/>
      <c r="G2" s="1176"/>
      <c r="H2" s="1176"/>
      <c r="I2" s="1176"/>
      <c r="J2" s="1176"/>
      <c r="L2" s="518"/>
      <c r="M2" s="518"/>
      <c r="O2" s="519"/>
    </row>
    <row r="3" spans="1:15" outlineLevel="1">
      <c r="A3" s="520" t="s">
        <v>1915</v>
      </c>
      <c r="B3" s="521"/>
      <c r="C3" s="381"/>
      <c r="D3" s="522"/>
      <c r="E3" s="382"/>
      <c r="F3" s="381"/>
      <c r="G3" s="382"/>
      <c r="H3" s="383"/>
      <c r="I3" s="381"/>
      <c r="J3" s="523"/>
    </row>
    <row r="4" spans="1:15" outlineLevel="1">
      <c r="A4" s="520" t="s">
        <v>1600</v>
      </c>
      <c r="B4" s="524"/>
      <c r="C4" s="384"/>
      <c r="D4" s="525"/>
      <c r="E4" s="382"/>
      <c r="F4" s="385"/>
      <c r="G4" s="382"/>
      <c r="H4" s="383"/>
      <c r="I4" s="381"/>
      <c r="J4" s="523"/>
    </row>
    <row r="5" spans="1:15" outlineLevel="1">
      <c r="A5" s="520" t="s">
        <v>2205</v>
      </c>
      <c r="B5" s="526"/>
      <c r="C5" s="527"/>
      <c r="D5" s="527"/>
      <c r="E5" s="382"/>
      <c r="F5" s="385"/>
      <c r="G5" s="382"/>
      <c r="H5" s="383"/>
      <c r="I5" s="381"/>
      <c r="J5" s="523"/>
    </row>
    <row r="6" spans="1:15" outlineLevel="1">
      <c r="A6" s="528"/>
      <c r="B6" s="526"/>
      <c r="C6" s="527"/>
      <c r="D6" s="527"/>
      <c r="E6" s="382"/>
      <c r="F6" s="385"/>
      <c r="G6" s="382"/>
      <c r="H6" s="383"/>
      <c r="I6" s="381"/>
      <c r="J6" s="523" t="s">
        <v>2207</v>
      </c>
    </row>
    <row r="7" spans="1:15" outlineLevel="1">
      <c r="A7" s="520" t="s">
        <v>1549</v>
      </c>
      <c r="B7" s="529"/>
      <c r="C7" s="529"/>
      <c r="D7" s="529"/>
      <c r="E7" s="382"/>
      <c r="F7" s="385"/>
      <c r="G7" s="382"/>
      <c r="H7" s="383"/>
      <c r="I7" s="381"/>
      <c r="J7" s="523"/>
    </row>
    <row r="8" spans="1:15" s="530" customFormat="1">
      <c r="A8" s="1150" t="s">
        <v>4</v>
      </c>
      <c r="B8" s="1152" t="s">
        <v>0</v>
      </c>
      <c r="C8" s="1154" t="s">
        <v>6</v>
      </c>
      <c r="D8" s="1150" t="s">
        <v>5</v>
      </c>
      <c r="E8" s="1146" t="s">
        <v>7</v>
      </c>
      <c r="F8" s="1147"/>
      <c r="G8" s="1146" t="s">
        <v>8</v>
      </c>
      <c r="H8" s="1147"/>
      <c r="I8" s="1148" t="s">
        <v>35</v>
      </c>
      <c r="J8" s="1156" t="s">
        <v>1</v>
      </c>
      <c r="L8" s="1148" t="s">
        <v>1856</v>
      </c>
      <c r="M8" s="1148" t="s">
        <v>1857</v>
      </c>
      <c r="O8" s="1148" t="s">
        <v>2107</v>
      </c>
    </row>
    <row r="9" spans="1:15" s="530" customFormat="1">
      <c r="A9" s="1151"/>
      <c r="B9" s="1153"/>
      <c r="C9" s="1155"/>
      <c r="D9" s="1151"/>
      <c r="E9" s="531" t="s">
        <v>10</v>
      </c>
      <c r="F9" s="531" t="s">
        <v>117</v>
      </c>
      <c r="G9" s="531" t="s">
        <v>10</v>
      </c>
      <c r="H9" s="531" t="s">
        <v>117</v>
      </c>
      <c r="I9" s="1149"/>
      <c r="J9" s="1157"/>
      <c r="L9" s="1149"/>
      <c r="M9" s="1149"/>
      <c r="O9" s="1149"/>
    </row>
    <row r="10" spans="1:15">
      <c r="A10" s="532">
        <v>8</v>
      </c>
      <c r="B10" s="533" t="s">
        <v>1271</v>
      </c>
      <c r="C10" s="534"/>
      <c r="D10" s="535"/>
      <c r="E10" s="536"/>
      <c r="F10" s="536"/>
      <c r="G10" s="536"/>
      <c r="H10" s="536"/>
      <c r="I10" s="536"/>
      <c r="J10" s="537"/>
      <c r="L10" s="387"/>
      <c r="M10" s="387"/>
      <c r="O10" s="538"/>
    </row>
    <row r="11" spans="1:15">
      <c r="A11" s="532">
        <v>8.1</v>
      </c>
      <c r="B11" s="539" t="s">
        <v>3045</v>
      </c>
      <c r="C11" s="322"/>
      <c r="D11" s="184"/>
      <c r="E11" s="192"/>
      <c r="F11" s="192"/>
      <c r="G11" s="192"/>
      <c r="H11" s="192"/>
      <c r="I11" s="192"/>
      <c r="J11" s="537"/>
      <c r="L11" s="190"/>
      <c r="M11" s="190"/>
      <c r="O11" s="375"/>
    </row>
    <row r="12" spans="1:15" outlineLevel="1">
      <c r="A12" s="540"/>
      <c r="B12" s="541" t="s">
        <v>1272</v>
      </c>
      <c r="C12" s="183">
        <v>120</v>
      </c>
      <c r="D12" s="182" t="s">
        <v>12</v>
      </c>
      <c r="E12" s="183"/>
      <c r="F12" s="183"/>
      <c r="G12" s="183"/>
      <c r="H12" s="183"/>
      <c r="I12" s="183"/>
      <c r="J12" s="542"/>
      <c r="L12" s="182" t="e">
        <f>VLOOKUP($O12,#REF!,6,FALSE)</f>
        <v>#REF!</v>
      </c>
      <c r="M12" s="182" t="e">
        <f>VLOOKUP($O12,#REF!,7,FALSE)</f>
        <v>#REF!</v>
      </c>
      <c r="O12" s="326" t="s">
        <v>2110</v>
      </c>
    </row>
    <row r="13" spans="1:15" outlineLevel="1">
      <c r="A13" s="540"/>
      <c r="B13" s="541" t="s">
        <v>1273</v>
      </c>
      <c r="C13" s="183">
        <v>70</v>
      </c>
      <c r="D13" s="182" t="s">
        <v>12</v>
      </c>
      <c r="E13" s="183"/>
      <c r="F13" s="183"/>
      <c r="G13" s="183"/>
      <c r="H13" s="183"/>
      <c r="I13" s="183"/>
      <c r="J13" s="542"/>
      <c r="L13" s="182" t="e">
        <f>VLOOKUP($O13,#REF!,6,FALSE)</f>
        <v>#REF!</v>
      </c>
      <c r="M13" s="182" t="e">
        <f>VLOOKUP($O13,#REF!,7,FALSE)</f>
        <v>#REF!</v>
      </c>
      <c r="O13" s="326" t="s">
        <v>2111</v>
      </c>
    </row>
    <row r="14" spans="1:15" outlineLevel="1">
      <c r="A14" s="540"/>
      <c r="B14" s="541" t="s">
        <v>2985</v>
      </c>
      <c r="C14" s="183">
        <v>198</v>
      </c>
      <c r="D14" s="182" t="s">
        <v>11</v>
      </c>
      <c r="E14" s="183"/>
      <c r="F14" s="183"/>
      <c r="G14" s="183"/>
      <c r="H14" s="183"/>
      <c r="I14" s="183"/>
      <c r="J14" s="542"/>
      <c r="L14" s="182" t="e">
        <f>VLOOKUP($O14,#REF!,6,FALSE)</f>
        <v>#REF!</v>
      </c>
      <c r="M14" s="182" t="s">
        <v>2936</v>
      </c>
      <c r="O14" s="326" t="s">
        <v>2198</v>
      </c>
    </row>
    <row r="15" spans="1:15" outlineLevel="1">
      <c r="A15" s="540"/>
      <c r="B15" s="541" t="s">
        <v>2208</v>
      </c>
      <c r="C15" s="183">
        <v>198</v>
      </c>
      <c r="D15" s="182" t="s">
        <v>11</v>
      </c>
      <c r="E15" s="183"/>
      <c r="F15" s="183"/>
      <c r="G15" s="183"/>
      <c r="H15" s="183"/>
      <c r="I15" s="183"/>
      <c r="J15" s="542"/>
      <c r="L15" s="182" t="e">
        <f>VLOOKUP($O15,#REF!,6,FALSE)</f>
        <v>#REF!</v>
      </c>
      <c r="M15" s="182" t="e">
        <f>VLOOKUP($O15,#REF!,7,FALSE)</f>
        <v>#REF!</v>
      </c>
      <c r="O15" s="326" t="s">
        <v>2199</v>
      </c>
    </row>
    <row r="16" spans="1:15" outlineLevel="1">
      <c r="A16" s="540"/>
      <c r="B16" s="541" t="s">
        <v>1274</v>
      </c>
      <c r="C16" s="183">
        <v>15</v>
      </c>
      <c r="D16" s="182" t="s">
        <v>12</v>
      </c>
      <c r="E16" s="183"/>
      <c r="F16" s="183"/>
      <c r="G16" s="183"/>
      <c r="H16" s="183"/>
      <c r="I16" s="183"/>
      <c r="J16" s="542"/>
      <c r="L16" s="182" t="e">
        <f>VLOOKUP($O16,#REF!,6,FALSE)</f>
        <v>#REF!</v>
      </c>
      <c r="M16" s="182" t="e">
        <f>VLOOKUP($O16,#REF!,7,FALSE)</f>
        <v>#REF!</v>
      </c>
      <c r="O16" s="326" t="s">
        <v>2112</v>
      </c>
    </row>
    <row r="17" spans="1:15" outlineLevel="1">
      <c r="A17" s="540"/>
      <c r="B17" s="541" t="s">
        <v>1275</v>
      </c>
      <c r="C17" s="183">
        <v>15</v>
      </c>
      <c r="D17" s="182" t="s">
        <v>12</v>
      </c>
      <c r="E17" s="183"/>
      <c r="F17" s="183"/>
      <c r="G17" s="183"/>
      <c r="H17" s="183"/>
      <c r="I17" s="183"/>
      <c r="J17" s="542"/>
      <c r="L17" s="182" t="e">
        <f>VLOOKUP($O17,#REF!,6,FALSE)</f>
        <v>#REF!</v>
      </c>
      <c r="M17" s="182" t="e">
        <f>VLOOKUP($O17,#REF!,7,FALSE)</f>
        <v>#REF!</v>
      </c>
      <c r="O17" s="326" t="s">
        <v>2113</v>
      </c>
    </row>
    <row r="18" spans="1:15" outlineLevel="1">
      <c r="A18" s="540"/>
      <c r="B18" s="541" t="s">
        <v>1276</v>
      </c>
      <c r="C18" s="183">
        <v>200</v>
      </c>
      <c r="D18" s="182" t="s">
        <v>1107</v>
      </c>
      <c r="E18" s="183"/>
      <c r="F18" s="183"/>
      <c r="G18" s="183"/>
      <c r="H18" s="183"/>
      <c r="I18" s="183"/>
      <c r="J18" s="542"/>
      <c r="L18" s="182" t="s">
        <v>2936</v>
      </c>
      <c r="M18" s="182" t="e">
        <f>VLOOKUP($O18,#REF!,7,FALSE)</f>
        <v>#REF!</v>
      </c>
      <c r="O18" s="326" t="s">
        <v>2114</v>
      </c>
    </row>
    <row r="19" spans="1:15" outlineLevel="1">
      <c r="A19" s="543"/>
      <c r="B19" s="544" t="s">
        <v>1171</v>
      </c>
      <c r="C19" s="183">
        <v>110</v>
      </c>
      <c r="D19" s="182" t="s">
        <v>12</v>
      </c>
      <c r="E19" s="183"/>
      <c r="F19" s="183"/>
      <c r="G19" s="183"/>
      <c r="H19" s="183"/>
      <c r="I19" s="183"/>
      <c r="J19" s="542"/>
      <c r="L19" s="182" t="s">
        <v>2936</v>
      </c>
      <c r="M19" s="182" t="e">
        <f>VLOOKUP($O19,#REF!,7,FALSE)</f>
        <v>#REF!</v>
      </c>
      <c r="O19" s="326" t="s">
        <v>2992</v>
      </c>
    </row>
    <row r="20" spans="1:15" outlineLevel="1">
      <c r="A20" s="543"/>
      <c r="B20" s="539" t="s">
        <v>1277</v>
      </c>
      <c r="C20" s="183"/>
      <c r="D20" s="182"/>
      <c r="E20" s="183"/>
      <c r="F20" s="183"/>
      <c r="G20" s="183"/>
      <c r="H20" s="183"/>
      <c r="I20" s="183"/>
      <c r="J20" s="545"/>
      <c r="L20" s="182"/>
      <c r="M20" s="182"/>
      <c r="O20" s="326"/>
    </row>
    <row r="21" spans="1:15" outlineLevel="1">
      <c r="A21" s="543"/>
      <c r="B21" s="541" t="s">
        <v>1278</v>
      </c>
      <c r="C21" s="183">
        <v>2089.5</v>
      </c>
      <c r="D21" s="182" t="s">
        <v>13</v>
      </c>
      <c r="E21" s="183"/>
      <c r="F21" s="183"/>
      <c r="G21" s="183"/>
      <c r="H21" s="183"/>
      <c r="I21" s="183"/>
      <c r="J21" s="542"/>
      <c r="L21" s="182" t="e">
        <f>VLOOKUP($O21,#REF!,6,FALSE)</f>
        <v>#REF!</v>
      </c>
      <c r="M21" s="182" t="e">
        <f>VLOOKUP($O21,#REF!,7,FALSE)</f>
        <v>#REF!</v>
      </c>
      <c r="O21" s="326" t="s">
        <v>2115</v>
      </c>
    </row>
    <row r="22" spans="1:15" outlineLevel="1">
      <c r="A22" s="543"/>
      <c r="B22" s="541" t="s">
        <v>1152</v>
      </c>
      <c r="C22" s="183"/>
      <c r="D22" s="182"/>
      <c r="E22" s="183"/>
      <c r="F22" s="183"/>
      <c r="G22" s="183"/>
      <c r="H22" s="183"/>
      <c r="I22" s="183"/>
      <c r="J22" s="546"/>
      <c r="L22" s="182"/>
      <c r="M22" s="182"/>
      <c r="O22" s="326"/>
    </row>
    <row r="23" spans="1:15" outlineLevel="1">
      <c r="A23" s="543"/>
      <c r="B23" s="541" t="s">
        <v>1153</v>
      </c>
      <c r="C23" s="183">
        <v>3500</v>
      </c>
      <c r="D23" s="182" t="s">
        <v>13</v>
      </c>
      <c r="E23" s="183"/>
      <c r="F23" s="183"/>
      <c r="G23" s="183"/>
      <c r="H23" s="183"/>
      <c r="I23" s="183"/>
      <c r="J23" s="542"/>
      <c r="L23" s="182" t="s">
        <v>2936</v>
      </c>
      <c r="M23" s="182" t="e">
        <f>VLOOKUP($O23,#REF!,7,FALSE)</f>
        <v>#REF!</v>
      </c>
      <c r="O23" s="326" t="s">
        <v>2116</v>
      </c>
    </row>
    <row r="24" spans="1:15" outlineLevel="1">
      <c r="A24" s="543"/>
      <c r="B24" s="541" t="s">
        <v>1154</v>
      </c>
      <c r="C24" s="183">
        <v>8000</v>
      </c>
      <c r="D24" s="182" t="s">
        <v>13</v>
      </c>
      <c r="E24" s="183"/>
      <c r="F24" s="183"/>
      <c r="G24" s="183"/>
      <c r="H24" s="183"/>
      <c r="I24" s="183"/>
      <c r="J24" s="542"/>
      <c r="L24" s="182" t="e">
        <f>VLOOKUP($O24,#REF!,6,FALSE)</f>
        <v>#REF!</v>
      </c>
      <c r="M24" s="182" t="e">
        <f>VLOOKUP($O24,#REF!,7,FALSE)</f>
        <v>#REF!</v>
      </c>
      <c r="O24" s="326" t="s">
        <v>2117</v>
      </c>
    </row>
    <row r="25" spans="1:15" outlineLevel="1">
      <c r="A25" s="543"/>
      <c r="B25" s="541" t="s">
        <v>1279</v>
      </c>
      <c r="C25" s="183">
        <v>350</v>
      </c>
      <c r="D25" s="182" t="s">
        <v>13</v>
      </c>
      <c r="E25" s="183"/>
      <c r="F25" s="183"/>
      <c r="G25" s="183"/>
      <c r="H25" s="183"/>
      <c r="I25" s="183"/>
      <c r="J25" s="542"/>
      <c r="L25" s="182" t="e">
        <f>VLOOKUP($O25,#REF!,6,FALSE)</f>
        <v>#REF!</v>
      </c>
      <c r="M25" s="182" t="e">
        <f>VLOOKUP($O25,#REF!,7,FALSE)</f>
        <v>#REF!</v>
      </c>
      <c r="O25" s="326" t="s">
        <v>2118</v>
      </c>
    </row>
    <row r="26" spans="1:15" outlineLevel="1">
      <c r="A26" s="543"/>
      <c r="B26" s="541" t="s">
        <v>1280</v>
      </c>
      <c r="C26" s="183">
        <v>56</v>
      </c>
      <c r="D26" s="182" t="s">
        <v>13</v>
      </c>
      <c r="E26" s="183"/>
      <c r="F26" s="183"/>
      <c r="G26" s="183"/>
      <c r="H26" s="183"/>
      <c r="I26" s="183"/>
      <c r="J26" s="542"/>
      <c r="L26" s="182" t="e">
        <f>VLOOKUP($O26,#REF!,6,FALSE)</f>
        <v>#REF!</v>
      </c>
      <c r="M26" s="182" t="e">
        <f>VLOOKUP($O26,#REF!,7,FALSE)</f>
        <v>#REF!</v>
      </c>
      <c r="O26" s="326" t="s">
        <v>2119</v>
      </c>
    </row>
    <row r="27" spans="1:15" outlineLevel="1">
      <c r="A27" s="543"/>
      <c r="B27" s="541" t="s">
        <v>1282</v>
      </c>
      <c r="C27" s="183">
        <v>46</v>
      </c>
      <c r="D27" s="182" t="s">
        <v>1107</v>
      </c>
      <c r="E27" s="183"/>
      <c r="F27" s="183"/>
      <c r="G27" s="183"/>
      <c r="H27" s="183"/>
      <c r="I27" s="183"/>
      <c r="J27" s="542"/>
      <c r="L27" s="182" t="s">
        <v>2936</v>
      </c>
      <c r="M27" s="182" t="e">
        <f>VLOOKUP($O27,#REF!,7,FALSE)</f>
        <v>#REF!</v>
      </c>
      <c r="O27" s="326" t="s">
        <v>2120</v>
      </c>
    </row>
    <row r="28" spans="1:15" outlineLevel="1">
      <c r="A28" s="543"/>
      <c r="B28" s="544" t="s">
        <v>1194</v>
      </c>
      <c r="C28" s="183">
        <v>16</v>
      </c>
      <c r="D28" s="182" t="s">
        <v>1107</v>
      </c>
      <c r="E28" s="183"/>
      <c r="F28" s="183"/>
      <c r="G28" s="183"/>
      <c r="H28" s="183"/>
      <c r="I28" s="183"/>
      <c r="J28" s="542"/>
      <c r="L28" s="182" t="s">
        <v>2936</v>
      </c>
      <c r="M28" s="182" t="e">
        <f>VLOOKUP($O28,#REF!,7,FALSE)</f>
        <v>#REF!</v>
      </c>
      <c r="O28" s="326" t="s">
        <v>2121</v>
      </c>
    </row>
    <row r="29" spans="1:15" outlineLevel="1">
      <c r="A29" s="532">
        <v>8.1999999999999993</v>
      </c>
      <c r="B29" s="539" t="s">
        <v>3044</v>
      </c>
      <c r="C29" s="183"/>
      <c r="D29" s="182"/>
      <c r="E29" s="183"/>
      <c r="F29" s="183"/>
      <c r="G29" s="183"/>
      <c r="H29" s="183"/>
      <c r="I29" s="183"/>
      <c r="J29" s="542"/>
      <c r="L29" s="182"/>
      <c r="M29" s="182"/>
      <c r="O29" s="326"/>
    </row>
    <row r="30" spans="1:15" outlineLevel="1">
      <c r="A30" s="543"/>
      <c r="B30" s="547" t="s">
        <v>1272</v>
      </c>
      <c r="C30" s="183">
        <v>290</v>
      </c>
      <c r="D30" s="182" t="s">
        <v>12</v>
      </c>
      <c r="E30" s="183"/>
      <c r="F30" s="183"/>
      <c r="G30" s="183"/>
      <c r="H30" s="183"/>
      <c r="I30" s="183"/>
      <c r="J30" s="542"/>
      <c r="L30" s="182" t="s">
        <v>2936</v>
      </c>
      <c r="M30" s="182" t="s">
        <v>2936</v>
      </c>
      <c r="O30" s="326" t="s">
        <v>2110</v>
      </c>
    </row>
    <row r="31" spans="1:15" outlineLevel="1">
      <c r="A31" s="543"/>
      <c r="B31" s="547" t="s">
        <v>1273</v>
      </c>
      <c r="C31" s="183">
        <v>200</v>
      </c>
      <c r="D31" s="182" t="s">
        <v>12</v>
      </c>
      <c r="E31" s="183"/>
      <c r="F31" s="183"/>
      <c r="G31" s="183"/>
      <c r="H31" s="183"/>
      <c r="I31" s="183"/>
      <c r="J31" s="542"/>
      <c r="L31" s="182" t="s">
        <v>2936</v>
      </c>
      <c r="M31" s="182" t="s">
        <v>2936</v>
      </c>
      <c r="O31" s="326" t="s">
        <v>2111</v>
      </c>
    </row>
    <row r="32" spans="1:15" outlineLevel="1">
      <c r="A32" s="543"/>
      <c r="B32" s="547" t="s">
        <v>1274</v>
      </c>
      <c r="C32" s="183">
        <v>16</v>
      </c>
      <c r="D32" s="182" t="s">
        <v>12</v>
      </c>
      <c r="E32" s="183"/>
      <c r="F32" s="183"/>
      <c r="G32" s="183"/>
      <c r="H32" s="183"/>
      <c r="I32" s="183"/>
      <c r="J32" s="542"/>
      <c r="L32" s="182" t="s">
        <v>2936</v>
      </c>
      <c r="M32" s="182" t="s">
        <v>2936</v>
      </c>
      <c r="O32" s="326" t="s">
        <v>2112</v>
      </c>
    </row>
    <row r="33" spans="1:15" outlineLevel="1">
      <c r="A33" s="543"/>
      <c r="B33" s="547" t="s">
        <v>1275</v>
      </c>
      <c r="C33" s="183">
        <v>15</v>
      </c>
      <c r="D33" s="182" t="s">
        <v>12</v>
      </c>
      <c r="E33" s="183"/>
      <c r="F33" s="183"/>
      <c r="G33" s="183"/>
      <c r="H33" s="183"/>
      <c r="I33" s="183"/>
      <c r="J33" s="542"/>
      <c r="L33" s="182" t="s">
        <v>2936</v>
      </c>
      <c r="M33" s="182" t="s">
        <v>2936</v>
      </c>
      <c r="O33" s="326" t="s">
        <v>2113</v>
      </c>
    </row>
    <row r="34" spans="1:15" outlineLevel="1">
      <c r="A34" s="543"/>
      <c r="B34" s="547" t="s">
        <v>1276</v>
      </c>
      <c r="C34" s="183">
        <v>200</v>
      </c>
      <c r="D34" s="182" t="s">
        <v>1107</v>
      </c>
      <c r="E34" s="183"/>
      <c r="F34" s="183"/>
      <c r="G34" s="183"/>
      <c r="H34" s="183"/>
      <c r="I34" s="183"/>
      <c r="J34" s="542"/>
      <c r="L34" s="182" t="s">
        <v>2936</v>
      </c>
      <c r="M34" s="182" t="s">
        <v>2936</v>
      </c>
      <c r="O34" s="326" t="s">
        <v>2114</v>
      </c>
    </row>
    <row r="35" spans="1:15" outlineLevel="1">
      <c r="A35" s="543"/>
      <c r="B35" s="544" t="s">
        <v>1171</v>
      </c>
      <c r="C35" s="183">
        <v>6</v>
      </c>
      <c r="D35" s="182" t="s">
        <v>12</v>
      </c>
      <c r="E35" s="183"/>
      <c r="F35" s="183"/>
      <c r="G35" s="183"/>
      <c r="H35" s="183"/>
      <c r="I35" s="183"/>
      <c r="J35" s="542"/>
      <c r="L35" s="182" t="s">
        <v>2936</v>
      </c>
      <c r="M35" s="182" t="s">
        <v>2936</v>
      </c>
      <c r="O35" s="326" t="s">
        <v>2992</v>
      </c>
    </row>
    <row r="36" spans="1:15" outlineLevel="1">
      <c r="A36" s="543"/>
      <c r="B36" s="547" t="s">
        <v>1277</v>
      </c>
      <c r="C36" s="183"/>
      <c r="D36" s="182"/>
      <c r="E36" s="183"/>
      <c r="F36" s="183"/>
      <c r="G36" s="183"/>
      <c r="H36" s="183"/>
      <c r="I36" s="183"/>
      <c r="J36" s="542"/>
      <c r="L36" s="182"/>
      <c r="M36" s="182"/>
      <c r="O36" s="326"/>
    </row>
    <row r="37" spans="1:15" outlineLevel="1">
      <c r="A37" s="543"/>
      <c r="B37" s="547" t="s">
        <v>1278</v>
      </c>
      <c r="C37" s="183">
        <v>750</v>
      </c>
      <c r="D37" s="182" t="s">
        <v>13</v>
      </c>
      <c r="E37" s="183"/>
      <c r="F37" s="183"/>
      <c r="G37" s="183"/>
      <c r="H37" s="183"/>
      <c r="I37" s="183"/>
      <c r="J37" s="542"/>
      <c r="L37" s="182" t="s">
        <v>2936</v>
      </c>
      <c r="M37" s="182" t="s">
        <v>2936</v>
      </c>
      <c r="O37" s="326" t="s">
        <v>2115</v>
      </c>
    </row>
    <row r="38" spans="1:15" outlineLevel="1">
      <c r="A38" s="543"/>
      <c r="B38" s="547" t="s">
        <v>1279</v>
      </c>
      <c r="C38" s="183">
        <v>20</v>
      </c>
      <c r="D38" s="182" t="s">
        <v>13</v>
      </c>
      <c r="E38" s="183"/>
      <c r="F38" s="183"/>
      <c r="G38" s="183"/>
      <c r="H38" s="183"/>
      <c r="I38" s="183"/>
      <c r="J38" s="542"/>
      <c r="L38" s="182" t="s">
        <v>2936</v>
      </c>
      <c r="M38" s="182" t="s">
        <v>2936</v>
      </c>
      <c r="O38" s="326" t="s">
        <v>2118</v>
      </c>
    </row>
    <row r="39" spans="1:15" outlineLevel="1">
      <c r="A39" s="543"/>
      <c r="B39" s="547" t="s">
        <v>1280</v>
      </c>
      <c r="C39" s="183">
        <v>50</v>
      </c>
      <c r="D39" s="182" t="s">
        <v>13</v>
      </c>
      <c r="E39" s="183"/>
      <c r="F39" s="183"/>
      <c r="G39" s="183"/>
      <c r="H39" s="183"/>
      <c r="I39" s="183"/>
      <c r="J39" s="542"/>
      <c r="L39" s="182" t="s">
        <v>2936</v>
      </c>
      <c r="M39" s="182" t="s">
        <v>2936</v>
      </c>
      <c r="O39" s="326" t="s">
        <v>2119</v>
      </c>
    </row>
    <row r="40" spans="1:15" outlineLevel="1">
      <c r="A40" s="543"/>
      <c r="B40" s="547" t="s">
        <v>1281</v>
      </c>
      <c r="C40" s="183">
        <v>310</v>
      </c>
      <c r="D40" s="182" t="s">
        <v>13</v>
      </c>
      <c r="E40" s="183"/>
      <c r="F40" s="183"/>
      <c r="G40" s="183"/>
      <c r="H40" s="183"/>
      <c r="I40" s="183"/>
      <c r="J40" s="542"/>
      <c r="L40" s="182" t="s">
        <v>2936</v>
      </c>
      <c r="M40" s="182" t="s">
        <v>2936</v>
      </c>
      <c r="O40" s="326" t="s">
        <v>2200</v>
      </c>
    </row>
    <row r="41" spans="1:15" outlineLevel="1">
      <c r="A41" s="548"/>
      <c r="B41" s="541" t="s">
        <v>2006</v>
      </c>
      <c r="C41" s="183">
        <v>400</v>
      </c>
      <c r="D41" s="182" t="s">
        <v>13</v>
      </c>
      <c r="E41" s="183"/>
      <c r="F41" s="183"/>
      <c r="G41" s="183"/>
      <c r="H41" s="183"/>
      <c r="I41" s="183"/>
      <c r="J41" s="542"/>
      <c r="L41" s="182" t="e">
        <f>VLOOKUP($O41,#REF!,6,FALSE)</f>
        <v>#REF!</v>
      </c>
      <c r="M41" s="182" t="e">
        <f>VLOOKUP($O41,#REF!,7,FALSE)</f>
        <v>#REF!</v>
      </c>
      <c r="O41" s="326" t="s">
        <v>2201</v>
      </c>
    </row>
    <row r="42" spans="1:15" outlineLevel="1">
      <c r="A42" s="543"/>
      <c r="B42" s="547" t="s">
        <v>1282</v>
      </c>
      <c r="C42" s="183">
        <v>8</v>
      </c>
      <c r="D42" s="182" t="s">
        <v>1107</v>
      </c>
      <c r="E42" s="183"/>
      <c r="F42" s="183"/>
      <c r="G42" s="183"/>
      <c r="H42" s="183"/>
      <c r="I42" s="183"/>
      <c r="J42" s="542"/>
      <c r="L42" s="182" t="s">
        <v>2936</v>
      </c>
      <c r="M42" s="182" t="s">
        <v>2936</v>
      </c>
      <c r="O42" s="326" t="s">
        <v>2120</v>
      </c>
    </row>
    <row r="43" spans="1:15" outlineLevel="1">
      <c r="A43" s="543"/>
      <c r="B43" s="547" t="s">
        <v>1283</v>
      </c>
      <c r="C43" s="183">
        <v>6</v>
      </c>
      <c r="D43" s="182" t="s">
        <v>12</v>
      </c>
      <c r="E43" s="183"/>
      <c r="F43" s="183"/>
      <c r="G43" s="183"/>
      <c r="H43" s="183"/>
      <c r="I43" s="183"/>
      <c r="J43" s="542"/>
      <c r="L43" s="182" t="s">
        <v>2936</v>
      </c>
      <c r="M43" s="182" t="s">
        <v>2936</v>
      </c>
      <c r="O43" s="326" t="s">
        <v>2113</v>
      </c>
    </row>
    <row r="44" spans="1:15" outlineLevel="1">
      <c r="A44" s="543"/>
      <c r="B44" s="547" t="s">
        <v>1284</v>
      </c>
      <c r="C44" s="183">
        <v>50</v>
      </c>
      <c r="D44" s="182" t="s">
        <v>12</v>
      </c>
      <c r="E44" s="183"/>
      <c r="F44" s="183"/>
      <c r="G44" s="183"/>
      <c r="H44" s="183"/>
      <c r="I44" s="183"/>
      <c r="J44" s="542"/>
      <c r="L44" s="182" t="s">
        <v>2936</v>
      </c>
      <c r="M44" s="182" t="s">
        <v>2936</v>
      </c>
      <c r="O44" s="326" t="s">
        <v>2202</v>
      </c>
    </row>
    <row r="45" spans="1:15" outlineLevel="1">
      <c r="A45" s="543"/>
      <c r="B45" s="547" t="s">
        <v>1285</v>
      </c>
      <c r="C45" s="183">
        <v>172</v>
      </c>
      <c r="D45" s="182" t="s">
        <v>651</v>
      </c>
      <c r="E45" s="183"/>
      <c r="F45" s="183"/>
      <c r="G45" s="183"/>
      <c r="H45" s="183"/>
      <c r="I45" s="183"/>
      <c r="J45" s="542"/>
      <c r="L45" s="182" t="s">
        <v>2936</v>
      </c>
      <c r="M45" s="182" t="s">
        <v>2936</v>
      </c>
      <c r="O45" s="326" t="s">
        <v>2203</v>
      </c>
    </row>
    <row r="46" spans="1:15" outlineLevel="1">
      <c r="A46" s="543"/>
      <c r="B46" s="547" t="s">
        <v>1286</v>
      </c>
      <c r="C46" s="183">
        <v>19</v>
      </c>
      <c r="D46" s="182" t="s">
        <v>651</v>
      </c>
      <c r="E46" s="183"/>
      <c r="F46" s="183"/>
      <c r="G46" s="183"/>
      <c r="H46" s="183"/>
      <c r="I46" s="183"/>
      <c r="J46" s="542"/>
      <c r="L46" s="182" t="s">
        <v>2936</v>
      </c>
      <c r="M46" s="182" t="s">
        <v>2936</v>
      </c>
      <c r="O46" s="326" t="s">
        <v>2997</v>
      </c>
    </row>
    <row r="47" spans="1:15" outlineLevel="1">
      <c r="A47" s="543"/>
      <c r="B47" s="547"/>
      <c r="C47" s="183"/>
      <c r="D47" s="182"/>
      <c r="E47" s="183"/>
      <c r="F47" s="183"/>
      <c r="G47" s="183"/>
      <c r="H47" s="183"/>
      <c r="I47" s="183"/>
      <c r="J47" s="542"/>
      <c r="L47" s="182"/>
      <c r="M47" s="182"/>
      <c r="O47" s="326"/>
    </row>
    <row r="48" spans="1:15" outlineLevel="1">
      <c r="A48" s="543"/>
      <c r="B48" s="547"/>
      <c r="C48" s="183"/>
      <c r="D48" s="182"/>
      <c r="E48" s="183"/>
      <c r="F48" s="183"/>
      <c r="G48" s="183"/>
      <c r="H48" s="183"/>
      <c r="I48" s="183"/>
      <c r="J48" s="542"/>
      <c r="L48" s="182"/>
      <c r="M48" s="182"/>
      <c r="O48" s="326"/>
    </row>
    <row r="49" spans="1:15" outlineLevel="1">
      <c r="A49" s="543"/>
      <c r="B49" s="547"/>
      <c r="C49" s="183"/>
      <c r="D49" s="182"/>
      <c r="E49" s="183"/>
      <c r="F49" s="183"/>
      <c r="G49" s="183"/>
      <c r="H49" s="183"/>
      <c r="I49" s="183"/>
      <c r="J49" s="542"/>
      <c r="L49" s="182"/>
      <c r="M49" s="182"/>
      <c r="O49" s="326"/>
    </row>
    <row r="50" spans="1:15" outlineLevel="1">
      <c r="A50" s="543"/>
      <c r="B50" s="547"/>
      <c r="C50" s="183"/>
      <c r="D50" s="182"/>
      <c r="E50" s="183"/>
      <c r="F50" s="183"/>
      <c r="G50" s="183"/>
      <c r="H50" s="183"/>
      <c r="I50" s="183"/>
      <c r="J50" s="542"/>
      <c r="L50" s="182"/>
      <c r="M50" s="182"/>
      <c r="O50" s="326"/>
    </row>
    <row r="51" spans="1:15" outlineLevel="1">
      <c r="A51" s="543"/>
      <c r="B51" s="547"/>
      <c r="C51" s="183"/>
      <c r="D51" s="182"/>
      <c r="E51" s="183"/>
      <c r="F51" s="183"/>
      <c r="G51" s="183"/>
      <c r="H51" s="183"/>
      <c r="I51" s="183"/>
      <c r="J51" s="542"/>
      <c r="L51" s="182"/>
      <c r="M51" s="182"/>
      <c r="O51" s="326"/>
    </row>
    <row r="52" spans="1:15" outlineLevel="1">
      <c r="A52" s="543"/>
      <c r="B52" s="549"/>
      <c r="C52" s="189"/>
      <c r="D52" s="548"/>
      <c r="E52" s="191"/>
      <c r="F52" s="191"/>
      <c r="G52" s="191"/>
      <c r="H52" s="191"/>
      <c r="I52" s="191"/>
      <c r="J52" s="550"/>
      <c r="L52" s="333"/>
      <c r="M52" s="333"/>
      <c r="O52" s="431"/>
    </row>
    <row r="53" spans="1:15">
      <c r="A53" s="551"/>
      <c r="B53" s="552" t="s">
        <v>894</v>
      </c>
      <c r="C53" s="553"/>
      <c r="D53" s="551"/>
      <c r="E53" s="553"/>
      <c r="F53" s="553"/>
      <c r="G53" s="553"/>
      <c r="H53" s="553"/>
      <c r="I53" s="553"/>
      <c r="J53" s="554"/>
      <c r="L53" s="555"/>
      <c r="M53" s="555"/>
      <c r="O53" s="556"/>
    </row>
    <row r="55" spans="1:15">
      <c r="D55" s="193"/>
    </row>
  </sheetData>
  <autoFilter ref="A1:BZ55" xr:uid="{00000000-0009-0000-0000-00001B000000}"/>
  <mergeCells count="12">
    <mergeCell ref="A2:J2"/>
    <mergeCell ref="C8:C9"/>
    <mergeCell ref="A8:A9"/>
    <mergeCell ref="B8:B9"/>
    <mergeCell ref="D8:D9"/>
    <mergeCell ref="E8:F8"/>
    <mergeCell ref="O8:O9"/>
    <mergeCell ref="M8:M9"/>
    <mergeCell ref="G8:H8"/>
    <mergeCell ref="I8:I9"/>
    <mergeCell ref="J8:J9"/>
    <mergeCell ref="L8:L9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  <pageSetUpPr fitToPage="1"/>
  </sheetPr>
  <dimension ref="A1:D25"/>
  <sheetViews>
    <sheetView zoomScaleNormal="100" workbookViewId="0">
      <selection activeCell="C8" sqref="C8:C9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1550</v>
      </c>
      <c r="C6" s="49"/>
      <c r="D6" s="49"/>
    </row>
    <row r="7" spans="1:4">
      <c r="A7" s="582" t="s">
        <v>109</v>
      </c>
      <c r="B7" s="678" t="s">
        <v>0</v>
      </c>
      <c r="C7" s="1085" t="s">
        <v>644</v>
      </c>
      <c r="D7" s="680" t="s">
        <v>1</v>
      </c>
    </row>
    <row r="8" spans="1:4">
      <c r="A8" s="561">
        <v>1</v>
      </c>
      <c r="B8" s="1081" t="s">
        <v>1606</v>
      </c>
      <c r="C8" s="1086"/>
      <c r="D8" s="774"/>
    </row>
    <row r="9" spans="1:4">
      <c r="A9" s="561">
        <v>2</v>
      </c>
      <c r="B9" s="1081" t="s">
        <v>1607</v>
      </c>
      <c r="C9" s="1087"/>
      <c r="D9" s="664"/>
    </row>
    <row r="10" spans="1:4">
      <c r="A10" s="561"/>
      <c r="B10" s="665"/>
      <c r="C10" s="1087"/>
      <c r="D10" s="664"/>
    </row>
    <row r="11" spans="1:4">
      <c r="A11" s="561"/>
      <c r="B11" s="665"/>
      <c r="C11" s="1087"/>
      <c r="D11" s="664"/>
    </row>
    <row r="12" spans="1:4">
      <c r="A12" s="561"/>
      <c r="B12" s="665"/>
      <c r="C12" s="1087"/>
      <c r="D12" s="664"/>
    </row>
    <row r="13" spans="1:4">
      <c r="A13" s="561"/>
      <c r="B13" s="665"/>
      <c r="C13" s="1087"/>
      <c r="D13" s="664"/>
    </row>
    <row r="14" spans="1:4">
      <c r="A14" s="561"/>
      <c r="B14" s="665"/>
      <c r="C14" s="1087"/>
      <c r="D14" s="664"/>
    </row>
    <row r="15" spans="1:4">
      <c r="A15" s="561"/>
      <c r="B15" s="665"/>
      <c r="C15" s="1088"/>
      <c r="D15" s="664"/>
    </row>
    <row r="16" spans="1:4">
      <c r="A16" s="561"/>
      <c r="B16" s="665"/>
      <c r="C16" s="1088"/>
      <c r="D16" s="664"/>
    </row>
    <row r="17" spans="1:4">
      <c r="A17" s="488"/>
      <c r="B17" s="665"/>
      <c r="C17" s="1088"/>
      <c r="D17" s="664"/>
    </row>
    <row r="18" spans="1:4">
      <c r="A18" s="488"/>
      <c r="B18" s="665"/>
      <c r="C18" s="1088"/>
      <c r="D18" s="664"/>
    </row>
    <row r="19" spans="1:4">
      <c r="A19" s="488"/>
      <c r="B19" s="665"/>
      <c r="C19" s="1088"/>
      <c r="D19" s="664"/>
    </row>
    <row r="20" spans="1:4">
      <c r="A20" s="488"/>
      <c r="B20" s="665"/>
      <c r="C20" s="1088"/>
      <c r="D20" s="664"/>
    </row>
    <row r="21" spans="1:4">
      <c r="A21" s="488"/>
      <c r="B21" s="665"/>
      <c r="C21" s="1088"/>
      <c r="D21" s="563"/>
    </row>
    <row r="22" spans="1:4">
      <c r="A22" s="488"/>
      <c r="B22" s="859"/>
      <c r="C22" s="1088"/>
      <c r="D22" s="563"/>
    </row>
    <row r="23" spans="1:4">
      <c r="A23" s="860"/>
      <c r="B23" s="861"/>
      <c r="C23" s="77"/>
      <c r="D23" s="862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79998168889431442"/>
    <pageSetUpPr fitToPage="1"/>
  </sheetPr>
  <dimension ref="A2:O129"/>
  <sheetViews>
    <sheetView topLeftCell="A19" zoomScale="90" zoomScaleNormal="90" zoomScaleSheetLayoutView="80" workbookViewId="0">
      <selection activeCell="G20" sqref="G20"/>
    </sheetView>
  </sheetViews>
  <sheetFormatPr defaultColWidth="9" defaultRowHeight="24" outlineLevelRow="1"/>
  <cols>
    <col min="1" max="1" width="8.5703125" style="433" customWidth="1"/>
    <col min="2" max="2" width="85.5703125" style="594" customWidth="1"/>
    <col min="3" max="3" width="15.5703125" style="78" customWidth="1"/>
    <col min="4" max="4" width="10.5703125" style="432" customWidth="1"/>
    <col min="5" max="8" width="20.5703125" style="78" customWidth="1"/>
    <col min="9" max="9" width="25.5703125" style="78" customWidth="1"/>
    <col min="10" max="10" width="15.5703125" style="432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21" width="9" style="432"/>
    <col min="22" max="26" width="0" style="432" hidden="1" customWidth="1"/>
    <col min="27" max="16384" width="9" style="432"/>
  </cols>
  <sheetData>
    <row r="2" spans="1:15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3"/>
      <c r="M2" s="433"/>
      <c r="O2" s="434"/>
    </row>
    <row r="3" spans="1:15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5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5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5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5" outlineLevel="1">
      <c r="A7" s="435" t="s">
        <v>1550</v>
      </c>
      <c r="B7" s="444"/>
      <c r="C7" s="444"/>
      <c r="D7" s="444"/>
      <c r="E7" s="349"/>
      <c r="F7" s="347"/>
      <c r="G7" s="349"/>
      <c r="H7" s="345"/>
      <c r="I7" s="344"/>
      <c r="J7" s="438"/>
      <c r="L7" s="198"/>
      <c r="M7" s="198"/>
      <c r="O7" s="196"/>
    </row>
    <row r="8" spans="1:15" s="449" customForma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60">
        <v>1</v>
      </c>
      <c r="B10" s="51" t="s">
        <v>1384</v>
      </c>
      <c r="C10" s="52"/>
      <c r="D10" s="53"/>
      <c r="E10" s="52"/>
      <c r="F10" s="52"/>
      <c r="G10" s="52"/>
      <c r="H10" s="52"/>
      <c r="I10" s="52"/>
      <c r="J10" s="54"/>
      <c r="L10" s="175"/>
      <c r="M10" s="175"/>
      <c r="O10" s="364"/>
    </row>
    <row r="11" spans="1:15" outlineLevel="1">
      <c r="A11" s="561"/>
      <c r="B11" s="562" t="s">
        <v>1385</v>
      </c>
      <c r="C11" s="86"/>
      <c r="D11" s="563"/>
      <c r="E11" s="86"/>
      <c r="F11" s="86"/>
      <c r="G11" s="86"/>
      <c r="H11" s="86"/>
      <c r="I11" s="86"/>
      <c r="J11" s="563"/>
      <c r="L11" s="121"/>
      <c r="M11" s="121"/>
      <c r="O11" s="213"/>
    </row>
    <row r="12" spans="1:15" outlineLevel="1">
      <c r="A12" s="561"/>
      <c r="B12" s="564" t="s">
        <v>1386</v>
      </c>
      <c r="C12" s="86"/>
      <c r="D12" s="563"/>
      <c r="E12" s="86"/>
      <c r="F12" s="86"/>
      <c r="G12" s="86"/>
      <c r="H12" s="86"/>
      <c r="I12" s="86"/>
      <c r="J12" s="563"/>
      <c r="L12" s="121"/>
      <c r="M12" s="121"/>
      <c r="O12" s="213"/>
    </row>
    <row r="13" spans="1:15" outlineLevel="1">
      <c r="A13" s="561"/>
      <c r="B13" s="565" t="s">
        <v>1387</v>
      </c>
      <c r="C13" s="86">
        <v>2</v>
      </c>
      <c r="D13" s="561" t="s">
        <v>11</v>
      </c>
      <c r="E13" s="86"/>
      <c r="F13" s="86"/>
      <c r="G13" s="86"/>
      <c r="H13" s="86"/>
      <c r="I13" s="86"/>
      <c r="J13" s="392"/>
      <c r="L13" s="121" t="e">
        <f>VLOOKUP($O13,#REF!,6,FALSE)</f>
        <v>#REF!</v>
      </c>
      <c r="M13" s="121" t="e">
        <f>VLOOKUP($O13,#REF!,7,FALSE)</f>
        <v>#REF!</v>
      </c>
      <c r="O13" s="213" t="s">
        <v>2127</v>
      </c>
    </row>
    <row r="14" spans="1:15" outlineLevel="1">
      <c r="A14" s="561"/>
      <c r="B14" s="565" t="s">
        <v>1388</v>
      </c>
      <c r="C14" s="86">
        <v>1</v>
      </c>
      <c r="D14" s="561" t="s">
        <v>11</v>
      </c>
      <c r="E14" s="86"/>
      <c r="F14" s="86"/>
      <c r="G14" s="86"/>
      <c r="H14" s="86"/>
      <c r="I14" s="86"/>
      <c r="J14" s="392"/>
      <c r="L14" s="121" t="e">
        <f>VLOOKUP($O14,#REF!,6,FALSE)</f>
        <v>#REF!</v>
      </c>
      <c r="M14" s="121" t="e">
        <f>VLOOKUP($O14,#REF!,7,FALSE)</f>
        <v>#REF!</v>
      </c>
      <c r="O14" s="213" t="s">
        <v>2128</v>
      </c>
    </row>
    <row r="15" spans="1:15" outlineLevel="1">
      <c r="A15" s="561"/>
      <c r="B15" s="565" t="s">
        <v>1389</v>
      </c>
      <c r="C15" s="86">
        <v>2</v>
      </c>
      <c r="D15" s="561" t="s">
        <v>11</v>
      </c>
      <c r="E15" s="86"/>
      <c r="F15" s="86"/>
      <c r="G15" s="86"/>
      <c r="H15" s="86"/>
      <c r="I15" s="86"/>
      <c r="J15" s="392"/>
      <c r="L15" s="121" t="e">
        <f>VLOOKUP($O15,#REF!,6,FALSE)</f>
        <v>#REF!</v>
      </c>
      <c r="M15" s="121" t="e">
        <f>VLOOKUP($O15,#REF!,7,FALSE)</f>
        <v>#REF!</v>
      </c>
      <c r="O15" s="213" t="s">
        <v>2129</v>
      </c>
    </row>
    <row r="16" spans="1:15" outlineLevel="1">
      <c r="A16" s="561"/>
      <c r="B16" s="565" t="s">
        <v>1390</v>
      </c>
      <c r="C16" s="86">
        <v>4</v>
      </c>
      <c r="D16" s="561" t="s">
        <v>11</v>
      </c>
      <c r="E16" s="86"/>
      <c r="F16" s="86"/>
      <c r="G16" s="86"/>
      <c r="H16" s="86"/>
      <c r="I16" s="86"/>
      <c r="J16" s="392"/>
      <c r="L16" s="121" t="e">
        <f>VLOOKUP($O16,#REF!,6,FALSE)</f>
        <v>#REF!</v>
      </c>
      <c r="M16" s="121" t="e">
        <f>VLOOKUP($O16,#REF!,7,FALSE)</f>
        <v>#REF!</v>
      </c>
      <c r="O16" s="213" t="s">
        <v>2130</v>
      </c>
    </row>
    <row r="17" spans="1:15" outlineLevel="1">
      <c r="A17" s="561"/>
      <c r="B17" s="565" t="s">
        <v>1391</v>
      </c>
      <c r="C17" s="86">
        <v>3</v>
      </c>
      <c r="D17" s="561" t="s">
        <v>11</v>
      </c>
      <c r="E17" s="86"/>
      <c r="F17" s="86"/>
      <c r="G17" s="86"/>
      <c r="H17" s="86"/>
      <c r="I17" s="86"/>
      <c r="J17" s="392"/>
      <c r="L17" s="121" t="e">
        <f>VLOOKUP($O17,#REF!,6,FALSE)</f>
        <v>#REF!</v>
      </c>
      <c r="M17" s="121" t="e">
        <f>VLOOKUP($O17,#REF!,7,FALSE)</f>
        <v>#REF!</v>
      </c>
      <c r="O17" s="213" t="s">
        <v>2131</v>
      </c>
    </row>
    <row r="18" spans="1:15" outlineLevel="1">
      <c r="A18" s="561"/>
      <c r="B18" s="565" t="s">
        <v>1392</v>
      </c>
      <c r="C18" s="86">
        <v>2</v>
      </c>
      <c r="D18" s="561" t="s">
        <v>11</v>
      </c>
      <c r="E18" s="86"/>
      <c r="F18" s="86"/>
      <c r="G18" s="86"/>
      <c r="H18" s="86"/>
      <c r="I18" s="86"/>
      <c r="J18" s="392"/>
      <c r="L18" s="121" t="e">
        <f>VLOOKUP($O18,#REF!,6,FALSE)</f>
        <v>#REF!</v>
      </c>
      <c r="M18" s="121" t="e">
        <f>VLOOKUP($O18,#REF!,7,FALSE)</f>
        <v>#REF!</v>
      </c>
      <c r="O18" s="213" t="s">
        <v>2132</v>
      </c>
    </row>
    <row r="19" spans="1:15" outlineLevel="1">
      <c r="A19" s="561"/>
      <c r="B19" s="565" t="s">
        <v>1393</v>
      </c>
      <c r="C19" s="86">
        <v>2</v>
      </c>
      <c r="D19" s="561" t="s">
        <v>11</v>
      </c>
      <c r="E19" s="86"/>
      <c r="F19" s="86"/>
      <c r="G19" s="86"/>
      <c r="H19" s="86"/>
      <c r="I19" s="86"/>
      <c r="J19" s="392"/>
      <c r="L19" s="121" t="e">
        <f>VLOOKUP($O19,#REF!,6,FALSE)</f>
        <v>#REF!</v>
      </c>
      <c r="M19" s="121" t="e">
        <f>VLOOKUP($O19,#REF!,7,FALSE)</f>
        <v>#REF!</v>
      </c>
      <c r="O19" s="213" t="s">
        <v>2133</v>
      </c>
    </row>
    <row r="20" spans="1:15" outlineLevel="1">
      <c r="A20" s="561"/>
      <c r="B20" s="565" t="s">
        <v>1394</v>
      </c>
      <c r="C20" s="86">
        <v>1</v>
      </c>
      <c r="D20" s="561" t="s">
        <v>11</v>
      </c>
      <c r="E20" s="86"/>
      <c r="F20" s="86"/>
      <c r="G20" s="86"/>
      <c r="H20" s="86"/>
      <c r="I20" s="86"/>
      <c r="J20" s="392"/>
      <c r="L20" s="121" t="e">
        <f>VLOOKUP($O20,#REF!,6,FALSE)</f>
        <v>#REF!</v>
      </c>
      <c r="M20" s="121" t="e">
        <f>VLOOKUP($O20,#REF!,7,FALSE)</f>
        <v>#REF!</v>
      </c>
      <c r="O20" s="213" t="s">
        <v>2134</v>
      </c>
    </row>
    <row r="21" spans="1:15" outlineLevel="1">
      <c r="A21" s="561"/>
      <c r="B21" s="565" t="s">
        <v>1395</v>
      </c>
      <c r="C21" s="86">
        <v>1</v>
      </c>
      <c r="D21" s="561" t="s">
        <v>11</v>
      </c>
      <c r="E21" s="86"/>
      <c r="F21" s="86"/>
      <c r="G21" s="86"/>
      <c r="H21" s="86"/>
      <c r="I21" s="86"/>
      <c r="J21" s="392"/>
      <c r="L21" s="121" t="e">
        <f>VLOOKUP($O21,#REF!,6,FALSE)</f>
        <v>#REF!</v>
      </c>
      <c r="M21" s="121" t="e">
        <f>VLOOKUP($O21,#REF!,7,FALSE)</f>
        <v>#REF!</v>
      </c>
      <c r="O21" s="213" t="s">
        <v>2135</v>
      </c>
    </row>
    <row r="22" spans="1:15" outlineLevel="1">
      <c r="A22" s="561"/>
      <c r="B22" s="565" t="s">
        <v>1396</v>
      </c>
      <c r="C22" s="86">
        <v>3</v>
      </c>
      <c r="D22" s="561" t="s">
        <v>11</v>
      </c>
      <c r="E22" s="86"/>
      <c r="F22" s="86"/>
      <c r="G22" s="86"/>
      <c r="H22" s="86"/>
      <c r="I22" s="86"/>
      <c r="J22" s="392"/>
      <c r="L22" s="121" t="e">
        <f>VLOOKUP($O22,#REF!,6,FALSE)</f>
        <v>#REF!</v>
      </c>
      <c r="M22" s="121" t="e">
        <f>VLOOKUP($O22,#REF!,7,FALSE)</f>
        <v>#REF!</v>
      </c>
      <c r="O22" s="213" t="s">
        <v>2136</v>
      </c>
    </row>
    <row r="23" spans="1:15" outlineLevel="1">
      <c r="A23" s="561"/>
      <c r="B23" s="565" t="s">
        <v>1397</v>
      </c>
      <c r="C23" s="86">
        <v>16</v>
      </c>
      <c r="D23" s="561" t="s">
        <v>11</v>
      </c>
      <c r="E23" s="86"/>
      <c r="F23" s="86"/>
      <c r="G23" s="86"/>
      <c r="H23" s="86"/>
      <c r="I23" s="86"/>
      <c r="J23" s="392"/>
      <c r="L23" s="121" t="e">
        <f>VLOOKUP($O23,#REF!,6,FALSE)</f>
        <v>#REF!</v>
      </c>
      <c r="M23" s="121" t="e">
        <f>VLOOKUP($O23,#REF!,7,FALSE)</f>
        <v>#REF!</v>
      </c>
      <c r="O23" s="213" t="s">
        <v>2137</v>
      </c>
    </row>
    <row r="24" spans="1:15" outlineLevel="1">
      <c r="A24" s="561"/>
      <c r="B24" s="565" t="s">
        <v>1398</v>
      </c>
      <c r="C24" s="86">
        <v>3</v>
      </c>
      <c r="D24" s="561" t="s">
        <v>11</v>
      </c>
      <c r="E24" s="86"/>
      <c r="F24" s="86"/>
      <c r="G24" s="86"/>
      <c r="H24" s="86"/>
      <c r="I24" s="86"/>
      <c r="J24" s="392"/>
      <c r="L24" s="121" t="e">
        <f>VLOOKUP($O24,#REF!,6,FALSE)</f>
        <v>#REF!</v>
      </c>
      <c r="M24" s="121" t="e">
        <f>VLOOKUP($O24,#REF!,7,FALSE)</f>
        <v>#REF!</v>
      </c>
      <c r="O24" s="213" t="s">
        <v>2138</v>
      </c>
    </row>
    <row r="25" spans="1:15" outlineLevel="1">
      <c r="A25" s="561"/>
      <c r="B25" s="564" t="s">
        <v>1399</v>
      </c>
      <c r="C25" s="86"/>
      <c r="D25" s="563"/>
      <c r="E25" s="89"/>
      <c r="F25" s="89"/>
      <c r="G25" s="67"/>
      <c r="H25" s="89"/>
      <c r="I25" s="89"/>
      <c r="J25" s="566"/>
      <c r="L25" s="167"/>
      <c r="M25" s="167"/>
      <c r="O25" s="216"/>
    </row>
    <row r="26" spans="1:15" outlineLevel="1">
      <c r="A26" s="561"/>
      <c r="B26" s="565" t="s">
        <v>1400</v>
      </c>
      <c r="C26" s="86">
        <v>6</v>
      </c>
      <c r="D26" s="561" t="s">
        <v>11</v>
      </c>
      <c r="E26" s="86"/>
      <c r="F26" s="86"/>
      <c r="G26" s="86"/>
      <c r="H26" s="86"/>
      <c r="I26" s="86"/>
      <c r="J26" s="392"/>
      <c r="L26" s="121" t="e">
        <f>VLOOKUP($O26,#REF!,6,FALSE)</f>
        <v>#REF!</v>
      </c>
      <c r="M26" s="121" t="e">
        <f>VLOOKUP($O26,#REF!,7,FALSE)</f>
        <v>#REF!</v>
      </c>
      <c r="O26" s="213" t="s">
        <v>2139</v>
      </c>
    </row>
    <row r="27" spans="1:15" outlineLevel="1">
      <c r="A27" s="561"/>
      <c r="B27" s="565" t="s">
        <v>1401</v>
      </c>
      <c r="C27" s="86">
        <v>11</v>
      </c>
      <c r="D27" s="561" t="s">
        <v>11</v>
      </c>
      <c r="E27" s="86"/>
      <c r="F27" s="86"/>
      <c r="G27" s="86"/>
      <c r="H27" s="86"/>
      <c r="I27" s="86"/>
      <c r="J27" s="392"/>
      <c r="L27" s="121" t="e">
        <f>VLOOKUP($O27,#REF!,6,FALSE)</f>
        <v>#REF!</v>
      </c>
      <c r="M27" s="121" t="e">
        <f>VLOOKUP($O27,#REF!,7,FALSE)</f>
        <v>#REF!</v>
      </c>
      <c r="O27" s="213" t="s">
        <v>2140</v>
      </c>
    </row>
    <row r="28" spans="1:15" outlineLevel="1">
      <c r="A28" s="561"/>
      <c r="B28" s="565" t="s">
        <v>1402</v>
      </c>
      <c r="C28" s="86">
        <v>28</v>
      </c>
      <c r="D28" s="561" t="s">
        <v>11</v>
      </c>
      <c r="E28" s="86"/>
      <c r="F28" s="86"/>
      <c r="G28" s="86"/>
      <c r="H28" s="86"/>
      <c r="I28" s="86"/>
      <c r="J28" s="392"/>
      <c r="L28" s="121" t="e">
        <f>VLOOKUP($O28,#REF!,6,FALSE)</f>
        <v>#REF!</v>
      </c>
      <c r="M28" s="121" t="e">
        <f>VLOOKUP($O28,#REF!,7,FALSE)</f>
        <v>#REF!</v>
      </c>
      <c r="O28" s="213" t="s">
        <v>2141</v>
      </c>
    </row>
    <row r="29" spans="1:15" outlineLevel="1">
      <c r="A29" s="561"/>
      <c r="B29" s="565" t="s">
        <v>1403</v>
      </c>
      <c r="C29" s="86">
        <v>8</v>
      </c>
      <c r="D29" s="561" t="s">
        <v>11</v>
      </c>
      <c r="E29" s="86"/>
      <c r="F29" s="86"/>
      <c r="G29" s="86"/>
      <c r="H29" s="86"/>
      <c r="I29" s="86"/>
      <c r="J29" s="392"/>
      <c r="L29" s="121" t="e">
        <f>VLOOKUP($O29,#REF!,6,FALSE)</f>
        <v>#REF!</v>
      </c>
      <c r="M29" s="121" t="e">
        <f>VLOOKUP($O29,#REF!,7,FALSE)</f>
        <v>#REF!</v>
      </c>
      <c r="O29" s="213" t="s">
        <v>2142</v>
      </c>
    </row>
    <row r="30" spans="1:15" outlineLevel="1">
      <c r="A30" s="561"/>
      <c r="B30" s="565" t="s">
        <v>1404</v>
      </c>
      <c r="C30" s="86">
        <v>6</v>
      </c>
      <c r="D30" s="561" t="s">
        <v>11</v>
      </c>
      <c r="E30" s="86"/>
      <c r="F30" s="86"/>
      <c r="G30" s="86"/>
      <c r="H30" s="86"/>
      <c r="I30" s="86"/>
      <c r="J30" s="392"/>
      <c r="L30" s="121" t="e">
        <f>VLOOKUP($O30,#REF!,6,FALSE)</f>
        <v>#REF!</v>
      </c>
      <c r="M30" s="121" t="e">
        <f>VLOOKUP($O30,#REF!,7,FALSE)</f>
        <v>#REF!</v>
      </c>
      <c r="O30" s="213" t="s">
        <v>2143</v>
      </c>
    </row>
    <row r="31" spans="1:15" outlineLevel="1">
      <c r="A31" s="561"/>
      <c r="B31" s="564" t="s">
        <v>1405</v>
      </c>
      <c r="C31" s="86"/>
      <c r="D31" s="563"/>
      <c r="E31" s="89"/>
      <c r="F31" s="89"/>
      <c r="G31" s="67"/>
      <c r="H31" s="89"/>
      <c r="I31" s="89"/>
      <c r="J31" s="566"/>
      <c r="L31" s="167"/>
      <c r="M31" s="167"/>
      <c r="O31" s="216"/>
    </row>
    <row r="32" spans="1:15" outlineLevel="1">
      <c r="A32" s="561"/>
      <c r="B32" s="565" t="s">
        <v>1406</v>
      </c>
      <c r="C32" s="86">
        <v>11</v>
      </c>
      <c r="D32" s="561" t="s">
        <v>11</v>
      </c>
      <c r="E32" s="86"/>
      <c r="F32" s="86"/>
      <c r="G32" s="86"/>
      <c r="H32" s="86"/>
      <c r="I32" s="86"/>
      <c r="J32" s="392"/>
      <c r="L32" s="121" t="e">
        <f>VLOOKUP($O32,#REF!,6,FALSE)</f>
        <v>#REF!</v>
      </c>
      <c r="M32" s="121" t="e">
        <f>VLOOKUP($O32,#REF!,7,FALSE)</f>
        <v>#REF!</v>
      </c>
      <c r="O32" s="213" t="s">
        <v>2144</v>
      </c>
    </row>
    <row r="33" spans="1:15" outlineLevel="1">
      <c r="A33" s="561"/>
      <c r="B33" s="565" t="s">
        <v>1407</v>
      </c>
      <c r="C33" s="86">
        <v>207</v>
      </c>
      <c r="D33" s="561" t="s">
        <v>11</v>
      </c>
      <c r="E33" s="86"/>
      <c r="F33" s="86"/>
      <c r="G33" s="86"/>
      <c r="H33" s="86"/>
      <c r="I33" s="86"/>
      <c r="J33" s="392"/>
      <c r="L33" s="121" t="e">
        <f>VLOOKUP($O33,#REF!,6,FALSE)</f>
        <v>#REF!</v>
      </c>
      <c r="M33" s="121" t="e">
        <f>VLOOKUP($O33,#REF!,7,FALSE)</f>
        <v>#REF!</v>
      </c>
      <c r="O33" s="213" t="s">
        <v>2145</v>
      </c>
    </row>
    <row r="34" spans="1:15" outlineLevel="1">
      <c r="A34" s="561"/>
      <c r="B34" s="565" t="s">
        <v>1408</v>
      </c>
      <c r="C34" s="86">
        <v>68</v>
      </c>
      <c r="D34" s="561" t="s">
        <v>11</v>
      </c>
      <c r="E34" s="86"/>
      <c r="F34" s="86"/>
      <c r="G34" s="86"/>
      <c r="H34" s="86"/>
      <c r="I34" s="86"/>
      <c r="J34" s="392"/>
      <c r="L34" s="121" t="e">
        <f>VLOOKUP($O34,#REF!,6,FALSE)</f>
        <v>#REF!</v>
      </c>
      <c r="M34" s="121" t="e">
        <f>VLOOKUP($O34,#REF!,7,FALSE)</f>
        <v>#REF!</v>
      </c>
      <c r="O34" s="213" t="s">
        <v>2146</v>
      </c>
    </row>
    <row r="35" spans="1:15" outlineLevel="1">
      <c r="A35" s="561"/>
      <c r="B35" s="565" t="s">
        <v>1409</v>
      </c>
      <c r="C35" s="86">
        <v>424</v>
      </c>
      <c r="D35" s="561" t="s">
        <v>11</v>
      </c>
      <c r="E35" s="86"/>
      <c r="F35" s="86"/>
      <c r="G35" s="86"/>
      <c r="H35" s="86"/>
      <c r="I35" s="86"/>
      <c r="J35" s="392"/>
      <c r="L35" s="121" t="e">
        <f>VLOOKUP($O35,#REF!,6,FALSE)</f>
        <v>#REF!</v>
      </c>
      <c r="M35" s="121" t="e">
        <f>VLOOKUP($O35,#REF!,7,FALSE)</f>
        <v>#REF!</v>
      </c>
      <c r="O35" s="213" t="s">
        <v>2147</v>
      </c>
    </row>
    <row r="36" spans="1:15" outlineLevel="1">
      <c r="A36" s="561"/>
      <c r="B36" s="565" t="s">
        <v>1410</v>
      </c>
      <c r="C36" s="86">
        <v>506</v>
      </c>
      <c r="D36" s="561" t="s">
        <v>11</v>
      </c>
      <c r="E36" s="86"/>
      <c r="F36" s="86"/>
      <c r="G36" s="86"/>
      <c r="H36" s="86"/>
      <c r="I36" s="86"/>
      <c r="J36" s="392"/>
      <c r="L36" s="121" t="e">
        <f>VLOOKUP($O36,#REF!,6,FALSE)</f>
        <v>#REF!</v>
      </c>
      <c r="M36" s="121" t="e">
        <f>VLOOKUP($O36,#REF!,7,FALSE)</f>
        <v>#REF!</v>
      </c>
      <c r="O36" s="213" t="s">
        <v>2148</v>
      </c>
    </row>
    <row r="37" spans="1:15" outlineLevel="1">
      <c r="A37" s="561"/>
      <c r="B37" s="565" t="s">
        <v>1411</v>
      </c>
      <c r="C37" s="86">
        <v>179</v>
      </c>
      <c r="D37" s="561" t="s">
        <v>11</v>
      </c>
      <c r="E37" s="86"/>
      <c r="F37" s="86"/>
      <c r="G37" s="86"/>
      <c r="H37" s="86"/>
      <c r="I37" s="86"/>
      <c r="J37" s="392"/>
      <c r="L37" s="121" t="e">
        <f>VLOOKUP($O37,#REF!,6,FALSE)</f>
        <v>#REF!</v>
      </c>
      <c r="M37" s="121" t="e">
        <f>VLOOKUP($O37,#REF!,7,FALSE)</f>
        <v>#REF!</v>
      </c>
      <c r="O37" s="213" t="s">
        <v>2149</v>
      </c>
    </row>
    <row r="38" spans="1:15" outlineLevel="1">
      <c r="A38" s="561"/>
      <c r="B38" s="565" t="s">
        <v>1412</v>
      </c>
      <c r="C38" s="86">
        <v>120</v>
      </c>
      <c r="D38" s="561" t="s">
        <v>11</v>
      </c>
      <c r="E38" s="86"/>
      <c r="F38" s="86"/>
      <c r="G38" s="86"/>
      <c r="H38" s="86"/>
      <c r="I38" s="86"/>
      <c r="J38" s="392"/>
      <c r="L38" s="121" t="e">
        <f>VLOOKUP($O38,#REF!,6,FALSE)</f>
        <v>#REF!</v>
      </c>
      <c r="M38" s="121" t="e">
        <f>VLOOKUP($O38,#REF!,7,FALSE)</f>
        <v>#REF!</v>
      </c>
      <c r="O38" s="213" t="s">
        <v>2150</v>
      </c>
    </row>
    <row r="39" spans="1:15" outlineLevel="1">
      <c r="A39" s="561"/>
      <c r="B39" s="565" t="s">
        <v>1413</v>
      </c>
      <c r="C39" s="86">
        <v>288</v>
      </c>
      <c r="D39" s="561" t="s">
        <v>11</v>
      </c>
      <c r="E39" s="86"/>
      <c r="F39" s="86"/>
      <c r="G39" s="86"/>
      <c r="H39" s="86"/>
      <c r="I39" s="86"/>
      <c r="J39" s="392"/>
      <c r="L39" s="121" t="e">
        <f>VLOOKUP($O39,#REF!,6,FALSE)</f>
        <v>#REF!</v>
      </c>
      <c r="M39" s="121" t="e">
        <f>VLOOKUP($O39,#REF!,7,FALSE)</f>
        <v>#REF!</v>
      </c>
      <c r="O39" s="213" t="s">
        <v>2151</v>
      </c>
    </row>
    <row r="40" spans="1:15" outlineLevel="1">
      <c r="A40" s="561"/>
      <c r="B40" s="565" t="s">
        <v>1414</v>
      </c>
      <c r="C40" s="86">
        <v>58</v>
      </c>
      <c r="D40" s="561" t="s">
        <v>11</v>
      </c>
      <c r="E40" s="86"/>
      <c r="F40" s="86"/>
      <c r="G40" s="86"/>
      <c r="H40" s="86"/>
      <c r="I40" s="86"/>
      <c r="J40" s="392"/>
      <c r="L40" s="121" t="e">
        <f>VLOOKUP($O40,#REF!,6,FALSE)</f>
        <v>#REF!</v>
      </c>
      <c r="M40" s="121" t="e">
        <f>VLOOKUP($O40,#REF!,7,FALSE)</f>
        <v>#REF!</v>
      </c>
      <c r="O40" s="213" t="s">
        <v>2152</v>
      </c>
    </row>
    <row r="41" spans="1:15" outlineLevel="1">
      <c r="A41" s="561"/>
      <c r="B41" s="565" t="s">
        <v>1415</v>
      </c>
      <c r="C41" s="86">
        <v>83</v>
      </c>
      <c r="D41" s="561" t="s">
        <v>1416</v>
      </c>
      <c r="E41" s="86"/>
      <c r="F41" s="86"/>
      <c r="G41" s="86"/>
      <c r="H41" s="86"/>
      <c r="I41" s="86"/>
      <c r="J41" s="392"/>
      <c r="L41" s="121" t="e">
        <f>VLOOKUP($O41,#REF!,6,FALSE)</f>
        <v>#REF!</v>
      </c>
      <c r="M41" s="121" t="e">
        <f>VLOOKUP($O41,#REF!,7,FALSE)</f>
        <v>#REF!</v>
      </c>
      <c r="O41" s="213" t="s">
        <v>2153</v>
      </c>
    </row>
    <row r="42" spans="1:15" outlineLevel="1">
      <c r="A42" s="561"/>
      <c r="B42" s="565" t="s">
        <v>1417</v>
      </c>
      <c r="C42" s="86">
        <v>353</v>
      </c>
      <c r="D42" s="561" t="s">
        <v>1416</v>
      </c>
      <c r="E42" s="86"/>
      <c r="F42" s="86"/>
      <c r="G42" s="86"/>
      <c r="H42" s="86"/>
      <c r="I42" s="86"/>
      <c r="J42" s="392"/>
      <c r="L42" s="121" t="e">
        <f>VLOOKUP($O42,#REF!,6,FALSE)</f>
        <v>#REF!</v>
      </c>
      <c r="M42" s="121" t="e">
        <f>VLOOKUP($O42,#REF!,7,FALSE)</f>
        <v>#REF!</v>
      </c>
      <c r="O42" s="213" t="s">
        <v>2154</v>
      </c>
    </row>
    <row r="43" spans="1:15" outlineLevel="1">
      <c r="A43" s="561"/>
      <c r="B43" s="565" t="s">
        <v>1418</v>
      </c>
      <c r="C43" s="86">
        <v>303</v>
      </c>
      <c r="D43" s="561" t="s">
        <v>11</v>
      </c>
      <c r="E43" s="86"/>
      <c r="F43" s="86"/>
      <c r="G43" s="86"/>
      <c r="H43" s="86"/>
      <c r="I43" s="86"/>
      <c r="J43" s="392"/>
      <c r="L43" s="121" t="e">
        <f>VLOOKUP($O43,#REF!,6,FALSE)</f>
        <v>#REF!</v>
      </c>
      <c r="M43" s="121" t="e">
        <f>VLOOKUP($O43,#REF!,7,FALSE)</f>
        <v>#REF!</v>
      </c>
      <c r="O43" s="213" t="s">
        <v>2155</v>
      </c>
    </row>
    <row r="44" spans="1:15" outlineLevel="1">
      <c r="A44" s="561"/>
      <c r="B44" s="565" t="s">
        <v>1419</v>
      </c>
      <c r="C44" s="86">
        <v>275</v>
      </c>
      <c r="D44" s="561" t="s">
        <v>11</v>
      </c>
      <c r="E44" s="86"/>
      <c r="F44" s="86"/>
      <c r="G44" s="86"/>
      <c r="H44" s="86"/>
      <c r="I44" s="86"/>
      <c r="J44" s="392"/>
      <c r="L44" s="121" t="e">
        <f>VLOOKUP($O44,#REF!,6,FALSE)</f>
        <v>#REF!</v>
      </c>
      <c r="M44" s="121" t="e">
        <f>VLOOKUP($O44,#REF!,7,FALSE)</f>
        <v>#REF!</v>
      </c>
      <c r="O44" s="213" t="s">
        <v>2156</v>
      </c>
    </row>
    <row r="45" spans="1:15" outlineLevel="1">
      <c r="A45" s="561"/>
      <c r="B45" s="565" t="s">
        <v>1420</v>
      </c>
      <c r="C45" s="86">
        <v>159</v>
      </c>
      <c r="D45" s="561" t="s">
        <v>11</v>
      </c>
      <c r="E45" s="86"/>
      <c r="F45" s="86"/>
      <c r="G45" s="86"/>
      <c r="H45" s="86"/>
      <c r="I45" s="86"/>
      <c r="J45" s="392"/>
      <c r="L45" s="121" t="e">
        <f>VLOOKUP($O45,#REF!,6,FALSE)</f>
        <v>#REF!</v>
      </c>
      <c r="M45" s="121" t="e">
        <f>VLOOKUP($O45,#REF!,7,FALSE)</f>
        <v>#REF!</v>
      </c>
      <c r="O45" s="213" t="s">
        <v>2157</v>
      </c>
    </row>
    <row r="46" spans="1:15" outlineLevel="1">
      <c r="A46" s="561"/>
      <c r="B46" s="565" t="s">
        <v>1421</v>
      </c>
      <c r="C46" s="86">
        <v>75</v>
      </c>
      <c r="D46" s="561" t="s">
        <v>11</v>
      </c>
      <c r="E46" s="86"/>
      <c r="F46" s="86"/>
      <c r="G46" s="86"/>
      <c r="H46" s="86"/>
      <c r="I46" s="86"/>
      <c r="J46" s="392"/>
      <c r="L46" s="121" t="e">
        <f>VLOOKUP($O46,#REF!,6,FALSE)</f>
        <v>#REF!</v>
      </c>
      <c r="M46" s="121" t="e">
        <f>VLOOKUP($O46,#REF!,7,FALSE)</f>
        <v>#REF!</v>
      </c>
      <c r="O46" s="213" t="s">
        <v>2158</v>
      </c>
    </row>
    <row r="47" spans="1:15" outlineLevel="1">
      <c r="A47" s="561"/>
      <c r="B47" s="565" t="s">
        <v>1422</v>
      </c>
      <c r="C47" s="86">
        <v>43</v>
      </c>
      <c r="D47" s="561" t="s">
        <v>11</v>
      </c>
      <c r="E47" s="86"/>
      <c r="F47" s="86"/>
      <c r="G47" s="86"/>
      <c r="H47" s="86"/>
      <c r="I47" s="86"/>
      <c r="J47" s="392"/>
      <c r="L47" s="121" t="e">
        <f>VLOOKUP($O47,#REF!,6,FALSE)</f>
        <v>#REF!</v>
      </c>
      <c r="M47" s="121" t="e">
        <f>VLOOKUP($O47,#REF!,7,FALSE)</f>
        <v>#REF!</v>
      </c>
      <c r="O47" s="213" t="s">
        <v>2159</v>
      </c>
    </row>
    <row r="48" spans="1:15" outlineLevel="1">
      <c r="A48" s="561"/>
      <c r="B48" s="565" t="s">
        <v>1423</v>
      </c>
      <c r="C48" s="86">
        <v>91</v>
      </c>
      <c r="D48" s="561" t="s">
        <v>11</v>
      </c>
      <c r="E48" s="86"/>
      <c r="F48" s="86"/>
      <c r="G48" s="86"/>
      <c r="H48" s="86"/>
      <c r="I48" s="86"/>
      <c r="J48" s="392"/>
      <c r="L48" s="121" t="e">
        <f>VLOOKUP($O48,#REF!,6,FALSE)</f>
        <v>#REF!</v>
      </c>
      <c r="M48" s="121" t="e">
        <f>VLOOKUP($O48,#REF!,7,FALSE)</f>
        <v>#REF!</v>
      </c>
      <c r="O48" s="213" t="s">
        <v>2160</v>
      </c>
    </row>
    <row r="49" spans="1:15" outlineLevel="1">
      <c r="A49" s="561"/>
      <c r="B49" s="565" t="s">
        <v>1424</v>
      </c>
      <c r="C49" s="86">
        <v>162</v>
      </c>
      <c r="D49" s="561" t="s">
        <v>11</v>
      </c>
      <c r="E49" s="86"/>
      <c r="F49" s="86"/>
      <c r="G49" s="86"/>
      <c r="H49" s="86"/>
      <c r="I49" s="86"/>
      <c r="J49" s="392"/>
      <c r="L49" s="121" t="e">
        <f>VLOOKUP($O49,#REF!,6,FALSE)</f>
        <v>#REF!</v>
      </c>
      <c r="M49" s="121" t="e">
        <f>VLOOKUP($O49,#REF!,7,FALSE)</f>
        <v>#REF!</v>
      </c>
      <c r="O49" s="213" t="s">
        <v>2161</v>
      </c>
    </row>
    <row r="50" spans="1:15" outlineLevel="1">
      <c r="A50" s="561"/>
      <c r="B50" s="565" t="s">
        <v>1425</v>
      </c>
      <c r="C50" s="86">
        <v>212</v>
      </c>
      <c r="D50" s="561" t="s">
        <v>11</v>
      </c>
      <c r="E50" s="86"/>
      <c r="F50" s="86"/>
      <c r="G50" s="86"/>
      <c r="H50" s="86"/>
      <c r="I50" s="86"/>
      <c r="J50" s="392"/>
      <c r="L50" s="121" t="e">
        <f>VLOOKUP($O50,#REF!,6,FALSE)</f>
        <v>#REF!</v>
      </c>
      <c r="M50" s="121" t="e">
        <f>VLOOKUP($O50,#REF!,7,FALSE)</f>
        <v>#REF!</v>
      </c>
      <c r="O50" s="213" t="s">
        <v>2162</v>
      </c>
    </row>
    <row r="51" spans="1:15" outlineLevel="1">
      <c r="A51" s="561"/>
      <c r="B51" s="565" t="s">
        <v>1426</v>
      </c>
      <c r="C51" s="86">
        <v>45</v>
      </c>
      <c r="D51" s="561" t="s">
        <v>11</v>
      </c>
      <c r="E51" s="86"/>
      <c r="F51" s="86"/>
      <c r="G51" s="86"/>
      <c r="H51" s="86"/>
      <c r="I51" s="86"/>
      <c r="J51" s="392"/>
      <c r="L51" s="121" t="e">
        <f>VLOOKUP($O51,#REF!,6,FALSE)</f>
        <v>#REF!</v>
      </c>
      <c r="M51" s="121" t="e">
        <f>VLOOKUP($O51,#REF!,7,FALSE)</f>
        <v>#REF!</v>
      </c>
      <c r="O51" s="213" t="s">
        <v>2163</v>
      </c>
    </row>
    <row r="52" spans="1:15" outlineLevel="1">
      <c r="A52" s="561"/>
      <c r="B52" s="565" t="s">
        <v>1427</v>
      </c>
      <c r="C52" s="86">
        <v>315</v>
      </c>
      <c r="D52" s="561" t="s">
        <v>11</v>
      </c>
      <c r="E52" s="86"/>
      <c r="F52" s="86"/>
      <c r="G52" s="86"/>
      <c r="H52" s="86"/>
      <c r="I52" s="86"/>
      <c r="J52" s="392"/>
      <c r="L52" s="121" t="e">
        <f>VLOOKUP($O52,#REF!,6,FALSE)</f>
        <v>#REF!</v>
      </c>
      <c r="M52" s="121" t="e">
        <f>VLOOKUP($O52,#REF!,7,FALSE)</f>
        <v>#REF!</v>
      </c>
      <c r="O52" s="213" t="s">
        <v>2164</v>
      </c>
    </row>
    <row r="53" spans="1:15" outlineLevel="1">
      <c r="A53" s="561"/>
      <c r="B53" s="565" t="s">
        <v>1428</v>
      </c>
      <c r="C53" s="86">
        <v>482</v>
      </c>
      <c r="D53" s="561" t="s">
        <v>11</v>
      </c>
      <c r="E53" s="86"/>
      <c r="F53" s="86"/>
      <c r="G53" s="86"/>
      <c r="H53" s="86"/>
      <c r="I53" s="86"/>
      <c r="J53" s="392"/>
      <c r="L53" s="121" t="e">
        <f>VLOOKUP($O53,#REF!,6,FALSE)</f>
        <v>#REF!</v>
      </c>
      <c r="M53" s="121" t="e">
        <f>VLOOKUP($O53,#REF!,7,FALSE)</f>
        <v>#REF!</v>
      </c>
      <c r="O53" s="213" t="s">
        <v>2165</v>
      </c>
    </row>
    <row r="54" spans="1:15" outlineLevel="1">
      <c r="A54" s="561"/>
      <c r="B54" s="565" t="s">
        <v>1429</v>
      </c>
      <c r="C54" s="86">
        <v>476</v>
      </c>
      <c r="D54" s="561" t="s">
        <v>11</v>
      </c>
      <c r="E54" s="86"/>
      <c r="F54" s="86"/>
      <c r="G54" s="86"/>
      <c r="H54" s="86"/>
      <c r="I54" s="86"/>
      <c r="J54" s="392"/>
      <c r="L54" s="121" t="e">
        <f>VLOOKUP($O54,#REF!,6,FALSE)</f>
        <v>#REF!</v>
      </c>
      <c r="M54" s="121" t="e">
        <f>VLOOKUP($O54,#REF!,7,FALSE)</f>
        <v>#REF!</v>
      </c>
      <c r="O54" s="213" t="s">
        <v>2166</v>
      </c>
    </row>
    <row r="55" spans="1:15" outlineLevel="1">
      <c r="A55" s="561"/>
      <c r="B55" s="565" t="s">
        <v>1430</v>
      </c>
      <c r="C55" s="86">
        <v>239</v>
      </c>
      <c r="D55" s="561" t="s">
        <v>11</v>
      </c>
      <c r="E55" s="86"/>
      <c r="F55" s="86"/>
      <c r="G55" s="86"/>
      <c r="H55" s="86"/>
      <c r="I55" s="86"/>
      <c r="J55" s="392"/>
      <c r="L55" s="121" t="e">
        <f>VLOOKUP($O55,#REF!,6,FALSE)</f>
        <v>#REF!</v>
      </c>
      <c r="M55" s="121" t="e">
        <f>VLOOKUP($O55,#REF!,7,FALSE)</f>
        <v>#REF!</v>
      </c>
      <c r="O55" s="213" t="s">
        <v>2167</v>
      </c>
    </row>
    <row r="56" spans="1:15" outlineLevel="1">
      <c r="A56" s="561"/>
      <c r="B56" s="565" t="s">
        <v>1431</v>
      </c>
      <c r="C56" s="86">
        <v>83</v>
      </c>
      <c r="D56" s="561" t="s">
        <v>11</v>
      </c>
      <c r="E56" s="86"/>
      <c r="F56" s="86"/>
      <c r="G56" s="86"/>
      <c r="H56" s="86"/>
      <c r="I56" s="86"/>
      <c r="J56" s="392"/>
      <c r="L56" s="121" t="e">
        <f>VLOOKUP($O56,#REF!,6,FALSE)</f>
        <v>#REF!</v>
      </c>
      <c r="M56" s="121" t="e">
        <f>VLOOKUP($O56,#REF!,7,FALSE)</f>
        <v>#REF!</v>
      </c>
      <c r="O56" s="213" t="s">
        <v>2168</v>
      </c>
    </row>
    <row r="57" spans="1:15" outlineLevel="1">
      <c r="A57" s="567"/>
      <c r="B57" s="568" t="s">
        <v>1432</v>
      </c>
      <c r="C57" s="56"/>
      <c r="D57" s="569"/>
      <c r="E57" s="89"/>
      <c r="F57" s="89"/>
      <c r="G57" s="67"/>
      <c r="H57" s="89"/>
      <c r="I57" s="89"/>
      <c r="J57" s="566"/>
      <c r="L57" s="167"/>
      <c r="M57" s="167"/>
      <c r="O57" s="216"/>
    </row>
    <row r="58" spans="1:15" outlineLevel="1">
      <c r="A58" s="567"/>
      <c r="B58" s="565" t="s">
        <v>1433</v>
      </c>
      <c r="C58" s="86">
        <v>28.35</v>
      </c>
      <c r="D58" s="58" t="s">
        <v>12</v>
      </c>
      <c r="E58" s="86"/>
      <c r="F58" s="86"/>
      <c r="G58" s="86"/>
      <c r="H58" s="86"/>
      <c r="I58" s="86"/>
      <c r="J58" s="392"/>
      <c r="L58" s="121" t="e">
        <f>VLOOKUP($O58,#REF!,6,FALSE)</f>
        <v>#REF!</v>
      </c>
      <c r="M58" s="121" t="e">
        <f>VLOOKUP($O58,#REF!,7,FALSE)</f>
        <v>#REF!</v>
      </c>
      <c r="O58" s="213" t="s">
        <v>2169</v>
      </c>
    </row>
    <row r="59" spans="1:15" outlineLevel="1">
      <c r="A59" s="567"/>
      <c r="B59" s="565" t="s">
        <v>1434</v>
      </c>
      <c r="C59" s="86">
        <v>134.4</v>
      </c>
      <c r="D59" s="58" t="s">
        <v>12</v>
      </c>
      <c r="E59" s="86"/>
      <c r="F59" s="86"/>
      <c r="G59" s="86"/>
      <c r="H59" s="86"/>
      <c r="I59" s="86"/>
      <c r="J59" s="392"/>
      <c r="L59" s="121" t="e">
        <f>VLOOKUP($O59,#REF!,6,FALSE)</f>
        <v>#REF!</v>
      </c>
      <c r="M59" s="121" t="e">
        <f>VLOOKUP($O59,#REF!,7,FALSE)</f>
        <v>#REF!</v>
      </c>
      <c r="O59" s="213" t="s">
        <v>2170</v>
      </c>
    </row>
    <row r="60" spans="1:15" outlineLevel="1">
      <c r="A60" s="567"/>
      <c r="B60" s="565" t="s">
        <v>1435</v>
      </c>
      <c r="C60" s="86">
        <v>13.65</v>
      </c>
      <c r="D60" s="58" t="s">
        <v>12</v>
      </c>
      <c r="E60" s="86"/>
      <c r="F60" s="86"/>
      <c r="G60" s="86"/>
      <c r="H60" s="86"/>
      <c r="I60" s="86"/>
      <c r="J60" s="392"/>
      <c r="L60" s="121" t="e">
        <f>VLOOKUP($O60,#REF!,6,FALSE)</f>
        <v>#REF!</v>
      </c>
      <c r="M60" s="121" t="e">
        <f>VLOOKUP($O60,#REF!,7,FALSE)</f>
        <v>#REF!</v>
      </c>
      <c r="O60" s="213" t="s">
        <v>2171</v>
      </c>
    </row>
    <row r="61" spans="1:15" outlineLevel="1">
      <c r="A61" s="570"/>
      <c r="B61" s="571" t="s">
        <v>1594</v>
      </c>
      <c r="C61" s="86">
        <v>179</v>
      </c>
      <c r="D61" s="561" t="s">
        <v>1436</v>
      </c>
      <c r="E61" s="86"/>
      <c r="F61" s="86"/>
      <c r="G61" s="86"/>
      <c r="H61" s="86"/>
      <c r="I61" s="86"/>
      <c r="J61" s="392"/>
      <c r="L61" s="121" t="e">
        <f>VLOOKUP($O61,#REF!,6,FALSE)</f>
        <v>#REF!</v>
      </c>
      <c r="M61" s="121" t="e">
        <f>VLOOKUP($O61,#REF!,7,FALSE)</f>
        <v>#REF!</v>
      </c>
      <c r="O61" s="213" t="s">
        <v>2172</v>
      </c>
    </row>
    <row r="62" spans="1:15" s="576" customFormat="1" ht="23.25" outlineLevel="1">
      <c r="A62" s="570"/>
      <c r="B62" s="572" t="s">
        <v>1437</v>
      </c>
      <c r="C62" s="573"/>
      <c r="D62" s="574"/>
      <c r="E62" s="214"/>
      <c r="F62" s="214"/>
      <c r="G62" s="130"/>
      <c r="H62" s="214"/>
      <c r="I62" s="214"/>
      <c r="J62" s="575"/>
      <c r="L62" s="215"/>
      <c r="M62" s="215"/>
      <c r="O62" s="217"/>
    </row>
    <row r="63" spans="1:15" outlineLevel="1">
      <c r="A63" s="570"/>
      <c r="B63" s="565" t="s">
        <v>1553</v>
      </c>
      <c r="C63" s="86">
        <v>777</v>
      </c>
      <c r="D63" s="58" t="s">
        <v>11</v>
      </c>
      <c r="E63" s="86"/>
      <c r="F63" s="86"/>
      <c r="G63" s="86"/>
      <c r="H63" s="86"/>
      <c r="I63" s="86"/>
      <c r="J63" s="392"/>
      <c r="L63" s="121" t="e">
        <f>VLOOKUP($O63,#REF!,6,FALSE)</f>
        <v>#REF!</v>
      </c>
      <c r="M63" s="121" t="e">
        <f>VLOOKUP($O63,#REF!,7,FALSE)</f>
        <v>#REF!</v>
      </c>
      <c r="O63" s="213" t="s">
        <v>2173</v>
      </c>
    </row>
    <row r="64" spans="1:15" outlineLevel="1">
      <c r="A64" s="570"/>
      <c r="B64" s="565" t="s">
        <v>1554</v>
      </c>
      <c r="C64" s="86">
        <v>89</v>
      </c>
      <c r="D64" s="58" t="s">
        <v>11</v>
      </c>
      <c r="E64" s="86"/>
      <c r="F64" s="86"/>
      <c r="G64" s="86"/>
      <c r="H64" s="86"/>
      <c r="I64" s="86"/>
      <c r="J64" s="392"/>
      <c r="L64" s="121" t="e">
        <f>VLOOKUP($O64,#REF!,6,FALSE)</f>
        <v>#REF!</v>
      </c>
      <c r="M64" s="121" t="e">
        <f>VLOOKUP($O64,#REF!,7,FALSE)</f>
        <v>#REF!</v>
      </c>
      <c r="O64" s="213" t="s">
        <v>2174</v>
      </c>
    </row>
    <row r="65" spans="1:15" outlineLevel="1">
      <c r="A65" s="570"/>
      <c r="B65" s="565" t="s">
        <v>1438</v>
      </c>
      <c r="C65" s="86">
        <v>3263.4</v>
      </c>
      <c r="D65" s="58" t="s">
        <v>651</v>
      </c>
      <c r="E65" s="86"/>
      <c r="F65" s="86"/>
      <c r="G65" s="86"/>
      <c r="H65" s="86"/>
      <c r="I65" s="86"/>
      <c r="J65" s="392"/>
      <c r="L65" s="121" t="e">
        <f>VLOOKUP($O65,#REF!,6,FALSE)</f>
        <v>#REF!</v>
      </c>
      <c r="M65" s="121" t="e">
        <f>VLOOKUP($O65,#REF!,7,FALSE)</f>
        <v>#REF!</v>
      </c>
      <c r="O65" s="213" t="s">
        <v>2175</v>
      </c>
    </row>
    <row r="66" spans="1:15" outlineLevel="1">
      <c r="A66" s="570"/>
      <c r="B66" s="572" t="s">
        <v>1439</v>
      </c>
      <c r="C66" s="59"/>
      <c r="D66" s="60"/>
      <c r="E66" s="89"/>
      <c r="F66" s="89"/>
      <c r="G66" s="67"/>
      <c r="H66" s="89"/>
      <c r="I66" s="89"/>
      <c r="J66" s="566"/>
      <c r="L66" s="167"/>
      <c r="M66" s="167"/>
      <c r="O66" s="216"/>
    </row>
    <row r="67" spans="1:15" outlineLevel="1">
      <c r="A67" s="570"/>
      <c r="B67" s="565" t="s">
        <v>1440</v>
      </c>
      <c r="C67" s="86">
        <v>21</v>
      </c>
      <c r="D67" s="60" t="s">
        <v>651</v>
      </c>
      <c r="E67" s="86"/>
      <c r="F67" s="86"/>
      <c r="G67" s="86"/>
      <c r="H67" s="86"/>
      <c r="I67" s="86"/>
      <c r="J67" s="392"/>
      <c r="L67" s="121" t="e">
        <f>VLOOKUP($O67,#REF!,6,FALSE)</f>
        <v>#REF!</v>
      </c>
      <c r="M67" s="121" t="e">
        <f>VLOOKUP($O67,#REF!,7,FALSE)</f>
        <v>#REF!</v>
      </c>
      <c r="O67" s="213" t="s">
        <v>2176</v>
      </c>
    </row>
    <row r="68" spans="1:15" outlineLevel="1">
      <c r="A68" s="570"/>
      <c r="B68" s="565" t="s">
        <v>1441</v>
      </c>
      <c r="C68" s="86">
        <v>50.400000000000006</v>
      </c>
      <c r="D68" s="60" t="s">
        <v>651</v>
      </c>
      <c r="E68" s="86"/>
      <c r="F68" s="86"/>
      <c r="G68" s="86"/>
      <c r="H68" s="86"/>
      <c r="I68" s="86"/>
      <c r="J68" s="392"/>
      <c r="L68" s="121" t="e">
        <f>VLOOKUP($O68,#REF!,6,FALSE)</f>
        <v>#REF!</v>
      </c>
      <c r="M68" s="121" t="e">
        <f>VLOOKUP($O68,#REF!,7,FALSE)</f>
        <v>#REF!</v>
      </c>
      <c r="O68" s="213" t="s">
        <v>2177</v>
      </c>
    </row>
    <row r="69" spans="1:15" outlineLevel="1">
      <c r="A69" s="570"/>
      <c r="B69" s="565" t="s">
        <v>1442</v>
      </c>
      <c r="C69" s="86">
        <v>28</v>
      </c>
      <c r="D69" s="60" t="s">
        <v>1443</v>
      </c>
      <c r="E69" s="86"/>
      <c r="F69" s="86"/>
      <c r="G69" s="86"/>
      <c r="H69" s="86"/>
      <c r="I69" s="86"/>
      <c r="J69" s="392"/>
      <c r="L69" s="121" t="e">
        <f>VLOOKUP($O69,#REF!,6,FALSE)</f>
        <v>#REF!</v>
      </c>
      <c r="M69" s="121" t="e">
        <f>VLOOKUP($O69,#REF!,7,FALSE)</f>
        <v>#REF!</v>
      </c>
      <c r="O69" s="213" t="s">
        <v>2178</v>
      </c>
    </row>
    <row r="70" spans="1:15" outlineLevel="1">
      <c r="A70" s="567"/>
      <c r="B70" s="565" t="s">
        <v>1444</v>
      </c>
      <c r="C70" s="86">
        <v>2</v>
      </c>
      <c r="D70" s="58" t="s">
        <v>12</v>
      </c>
      <c r="E70" s="86"/>
      <c r="F70" s="86"/>
      <c r="G70" s="86"/>
      <c r="H70" s="86"/>
      <c r="I70" s="86"/>
      <c r="J70" s="392"/>
      <c r="L70" s="121" t="e">
        <f>VLOOKUP($O70,#REF!,6,FALSE)</f>
        <v>#REF!</v>
      </c>
      <c r="M70" s="121" t="e">
        <f>VLOOKUP($O70,#REF!,7,FALSE)</f>
        <v>#REF!</v>
      </c>
      <c r="O70" s="213" t="s">
        <v>2113</v>
      </c>
    </row>
    <row r="71" spans="1:15" outlineLevel="1">
      <c r="A71" s="577"/>
      <c r="B71" s="578"/>
      <c r="C71" s="61"/>
      <c r="D71" s="62"/>
      <c r="E71" s="139"/>
      <c r="F71" s="139"/>
      <c r="G71" s="135"/>
      <c r="H71" s="139"/>
      <c r="I71" s="139"/>
      <c r="J71" s="579"/>
      <c r="L71" s="377"/>
      <c r="M71" s="377"/>
      <c r="O71" s="558"/>
    </row>
    <row r="72" spans="1:15" s="576" customFormat="1" ht="23.25">
      <c r="A72" s="580"/>
      <c r="B72" s="581" t="s">
        <v>894</v>
      </c>
      <c r="C72" s="478"/>
      <c r="D72" s="582"/>
      <c r="E72" s="478"/>
      <c r="F72" s="478"/>
      <c r="G72" s="478"/>
      <c r="H72" s="478"/>
      <c r="I72" s="478"/>
      <c r="J72" s="583"/>
      <c r="L72" s="480"/>
      <c r="M72" s="480"/>
      <c r="O72" s="559"/>
    </row>
    <row r="73" spans="1:15">
      <c r="A73" s="584" t="s">
        <v>1445</v>
      </c>
      <c r="B73" s="585" t="s">
        <v>1446</v>
      </c>
      <c r="C73" s="75"/>
      <c r="D73" s="586"/>
      <c r="E73" s="89"/>
      <c r="F73" s="89"/>
      <c r="G73" s="67"/>
      <c r="H73" s="89"/>
      <c r="I73" s="89"/>
      <c r="J73" s="566"/>
      <c r="L73" s="167"/>
      <c r="M73" s="167"/>
      <c r="O73" s="216"/>
    </row>
    <row r="74" spans="1:15" outlineLevel="1">
      <c r="A74" s="587"/>
      <c r="B74" s="565" t="s">
        <v>1447</v>
      </c>
      <c r="C74" s="86">
        <v>55</v>
      </c>
      <c r="D74" s="58" t="s">
        <v>1107</v>
      </c>
      <c r="E74" s="86"/>
      <c r="F74" s="86"/>
      <c r="G74" s="86"/>
      <c r="H74" s="86"/>
      <c r="I74" s="86"/>
      <c r="J74" s="392"/>
      <c r="L74" s="121" t="e">
        <f>VLOOKUP($O74,#REF!,6,FALSE)</f>
        <v>#REF!</v>
      </c>
      <c r="M74" s="121" t="e">
        <f>VLOOKUP($O74,#REF!,7,FALSE)</f>
        <v>#REF!</v>
      </c>
      <c r="O74" s="213" t="s">
        <v>2122</v>
      </c>
    </row>
    <row r="75" spans="1:15" outlineLevel="1">
      <c r="A75" s="588"/>
      <c r="B75" s="565" t="s">
        <v>1448</v>
      </c>
      <c r="C75" s="86">
        <v>5</v>
      </c>
      <c r="D75" s="58" t="s">
        <v>1107</v>
      </c>
      <c r="E75" s="86"/>
      <c r="F75" s="86"/>
      <c r="G75" s="86"/>
      <c r="H75" s="86"/>
      <c r="I75" s="86"/>
      <c r="J75" s="392"/>
      <c r="L75" s="121" t="e">
        <f>VLOOKUP($O75,#REF!,6,FALSE)</f>
        <v>#REF!</v>
      </c>
      <c r="M75" s="121" t="e">
        <f>VLOOKUP($O75,#REF!,7,FALSE)</f>
        <v>#REF!</v>
      </c>
      <c r="O75" s="213" t="s">
        <v>2123</v>
      </c>
    </row>
    <row r="76" spans="1:15" outlineLevel="1">
      <c r="A76" s="561"/>
      <c r="B76" s="565" t="s">
        <v>1449</v>
      </c>
      <c r="C76" s="86">
        <v>289</v>
      </c>
      <c r="D76" s="561" t="s">
        <v>1107</v>
      </c>
      <c r="E76" s="86"/>
      <c r="F76" s="86"/>
      <c r="G76" s="86"/>
      <c r="H76" s="86"/>
      <c r="I76" s="86"/>
      <c r="J76" s="392"/>
      <c r="L76" s="121" t="e">
        <f>VLOOKUP($O76,#REF!,6,FALSE)</f>
        <v>#REF!</v>
      </c>
      <c r="M76" s="121" t="e">
        <f>VLOOKUP($O76,#REF!,7,FALSE)</f>
        <v>#REF!</v>
      </c>
      <c r="O76" s="213" t="s">
        <v>2179</v>
      </c>
    </row>
    <row r="77" spans="1:15" outlineLevel="1">
      <c r="A77" s="561"/>
      <c r="B77" s="565" t="s">
        <v>1450</v>
      </c>
      <c r="C77" s="86">
        <v>66</v>
      </c>
      <c r="D77" s="561" t="s">
        <v>1107</v>
      </c>
      <c r="E77" s="86"/>
      <c r="F77" s="86"/>
      <c r="G77" s="86"/>
      <c r="H77" s="86"/>
      <c r="I77" s="86"/>
      <c r="J77" s="392"/>
      <c r="L77" s="121" t="e">
        <f>VLOOKUP($O77,#REF!,6,FALSE)</f>
        <v>#REF!</v>
      </c>
      <c r="M77" s="121" t="e">
        <f>VLOOKUP($O77,#REF!,7,FALSE)</f>
        <v>#REF!</v>
      </c>
      <c r="O77" s="213" t="s">
        <v>2179</v>
      </c>
    </row>
    <row r="78" spans="1:15" outlineLevel="1">
      <c r="A78" s="561"/>
      <c r="B78" s="565" t="s">
        <v>2007</v>
      </c>
      <c r="C78" s="86">
        <v>328</v>
      </c>
      <c r="D78" s="561" t="s">
        <v>1107</v>
      </c>
      <c r="E78" s="86"/>
      <c r="F78" s="86"/>
      <c r="G78" s="86"/>
      <c r="H78" s="86"/>
      <c r="I78" s="86"/>
      <c r="J78" s="392"/>
      <c r="L78" s="121" t="s">
        <v>2937</v>
      </c>
      <c r="M78" s="121" t="e">
        <f>VLOOKUP($O78,#REF!,7,FALSE)</f>
        <v>#REF!</v>
      </c>
      <c r="O78" s="213" t="s">
        <v>2180</v>
      </c>
    </row>
    <row r="79" spans="1:15" outlineLevel="1">
      <c r="A79" s="588"/>
      <c r="B79" s="564" t="s">
        <v>1451</v>
      </c>
      <c r="C79" s="55"/>
      <c r="D79" s="561"/>
      <c r="E79" s="89"/>
      <c r="F79" s="89"/>
      <c r="G79" s="67"/>
      <c r="H79" s="89"/>
      <c r="I79" s="89"/>
      <c r="J79" s="566"/>
      <c r="L79" s="167"/>
      <c r="M79" s="167"/>
      <c r="O79" s="216"/>
    </row>
    <row r="80" spans="1:15" outlineLevel="1">
      <c r="A80" s="588"/>
      <c r="B80" s="565" t="s">
        <v>1452</v>
      </c>
      <c r="C80" s="86">
        <v>56.7</v>
      </c>
      <c r="D80" s="58" t="s">
        <v>1107</v>
      </c>
      <c r="E80" s="86"/>
      <c r="F80" s="86"/>
      <c r="G80" s="86"/>
      <c r="H80" s="86"/>
      <c r="I80" s="86"/>
      <c r="J80" s="392"/>
      <c r="L80" s="121" t="s">
        <v>2937</v>
      </c>
      <c r="M80" s="121" t="e">
        <f>VLOOKUP($O80,#REF!,7,FALSE)</f>
        <v>#REF!</v>
      </c>
      <c r="O80" s="213" t="s">
        <v>2181</v>
      </c>
    </row>
    <row r="81" spans="1:15" outlineLevel="1">
      <c r="A81" s="588"/>
      <c r="B81" s="565" t="s">
        <v>1453</v>
      </c>
      <c r="C81" s="86">
        <v>81</v>
      </c>
      <c r="D81" s="561" t="s">
        <v>651</v>
      </c>
      <c r="E81" s="86"/>
      <c r="F81" s="86"/>
      <c r="G81" s="86"/>
      <c r="H81" s="86"/>
      <c r="I81" s="86"/>
      <c r="J81" s="392"/>
      <c r="L81" s="121" t="s">
        <v>2937</v>
      </c>
      <c r="M81" s="121" t="s">
        <v>2937</v>
      </c>
      <c r="O81" s="213" t="s">
        <v>2182</v>
      </c>
    </row>
    <row r="82" spans="1:15" outlineLevel="1">
      <c r="A82" s="561"/>
      <c r="B82" s="565" t="s">
        <v>1454</v>
      </c>
      <c r="C82" s="86">
        <v>28.35</v>
      </c>
      <c r="D82" s="561" t="s">
        <v>1107</v>
      </c>
      <c r="E82" s="86"/>
      <c r="F82" s="86"/>
      <c r="G82" s="86"/>
      <c r="H82" s="86"/>
      <c r="I82" s="86"/>
      <c r="J82" s="392"/>
      <c r="L82" s="121" t="s">
        <v>2937</v>
      </c>
      <c r="M82" s="121" t="s">
        <v>2937</v>
      </c>
      <c r="O82" s="213" t="s">
        <v>2183</v>
      </c>
    </row>
    <row r="83" spans="1:15" outlineLevel="1">
      <c r="A83" s="561"/>
      <c r="B83" s="565" t="s">
        <v>1455</v>
      </c>
      <c r="C83" s="86">
        <v>28.35</v>
      </c>
      <c r="D83" s="561" t="s">
        <v>1107</v>
      </c>
      <c r="E83" s="86"/>
      <c r="F83" s="86"/>
      <c r="G83" s="86"/>
      <c r="H83" s="86"/>
      <c r="I83" s="86"/>
      <c r="J83" s="392"/>
      <c r="L83" s="121" t="s">
        <v>2937</v>
      </c>
      <c r="M83" s="121" t="s">
        <v>2937</v>
      </c>
      <c r="O83" s="213" t="s">
        <v>2184</v>
      </c>
    </row>
    <row r="84" spans="1:15" outlineLevel="1">
      <c r="A84" s="561"/>
      <c r="B84" s="565" t="s">
        <v>1456</v>
      </c>
      <c r="C84" s="86">
        <v>28.35</v>
      </c>
      <c r="D84" s="561" t="s">
        <v>1107</v>
      </c>
      <c r="E84" s="86"/>
      <c r="F84" s="86"/>
      <c r="G84" s="86"/>
      <c r="H84" s="86"/>
      <c r="I84" s="86"/>
      <c r="J84" s="392"/>
      <c r="L84" s="121" t="e">
        <f>VLOOKUP($O84,#REF!,6,FALSE)</f>
        <v>#REF!</v>
      </c>
      <c r="M84" s="121" t="e">
        <f>VLOOKUP($O84,#REF!,7,FALSE)</f>
        <v>#REF!</v>
      </c>
      <c r="O84" s="213" t="s">
        <v>2126</v>
      </c>
    </row>
    <row r="85" spans="1:15" outlineLevel="1">
      <c r="A85" s="561"/>
      <c r="B85" s="565" t="s">
        <v>1457</v>
      </c>
      <c r="C85" s="86">
        <v>22.05</v>
      </c>
      <c r="D85" s="561" t="s">
        <v>651</v>
      </c>
      <c r="E85" s="86"/>
      <c r="F85" s="86"/>
      <c r="G85" s="86"/>
      <c r="H85" s="86"/>
      <c r="I85" s="86"/>
      <c r="J85" s="392"/>
      <c r="L85" s="121" t="s">
        <v>2937</v>
      </c>
      <c r="M85" s="121" t="e">
        <f>VLOOKUP($O85,#REF!,7,FALSE)</f>
        <v>#REF!</v>
      </c>
      <c r="O85" s="213" t="s">
        <v>2185</v>
      </c>
    </row>
    <row r="86" spans="1:15" outlineLevel="1">
      <c r="A86" s="561"/>
      <c r="B86" s="565" t="s">
        <v>2008</v>
      </c>
      <c r="C86" s="86">
        <v>21</v>
      </c>
      <c r="D86" s="561" t="s">
        <v>1107</v>
      </c>
      <c r="E86" s="86"/>
      <c r="F86" s="86"/>
      <c r="G86" s="86"/>
      <c r="H86" s="86"/>
      <c r="I86" s="86"/>
      <c r="J86" s="392"/>
      <c r="L86" s="121" t="s">
        <v>2937</v>
      </c>
      <c r="M86" s="121" t="s">
        <v>2937</v>
      </c>
      <c r="O86" s="213" t="s">
        <v>2186</v>
      </c>
    </row>
    <row r="87" spans="1:15" outlineLevel="1">
      <c r="A87" s="561"/>
      <c r="B87" s="565" t="s">
        <v>2009</v>
      </c>
      <c r="C87" s="86">
        <v>25</v>
      </c>
      <c r="D87" s="561" t="s">
        <v>1107</v>
      </c>
      <c r="E87" s="86"/>
      <c r="F87" s="86"/>
      <c r="G87" s="86"/>
      <c r="H87" s="86"/>
      <c r="I87" s="86"/>
      <c r="J87" s="392"/>
      <c r="L87" s="121" t="e">
        <f>VLOOKUP($O87,#REF!,6,FALSE)</f>
        <v>#REF!</v>
      </c>
      <c r="M87" s="121" t="e">
        <f>VLOOKUP($O87,#REF!,7,FALSE)</f>
        <v>#REF!</v>
      </c>
      <c r="O87" s="213" t="s">
        <v>2122</v>
      </c>
    </row>
    <row r="88" spans="1:15" outlineLevel="1">
      <c r="A88" s="561"/>
      <c r="B88" s="565" t="s">
        <v>2007</v>
      </c>
      <c r="C88" s="86">
        <v>46</v>
      </c>
      <c r="D88" s="561" t="s">
        <v>1107</v>
      </c>
      <c r="E88" s="86"/>
      <c r="F88" s="86"/>
      <c r="G88" s="86"/>
      <c r="H88" s="86"/>
      <c r="I88" s="86"/>
      <c r="J88" s="392"/>
      <c r="L88" s="121" t="s">
        <v>2937</v>
      </c>
      <c r="M88" s="121" t="e">
        <f>VLOOKUP($O88,#REF!,7,FALSE)</f>
        <v>#REF!</v>
      </c>
      <c r="O88" s="213" t="s">
        <v>2180</v>
      </c>
    </row>
    <row r="89" spans="1:15" outlineLevel="1">
      <c r="A89" s="588"/>
      <c r="B89" s="564" t="s">
        <v>1458</v>
      </c>
      <c r="C89" s="55"/>
      <c r="D89" s="561"/>
      <c r="E89" s="89"/>
      <c r="F89" s="89"/>
      <c r="G89" s="67"/>
      <c r="H89" s="89"/>
      <c r="I89" s="89"/>
      <c r="J89" s="566"/>
      <c r="L89" s="167"/>
      <c r="M89" s="167"/>
      <c r="O89" s="216"/>
    </row>
    <row r="90" spans="1:15" outlineLevel="1">
      <c r="A90" s="588"/>
      <c r="B90" s="565" t="s">
        <v>1452</v>
      </c>
      <c r="C90" s="86">
        <v>25.725000000000001</v>
      </c>
      <c r="D90" s="58" t="s">
        <v>1107</v>
      </c>
      <c r="E90" s="86"/>
      <c r="F90" s="86"/>
      <c r="G90" s="86"/>
      <c r="H90" s="86"/>
      <c r="I90" s="86"/>
      <c r="J90" s="392"/>
      <c r="L90" s="121" t="s">
        <v>2937</v>
      </c>
      <c r="M90" s="121" t="e">
        <f>VLOOKUP($O90,#REF!,7,FALSE)</f>
        <v>#REF!</v>
      </c>
      <c r="O90" s="213" t="s">
        <v>2181</v>
      </c>
    </row>
    <row r="91" spans="1:15" outlineLevel="1">
      <c r="A91" s="588"/>
      <c r="B91" s="565" t="s">
        <v>1453</v>
      </c>
      <c r="C91" s="86">
        <v>31.5</v>
      </c>
      <c r="D91" s="561" t="s">
        <v>651</v>
      </c>
      <c r="E91" s="86"/>
      <c r="F91" s="86"/>
      <c r="G91" s="86"/>
      <c r="H91" s="86"/>
      <c r="I91" s="86"/>
      <c r="J91" s="392"/>
      <c r="L91" s="121" t="s">
        <v>2937</v>
      </c>
      <c r="M91" s="121" t="s">
        <v>2937</v>
      </c>
      <c r="O91" s="213" t="s">
        <v>2182</v>
      </c>
    </row>
    <row r="92" spans="1:15" outlineLevel="1">
      <c r="A92" s="588"/>
      <c r="B92" s="565" t="s">
        <v>1459</v>
      </c>
      <c r="C92" s="86">
        <v>53.550000000000004</v>
      </c>
      <c r="D92" s="58" t="s">
        <v>1107</v>
      </c>
      <c r="E92" s="86"/>
      <c r="F92" s="86"/>
      <c r="G92" s="86"/>
      <c r="H92" s="86"/>
      <c r="I92" s="86"/>
      <c r="J92" s="392"/>
      <c r="L92" s="121" t="s">
        <v>2937</v>
      </c>
      <c r="M92" s="121" t="e">
        <f>VLOOKUP($O92,#REF!,7,FALSE)</f>
        <v>#REF!</v>
      </c>
      <c r="O92" s="213" t="s">
        <v>2181</v>
      </c>
    </row>
    <row r="93" spans="1:15" outlineLevel="1">
      <c r="A93" s="561"/>
      <c r="B93" s="565" t="s">
        <v>2010</v>
      </c>
      <c r="C93" s="86">
        <v>9</v>
      </c>
      <c r="D93" s="561" t="s">
        <v>651</v>
      </c>
      <c r="E93" s="86"/>
      <c r="F93" s="86"/>
      <c r="G93" s="86"/>
      <c r="H93" s="86"/>
      <c r="I93" s="86"/>
      <c r="J93" s="392"/>
      <c r="L93" s="121" t="s">
        <v>2937</v>
      </c>
      <c r="M93" s="121" t="s">
        <v>2937</v>
      </c>
      <c r="O93" s="213" t="s">
        <v>2187</v>
      </c>
    </row>
    <row r="94" spans="1:15" outlineLevel="1">
      <c r="A94" s="561"/>
      <c r="B94" s="565" t="s">
        <v>2009</v>
      </c>
      <c r="C94" s="86">
        <v>4</v>
      </c>
      <c r="D94" s="561" t="s">
        <v>1107</v>
      </c>
      <c r="E94" s="86"/>
      <c r="F94" s="86"/>
      <c r="G94" s="86"/>
      <c r="H94" s="86"/>
      <c r="I94" s="86"/>
      <c r="J94" s="392"/>
      <c r="L94" s="121" t="e">
        <f>VLOOKUP($O94,#REF!,6,FALSE)</f>
        <v>#REF!</v>
      </c>
      <c r="M94" s="121" t="e">
        <f>VLOOKUP($O94,#REF!,7,FALSE)</f>
        <v>#REF!</v>
      </c>
      <c r="O94" s="213" t="s">
        <v>2122</v>
      </c>
    </row>
    <row r="95" spans="1:15" outlineLevel="1">
      <c r="A95" s="561"/>
      <c r="B95" s="565" t="s">
        <v>2007</v>
      </c>
      <c r="C95" s="86">
        <v>19</v>
      </c>
      <c r="D95" s="561" t="s">
        <v>1107</v>
      </c>
      <c r="E95" s="86"/>
      <c r="F95" s="86"/>
      <c r="G95" s="86"/>
      <c r="H95" s="86"/>
      <c r="I95" s="86"/>
      <c r="J95" s="392"/>
      <c r="L95" s="121" t="s">
        <v>2937</v>
      </c>
      <c r="M95" s="121" t="e">
        <f>VLOOKUP($O95,#REF!,7,FALSE)</f>
        <v>#REF!</v>
      </c>
      <c r="O95" s="213" t="s">
        <v>2180</v>
      </c>
    </row>
    <row r="96" spans="1:15" outlineLevel="1">
      <c r="A96" s="588"/>
      <c r="B96" s="564" t="s">
        <v>1460</v>
      </c>
      <c r="C96" s="55"/>
      <c r="D96" s="561"/>
      <c r="E96" s="89"/>
      <c r="F96" s="89"/>
      <c r="G96" s="67"/>
      <c r="H96" s="89"/>
      <c r="I96" s="89"/>
      <c r="J96" s="566"/>
      <c r="L96" s="167"/>
      <c r="M96" s="167"/>
      <c r="O96" s="216"/>
    </row>
    <row r="97" spans="1:15" outlineLevel="1">
      <c r="A97" s="588"/>
      <c r="B97" s="565" t="s">
        <v>1452</v>
      </c>
      <c r="C97" s="86">
        <v>55.650000000000006</v>
      </c>
      <c r="D97" s="58" t="s">
        <v>1107</v>
      </c>
      <c r="E97" s="86"/>
      <c r="F97" s="86"/>
      <c r="G97" s="86"/>
      <c r="H97" s="86"/>
      <c r="I97" s="86"/>
      <c r="J97" s="392"/>
      <c r="L97" s="121" t="s">
        <v>2937</v>
      </c>
      <c r="M97" s="121" t="e">
        <f>VLOOKUP($O97,#REF!,7,FALSE)</f>
        <v>#REF!</v>
      </c>
      <c r="O97" s="213" t="s">
        <v>2181</v>
      </c>
    </row>
    <row r="98" spans="1:15" outlineLevel="1">
      <c r="A98" s="588"/>
      <c r="B98" s="565" t="s">
        <v>1453</v>
      </c>
      <c r="C98" s="86">
        <v>42</v>
      </c>
      <c r="D98" s="561" t="s">
        <v>651</v>
      </c>
      <c r="E98" s="86"/>
      <c r="F98" s="86"/>
      <c r="G98" s="86"/>
      <c r="H98" s="86"/>
      <c r="I98" s="86"/>
      <c r="J98" s="392"/>
      <c r="L98" s="121" t="s">
        <v>2937</v>
      </c>
      <c r="M98" s="121" t="s">
        <v>2937</v>
      </c>
      <c r="O98" s="213" t="s">
        <v>2182</v>
      </c>
    </row>
    <row r="99" spans="1:15" outlineLevel="1">
      <c r="A99" s="588"/>
      <c r="B99" s="565" t="s">
        <v>1461</v>
      </c>
      <c r="C99" s="86">
        <v>85.05</v>
      </c>
      <c r="D99" s="561" t="s">
        <v>651</v>
      </c>
      <c r="E99" s="86"/>
      <c r="F99" s="86"/>
      <c r="G99" s="86"/>
      <c r="H99" s="86"/>
      <c r="I99" s="86"/>
      <c r="J99" s="392"/>
      <c r="L99" s="121" t="s">
        <v>2937</v>
      </c>
      <c r="M99" s="121" t="e">
        <f>VLOOKUP($O99,#REF!,7,FALSE)</f>
        <v>#REF!</v>
      </c>
      <c r="O99" s="213" t="s">
        <v>2124</v>
      </c>
    </row>
    <row r="100" spans="1:15" outlineLevel="1">
      <c r="A100" s="561"/>
      <c r="B100" s="565" t="s">
        <v>1462</v>
      </c>
      <c r="C100" s="86">
        <v>9.4500000000000011</v>
      </c>
      <c r="D100" s="561" t="s">
        <v>651</v>
      </c>
      <c r="E100" s="86"/>
      <c r="F100" s="86"/>
      <c r="G100" s="86"/>
      <c r="H100" s="86"/>
      <c r="I100" s="86"/>
      <c r="J100" s="392"/>
      <c r="L100" s="121" t="s">
        <v>2937</v>
      </c>
      <c r="M100" s="121" t="e">
        <f>VLOOKUP($O100,#REF!,7,FALSE)</f>
        <v>#REF!</v>
      </c>
      <c r="O100" s="213" t="s">
        <v>2124</v>
      </c>
    </row>
    <row r="101" spans="1:15" outlineLevel="1">
      <c r="A101" s="561"/>
      <c r="B101" s="565" t="s">
        <v>2009</v>
      </c>
      <c r="C101" s="86">
        <v>7</v>
      </c>
      <c r="D101" s="561" t="s">
        <v>1107</v>
      </c>
      <c r="E101" s="86"/>
      <c r="F101" s="86"/>
      <c r="G101" s="86"/>
      <c r="H101" s="86"/>
      <c r="I101" s="86"/>
      <c r="J101" s="392"/>
      <c r="L101" s="121" t="e">
        <f>VLOOKUP($O101,#REF!,6,FALSE)</f>
        <v>#REF!</v>
      </c>
      <c r="M101" s="121" t="e">
        <f>VLOOKUP($O101,#REF!,7,FALSE)</f>
        <v>#REF!</v>
      </c>
      <c r="O101" s="213" t="s">
        <v>2122</v>
      </c>
    </row>
    <row r="102" spans="1:15" outlineLevel="1">
      <c r="A102" s="561"/>
      <c r="B102" s="565" t="s">
        <v>2007</v>
      </c>
      <c r="C102" s="86">
        <v>23</v>
      </c>
      <c r="D102" s="561" t="s">
        <v>1107</v>
      </c>
      <c r="E102" s="86"/>
      <c r="F102" s="86"/>
      <c r="G102" s="86"/>
      <c r="H102" s="86"/>
      <c r="I102" s="86"/>
      <c r="J102" s="392"/>
      <c r="L102" s="121" t="s">
        <v>2937</v>
      </c>
      <c r="M102" s="121" t="e">
        <f>VLOOKUP($O102,#REF!,7,FALSE)</f>
        <v>#REF!</v>
      </c>
      <c r="O102" s="213" t="s">
        <v>2180</v>
      </c>
    </row>
    <row r="103" spans="1:15" outlineLevel="1">
      <c r="A103" s="588"/>
      <c r="B103" s="564" t="s">
        <v>1463</v>
      </c>
      <c r="C103" s="55"/>
      <c r="D103" s="561"/>
      <c r="E103" s="89"/>
      <c r="F103" s="89"/>
      <c r="G103" s="67"/>
      <c r="H103" s="89"/>
      <c r="I103" s="89"/>
      <c r="J103" s="566"/>
      <c r="L103" s="121"/>
      <c r="M103" s="167"/>
      <c r="O103" s="213"/>
    </row>
    <row r="104" spans="1:15" outlineLevel="1">
      <c r="A104" s="588"/>
      <c r="B104" s="565" t="s">
        <v>1452</v>
      </c>
      <c r="C104" s="86">
        <v>55.650000000000006</v>
      </c>
      <c r="D104" s="58" t="s">
        <v>1107</v>
      </c>
      <c r="E104" s="86"/>
      <c r="F104" s="86"/>
      <c r="G104" s="86"/>
      <c r="H104" s="86"/>
      <c r="I104" s="86"/>
      <c r="J104" s="392"/>
      <c r="L104" s="121" t="s">
        <v>2937</v>
      </c>
      <c r="M104" s="121" t="e">
        <f>VLOOKUP($O104,#REF!,7,FALSE)</f>
        <v>#REF!</v>
      </c>
      <c r="O104" s="213" t="s">
        <v>2181</v>
      </c>
    </row>
    <row r="105" spans="1:15" outlineLevel="1">
      <c r="A105" s="588"/>
      <c r="B105" s="565" t="s">
        <v>1453</v>
      </c>
      <c r="C105" s="86">
        <v>46.2</v>
      </c>
      <c r="D105" s="561" t="s">
        <v>651</v>
      </c>
      <c r="E105" s="86"/>
      <c r="F105" s="86"/>
      <c r="G105" s="86"/>
      <c r="H105" s="86"/>
      <c r="I105" s="86"/>
      <c r="J105" s="392"/>
      <c r="L105" s="121" t="s">
        <v>2937</v>
      </c>
      <c r="M105" s="121" t="s">
        <v>2937</v>
      </c>
      <c r="O105" s="213" t="s">
        <v>2182</v>
      </c>
    </row>
    <row r="106" spans="1:15" outlineLevel="1">
      <c r="A106" s="588"/>
      <c r="B106" s="565" t="s">
        <v>1461</v>
      </c>
      <c r="C106" s="86">
        <v>85.05</v>
      </c>
      <c r="D106" s="561" t="s">
        <v>651</v>
      </c>
      <c r="E106" s="86"/>
      <c r="F106" s="86"/>
      <c r="G106" s="86"/>
      <c r="H106" s="86"/>
      <c r="I106" s="86"/>
      <c r="J106" s="392"/>
      <c r="L106" s="121" t="s">
        <v>2937</v>
      </c>
      <c r="M106" s="121" t="e">
        <f>VLOOKUP($O106,#REF!,7,FALSE)</f>
        <v>#REF!</v>
      </c>
      <c r="O106" s="213" t="s">
        <v>2124</v>
      </c>
    </row>
    <row r="107" spans="1:15" outlineLevel="1">
      <c r="A107" s="561"/>
      <c r="B107" s="565" t="s">
        <v>1462</v>
      </c>
      <c r="C107" s="86">
        <v>9.4500000000000011</v>
      </c>
      <c r="D107" s="561" t="s">
        <v>651</v>
      </c>
      <c r="E107" s="86"/>
      <c r="F107" s="86"/>
      <c r="G107" s="86"/>
      <c r="H107" s="86"/>
      <c r="I107" s="86"/>
      <c r="J107" s="392"/>
      <c r="L107" s="121" t="s">
        <v>2937</v>
      </c>
      <c r="M107" s="121" t="e">
        <f>VLOOKUP($O107,#REF!,7,FALSE)</f>
        <v>#REF!</v>
      </c>
      <c r="O107" s="213" t="s">
        <v>2124</v>
      </c>
    </row>
    <row r="108" spans="1:15" outlineLevel="1">
      <c r="A108" s="561"/>
      <c r="B108" s="565" t="s">
        <v>2009</v>
      </c>
      <c r="C108" s="86">
        <v>10</v>
      </c>
      <c r="D108" s="488" t="s">
        <v>1107</v>
      </c>
      <c r="E108" s="86"/>
      <c r="F108" s="86"/>
      <c r="G108" s="86"/>
      <c r="H108" s="86"/>
      <c r="I108" s="86"/>
      <c r="J108" s="392"/>
      <c r="L108" s="121" t="e">
        <f>VLOOKUP($O108,#REF!,6,FALSE)</f>
        <v>#REF!</v>
      </c>
      <c r="M108" s="121" t="e">
        <f>VLOOKUP($O108,#REF!,7,FALSE)</f>
        <v>#REF!</v>
      </c>
      <c r="O108" s="213" t="s">
        <v>2122</v>
      </c>
    </row>
    <row r="109" spans="1:15" outlineLevel="1">
      <c r="A109" s="561"/>
      <c r="B109" s="565" t="s">
        <v>2007</v>
      </c>
      <c r="C109" s="86">
        <v>10</v>
      </c>
      <c r="D109" s="488" t="s">
        <v>1107</v>
      </c>
      <c r="E109" s="86"/>
      <c r="F109" s="86"/>
      <c r="G109" s="86"/>
      <c r="H109" s="86"/>
      <c r="I109" s="86"/>
      <c r="J109" s="392"/>
      <c r="L109" s="121" t="s">
        <v>2937</v>
      </c>
      <c r="M109" s="121" t="e">
        <f>VLOOKUP($O109,#REF!,7,FALSE)</f>
        <v>#REF!</v>
      </c>
      <c r="O109" s="213" t="s">
        <v>2180</v>
      </c>
    </row>
    <row r="110" spans="1:15" outlineLevel="1">
      <c r="A110" s="589"/>
      <c r="B110" s="590" t="s">
        <v>1464</v>
      </c>
      <c r="C110" s="89"/>
      <c r="D110" s="591"/>
      <c r="E110" s="89"/>
      <c r="F110" s="89"/>
      <c r="G110" s="67"/>
      <c r="H110" s="89"/>
      <c r="I110" s="89"/>
      <c r="J110" s="566"/>
      <c r="L110" s="167"/>
      <c r="M110" s="167"/>
      <c r="O110" s="216"/>
    </row>
    <row r="111" spans="1:15" outlineLevel="1">
      <c r="A111" s="588"/>
      <c r="B111" s="592" t="s">
        <v>1465</v>
      </c>
      <c r="C111" s="86">
        <v>52</v>
      </c>
      <c r="D111" s="561" t="s">
        <v>3</v>
      </c>
      <c r="E111" s="86"/>
      <c r="F111" s="86"/>
      <c r="G111" s="86"/>
      <c r="H111" s="86"/>
      <c r="I111" s="86"/>
      <c r="J111" s="392"/>
      <c r="L111" s="121" t="s">
        <v>2938</v>
      </c>
      <c r="M111" s="121" t="s">
        <v>2938</v>
      </c>
      <c r="O111" s="213" t="s">
        <v>2188</v>
      </c>
    </row>
    <row r="112" spans="1:15" outlineLevel="1">
      <c r="A112" s="588"/>
      <c r="B112" s="592" t="s">
        <v>1466</v>
      </c>
      <c r="C112" s="86">
        <v>149</v>
      </c>
      <c r="D112" s="561" t="s">
        <v>3</v>
      </c>
      <c r="E112" s="86"/>
      <c r="F112" s="86"/>
      <c r="G112" s="86"/>
      <c r="H112" s="86"/>
      <c r="I112" s="86"/>
      <c r="J112" s="392"/>
      <c r="L112" s="121" t="s">
        <v>2938</v>
      </c>
      <c r="M112" s="121" t="s">
        <v>2938</v>
      </c>
      <c r="O112" s="213" t="s">
        <v>2189</v>
      </c>
    </row>
    <row r="113" spans="1:15" outlineLevel="1">
      <c r="A113" s="588"/>
      <c r="B113" s="592" t="s">
        <v>1467</v>
      </c>
      <c r="C113" s="86">
        <v>160</v>
      </c>
      <c r="D113" s="561" t="s">
        <v>3</v>
      </c>
      <c r="E113" s="86"/>
      <c r="F113" s="86"/>
      <c r="G113" s="86"/>
      <c r="H113" s="86"/>
      <c r="I113" s="86"/>
      <c r="J113" s="392"/>
      <c r="L113" s="121" t="s">
        <v>2938</v>
      </c>
      <c r="M113" s="121" t="s">
        <v>2938</v>
      </c>
      <c r="O113" s="213" t="s">
        <v>2190</v>
      </c>
    </row>
    <row r="114" spans="1:15" outlineLevel="1">
      <c r="A114" s="588"/>
      <c r="B114" s="592" t="s">
        <v>1468</v>
      </c>
      <c r="C114" s="86">
        <v>22</v>
      </c>
      <c r="D114" s="561" t="s">
        <v>3</v>
      </c>
      <c r="E114" s="86"/>
      <c r="F114" s="86"/>
      <c r="G114" s="86"/>
      <c r="H114" s="86"/>
      <c r="I114" s="86"/>
      <c r="J114" s="392"/>
      <c r="L114" s="121" t="s">
        <v>2938</v>
      </c>
      <c r="M114" s="121" t="s">
        <v>2938</v>
      </c>
      <c r="O114" s="213" t="s">
        <v>2191</v>
      </c>
    </row>
    <row r="115" spans="1:15" outlineLevel="1">
      <c r="A115" s="588"/>
      <c r="B115" s="592" t="s">
        <v>1469</v>
      </c>
      <c r="C115" s="86">
        <v>100.80000000000001</v>
      </c>
      <c r="D115" s="561" t="s">
        <v>1107</v>
      </c>
      <c r="E115" s="86"/>
      <c r="F115" s="86"/>
      <c r="G115" s="86"/>
      <c r="H115" s="86"/>
      <c r="I115" s="86"/>
      <c r="J115" s="392"/>
      <c r="L115" s="121" t="s">
        <v>2938</v>
      </c>
      <c r="M115" s="121" t="s">
        <v>2938</v>
      </c>
      <c r="O115" s="213" t="s">
        <v>2192</v>
      </c>
    </row>
    <row r="116" spans="1:15" outlineLevel="1">
      <c r="A116" s="588"/>
      <c r="B116" s="592" t="s">
        <v>1470</v>
      </c>
      <c r="C116" s="86">
        <v>21</v>
      </c>
      <c r="D116" s="561" t="s">
        <v>12</v>
      </c>
      <c r="E116" s="86"/>
      <c r="F116" s="86"/>
      <c r="G116" s="86"/>
      <c r="H116" s="86"/>
      <c r="I116" s="86"/>
      <c r="J116" s="392"/>
      <c r="L116" s="121" t="s">
        <v>2938</v>
      </c>
      <c r="M116" s="121" t="s">
        <v>2938</v>
      </c>
      <c r="O116" s="213" t="s">
        <v>2193</v>
      </c>
    </row>
    <row r="117" spans="1:15" outlineLevel="1">
      <c r="A117" s="588"/>
      <c r="B117" s="592" t="s">
        <v>1471</v>
      </c>
      <c r="C117" s="86">
        <v>5</v>
      </c>
      <c r="D117" s="561" t="s">
        <v>1472</v>
      </c>
      <c r="E117" s="86"/>
      <c r="F117" s="86"/>
      <c r="G117" s="86"/>
      <c r="H117" s="86"/>
      <c r="I117" s="86"/>
      <c r="J117" s="392"/>
      <c r="L117" s="121" t="s">
        <v>2938</v>
      </c>
      <c r="M117" s="121" t="s">
        <v>2938</v>
      </c>
      <c r="O117" s="213" t="s">
        <v>2194</v>
      </c>
    </row>
    <row r="118" spans="1:15" outlineLevel="1">
      <c r="A118" s="588"/>
      <c r="B118" s="592" t="s">
        <v>1551</v>
      </c>
      <c r="C118" s="86">
        <v>36</v>
      </c>
      <c r="D118" s="561" t="s">
        <v>1472</v>
      </c>
      <c r="E118" s="86"/>
      <c r="F118" s="86"/>
      <c r="G118" s="86"/>
      <c r="H118" s="86"/>
      <c r="I118" s="86"/>
      <c r="J118" s="392"/>
      <c r="L118" s="121" t="s">
        <v>2938</v>
      </c>
      <c r="M118" s="121" t="s">
        <v>2938</v>
      </c>
      <c r="O118" s="213" t="s">
        <v>2195</v>
      </c>
    </row>
    <row r="119" spans="1:15" outlineLevel="1">
      <c r="A119" s="588"/>
      <c r="B119" s="592" t="s">
        <v>1552</v>
      </c>
      <c r="C119" s="86">
        <v>18</v>
      </c>
      <c r="D119" s="561" t="s">
        <v>1472</v>
      </c>
      <c r="E119" s="86"/>
      <c r="F119" s="86"/>
      <c r="G119" s="86"/>
      <c r="H119" s="86"/>
      <c r="I119" s="86"/>
      <c r="J119" s="392"/>
      <c r="L119" s="121" t="s">
        <v>2938</v>
      </c>
      <c r="M119" s="121" t="s">
        <v>2938</v>
      </c>
      <c r="O119" s="213" t="s">
        <v>2196</v>
      </c>
    </row>
    <row r="120" spans="1:15" outlineLevel="1">
      <c r="A120" s="588"/>
      <c r="B120" s="564" t="s">
        <v>2011</v>
      </c>
      <c r="C120" s="86"/>
      <c r="D120" s="561"/>
      <c r="E120" s="89"/>
      <c r="F120" s="89"/>
      <c r="G120" s="89"/>
      <c r="H120" s="89"/>
      <c r="I120" s="89"/>
      <c r="J120" s="593"/>
      <c r="L120" s="121"/>
      <c r="M120" s="121"/>
      <c r="O120" s="213"/>
    </row>
    <row r="121" spans="1:15" outlineLevel="1">
      <c r="A121" s="561"/>
      <c r="B121" s="565" t="s">
        <v>1452</v>
      </c>
      <c r="C121" s="86">
        <v>19</v>
      </c>
      <c r="D121" s="561" t="s">
        <v>1107</v>
      </c>
      <c r="E121" s="86"/>
      <c r="F121" s="86"/>
      <c r="G121" s="86"/>
      <c r="H121" s="86"/>
      <c r="I121" s="86"/>
      <c r="J121" s="392"/>
      <c r="L121" s="121" t="s">
        <v>2938</v>
      </c>
      <c r="M121" s="121" t="e">
        <f>VLOOKUP($O121,#REF!,7,FALSE)</f>
        <v>#REF!</v>
      </c>
      <c r="O121" s="213" t="s">
        <v>2181</v>
      </c>
    </row>
    <row r="122" spans="1:15" outlineLevel="1">
      <c r="A122" s="561"/>
      <c r="B122" s="565" t="s">
        <v>1453</v>
      </c>
      <c r="C122" s="86">
        <v>10</v>
      </c>
      <c r="D122" s="561" t="s">
        <v>651</v>
      </c>
      <c r="E122" s="86"/>
      <c r="F122" s="86"/>
      <c r="G122" s="86"/>
      <c r="H122" s="86"/>
      <c r="I122" s="86"/>
      <c r="J122" s="392"/>
      <c r="L122" s="121" t="s">
        <v>2938</v>
      </c>
      <c r="M122" s="121" t="s">
        <v>2938</v>
      </c>
      <c r="O122" s="213" t="s">
        <v>2182</v>
      </c>
    </row>
    <row r="123" spans="1:15" outlineLevel="1">
      <c r="A123" s="561"/>
      <c r="B123" s="565" t="s">
        <v>2010</v>
      </c>
      <c r="C123" s="86">
        <v>13</v>
      </c>
      <c r="D123" s="561" t="s">
        <v>651</v>
      </c>
      <c r="E123" s="86"/>
      <c r="F123" s="86"/>
      <c r="G123" s="86"/>
      <c r="H123" s="86"/>
      <c r="I123" s="86"/>
      <c r="J123" s="392"/>
      <c r="L123" s="121" t="s">
        <v>2938</v>
      </c>
      <c r="M123" s="121" t="s">
        <v>2938</v>
      </c>
      <c r="O123" s="213" t="s">
        <v>2187</v>
      </c>
    </row>
    <row r="124" spans="1:15" outlineLevel="1">
      <c r="A124" s="561"/>
      <c r="B124" s="565" t="s">
        <v>2012</v>
      </c>
      <c r="C124" s="86">
        <v>8</v>
      </c>
      <c r="D124" s="561" t="s">
        <v>1107</v>
      </c>
      <c r="E124" s="86"/>
      <c r="F124" s="86"/>
      <c r="G124" s="86"/>
      <c r="H124" s="86"/>
      <c r="I124" s="86"/>
      <c r="J124" s="392"/>
      <c r="L124" s="121" t="e">
        <f>VLOOKUP($O124,#REF!,6,FALSE)</f>
        <v>#REF!</v>
      </c>
      <c r="M124" s="121" t="e">
        <f>VLOOKUP($O124,#REF!,7,FALSE)</f>
        <v>#REF!</v>
      </c>
      <c r="O124" s="213" t="s">
        <v>2122</v>
      </c>
    </row>
    <row r="125" spans="1:15" outlineLevel="1">
      <c r="A125" s="561"/>
      <c r="B125" s="565" t="s">
        <v>2007</v>
      </c>
      <c r="C125" s="86">
        <v>13</v>
      </c>
      <c r="D125" s="561" t="s">
        <v>1107</v>
      </c>
      <c r="E125" s="86"/>
      <c r="F125" s="86"/>
      <c r="G125" s="86"/>
      <c r="H125" s="86"/>
      <c r="I125" s="86"/>
      <c r="J125" s="392"/>
      <c r="L125" s="121" t="s">
        <v>2938</v>
      </c>
      <c r="M125" s="121" t="e">
        <f>VLOOKUP($O125,#REF!,7,FALSE)</f>
        <v>#REF!</v>
      </c>
      <c r="O125" s="213" t="s">
        <v>2180</v>
      </c>
    </row>
    <row r="126" spans="1:15" outlineLevel="1">
      <c r="A126" s="561"/>
      <c r="B126" s="565" t="s">
        <v>2013</v>
      </c>
      <c r="C126" s="86">
        <v>1</v>
      </c>
      <c r="D126" s="561" t="s">
        <v>1792</v>
      </c>
      <c r="E126" s="86"/>
      <c r="F126" s="86"/>
      <c r="G126" s="86"/>
      <c r="H126" s="86"/>
      <c r="I126" s="86"/>
      <c r="J126" s="392"/>
      <c r="L126" s="121" t="s">
        <v>2938</v>
      </c>
      <c r="M126" s="121" t="s">
        <v>2938</v>
      </c>
      <c r="O126" s="213" t="s">
        <v>2197</v>
      </c>
    </row>
    <row r="127" spans="1:15" outlineLevel="1">
      <c r="A127" s="588"/>
      <c r="B127" s="592"/>
      <c r="C127" s="55"/>
      <c r="D127" s="561"/>
      <c r="E127" s="89"/>
      <c r="F127" s="89"/>
      <c r="G127" s="89"/>
      <c r="H127" s="89"/>
      <c r="I127" s="89"/>
      <c r="J127" s="593"/>
      <c r="L127" s="121"/>
      <c r="M127" s="121"/>
      <c r="O127" s="213"/>
    </row>
    <row r="128" spans="1:15" s="576" customFormat="1" ht="23.25">
      <c r="A128" s="580"/>
      <c r="B128" s="581" t="s">
        <v>894</v>
      </c>
      <c r="C128" s="478"/>
      <c r="D128" s="582"/>
      <c r="E128" s="478"/>
      <c r="F128" s="478"/>
      <c r="G128" s="478"/>
      <c r="H128" s="478"/>
      <c r="I128" s="478"/>
      <c r="J128" s="583"/>
      <c r="L128" s="480"/>
      <c r="M128" s="480"/>
      <c r="O128" s="559"/>
    </row>
    <row r="129" spans="1:15" s="576" customFormat="1" ht="23.25" collapsed="1">
      <c r="A129" s="580"/>
      <c r="B129" s="581" t="s">
        <v>1509</v>
      </c>
      <c r="C129" s="478"/>
      <c r="D129" s="582"/>
      <c r="E129" s="478"/>
      <c r="F129" s="478"/>
      <c r="G129" s="478"/>
      <c r="H129" s="478"/>
      <c r="I129" s="478"/>
      <c r="J129" s="583"/>
      <c r="L129" s="480"/>
      <c r="M129" s="480"/>
      <c r="O129" s="559"/>
    </row>
  </sheetData>
  <autoFilter ref="A1:BZ129" xr:uid="{00000000-0009-0000-0000-00001D000000}"/>
  <mergeCells count="12">
    <mergeCell ref="L8:L9"/>
    <mergeCell ref="M8:M9"/>
    <mergeCell ref="O8:O9"/>
    <mergeCell ref="C8:C9"/>
    <mergeCell ref="A2:J2"/>
    <mergeCell ref="A8:A9"/>
    <mergeCell ref="I8:I9"/>
    <mergeCell ref="J8:J9"/>
    <mergeCell ref="B8:B9"/>
    <mergeCell ref="D8:D9"/>
    <mergeCell ref="E8:F8"/>
    <mergeCell ref="G8:H8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39997558519241921"/>
    <pageSetUpPr fitToPage="1"/>
  </sheetPr>
  <dimension ref="A1:D25"/>
  <sheetViews>
    <sheetView topLeftCell="A7" zoomScaleNormal="100" workbookViewId="0">
      <selection activeCell="B36" sqref="B36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2031</v>
      </c>
      <c r="C6" s="49"/>
      <c r="D6" s="49"/>
    </row>
    <row r="7" spans="1:4">
      <c r="A7" s="582" t="s">
        <v>109</v>
      </c>
      <c r="B7" s="678" t="s">
        <v>0</v>
      </c>
      <c r="C7" s="1080" t="s">
        <v>644</v>
      </c>
      <c r="D7" s="680" t="s">
        <v>1</v>
      </c>
    </row>
    <row r="8" spans="1:4">
      <c r="A8" s="561">
        <v>1</v>
      </c>
      <c r="B8" s="1081" t="s">
        <v>1774</v>
      </c>
      <c r="C8" s="856"/>
      <c r="D8" s="774"/>
    </row>
    <row r="9" spans="1:4">
      <c r="A9" s="561"/>
      <c r="B9" s="1081"/>
      <c r="C9" s="857"/>
      <c r="D9" s="664"/>
    </row>
    <row r="10" spans="1:4">
      <c r="A10" s="561"/>
      <c r="B10" s="665"/>
      <c r="C10" s="857"/>
      <c r="D10" s="664"/>
    </row>
    <row r="11" spans="1:4">
      <c r="A11" s="561"/>
      <c r="B11" s="665"/>
      <c r="C11" s="857"/>
      <c r="D11" s="664"/>
    </row>
    <row r="12" spans="1:4">
      <c r="A12" s="561"/>
      <c r="B12" s="665"/>
      <c r="C12" s="857"/>
      <c r="D12" s="664"/>
    </row>
    <row r="13" spans="1:4">
      <c r="A13" s="561"/>
      <c r="B13" s="665"/>
      <c r="C13" s="857"/>
      <c r="D13" s="664"/>
    </row>
    <row r="14" spans="1:4">
      <c r="A14" s="561"/>
      <c r="B14" s="665"/>
      <c r="C14" s="857"/>
      <c r="D14" s="664"/>
    </row>
    <row r="15" spans="1:4">
      <c r="A15" s="561"/>
      <c r="B15" s="665"/>
      <c r="C15" s="858"/>
      <c r="D15" s="664"/>
    </row>
    <row r="16" spans="1:4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79998168889431442"/>
    <pageSetUpPr fitToPage="1"/>
  </sheetPr>
  <dimension ref="A2:J47"/>
  <sheetViews>
    <sheetView view="pageLayout" topLeftCell="B20" zoomScaleNormal="90" zoomScaleSheetLayoutView="90" workbookViewId="0">
      <selection activeCell="J20" sqref="J20"/>
    </sheetView>
  </sheetViews>
  <sheetFormatPr defaultColWidth="9" defaultRowHeight="24" outlineLevelRow="1"/>
  <cols>
    <col min="1" max="1" width="8.5703125" style="433" customWidth="1"/>
    <col min="2" max="2" width="85.5703125" style="594" customWidth="1"/>
    <col min="3" max="3" width="15.5703125" style="78" customWidth="1"/>
    <col min="4" max="4" width="10.5703125" style="433" customWidth="1"/>
    <col min="5" max="8" width="20.5703125" style="78" customWidth="1"/>
    <col min="9" max="9" width="25.5703125" style="78" customWidth="1"/>
    <col min="10" max="10" width="15.5703125" style="432" customWidth="1"/>
    <col min="11" max="11" width="3.5703125" style="432" customWidth="1"/>
    <col min="12" max="13" width="9" style="432"/>
    <col min="14" max="18" width="0" style="432" hidden="1" customWidth="1"/>
    <col min="19" max="16384" width="9" style="432"/>
  </cols>
  <sheetData>
    <row r="2" spans="1:10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</row>
    <row r="3" spans="1:10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0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0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0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0" outlineLevel="1">
      <c r="A7" s="435" t="s">
        <v>2031</v>
      </c>
      <c r="B7" s="444"/>
      <c r="C7" s="444"/>
      <c r="D7" s="444"/>
      <c r="E7" s="349"/>
      <c r="F7" s="347"/>
      <c r="G7" s="349"/>
      <c r="H7" s="345"/>
      <c r="I7" s="344"/>
      <c r="J7" s="438"/>
    </row>
    <row r="8" spans="1:10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</row>
    <row r="9" spans="1:10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</row>
    <row r="10" spans="1:10">
      <c r="A10" s="560">
        <v>10</v>
      </c>
      <c r="B10" s="51" t="s">
        <v>1774</v>
      </c>
      <c r="C10" s="52"/>
      <c r="D10" s="53"/>
      <c r="E10" s="52"/>
      <c r="F10" s="52"/>
      <c r="G10" s="52"/>
      <c r="H10" s="52"/>
      <c r="I10" s="52"/>
      <c r="J10" s="54"/>
    </row>
    <row r="11" spans="1:10" outlineLevel="1">
      <c r="A11" s="561">
        <v>10.1</v>
      </c>
      <c r="B11" s="562" t="s">
        <v>2081</v>
      </c>
      <c r="C11" s="86"/>
      <c r="D11" s="561"/>
      <c r="E11" s="86"/>
      <c r="F11" s="86"/>
      <c r="G11" s="86"/>
      <c r="H11" s="86"/>
      <c r="I11" s="86"/>
      <c r="J11" s="563"/>
    </row>
    <row r="12" spans="1:10" outlineLevel="1">
      <c r="A12" s="561"/>
      <c r="B12" s="565" t="s">
        <v>2948</v>
      </c>
      <c r="C12" s="86">
        <v>600</v>
      </c>
      <c r="D12" s="561" t="s">
        <v>12</v>
      </c>
      <c r="E12" s="86"/>
      <c r="F12" s="86"/>
      <c r="G12" s="86"/>
      <c r="H12" s="86"/>
      <c r="I12" s="86"/>
      <c r="J12" s="392"/>
    </row>
    <row r="13" spans="1:10" ht="24.6" customHeight="1" outlineLevel="1">
      <c r="A13" s="561"/>
      <c r="B13" s="565" t="s">
        <v>2950</v>
      </c>
      <c r="C13" s="86">
        <v>2400</v>
      </c>
      <c r="D13" s="561" t="s">
        <v>1107</v>
      </c>
      <c r="E13" s="86"/>
      <c r="F13" s="86"/>
      <c r="G13" s="86"/>
      <c r="H13" s="86"/>
      <c r="I13" s="86"/>
      <c r="J13" s="392"/>
    </row>
    <row r="14" spans="1:10" ht="24.6" customHeight="1" outlineLevel="1">
      <c r="A14" s="561"/>
      <c r="B14" s="565" t="s">
        <v>2951</v>
      </c>
      <c r="C14" s="86">
        <v>2400</v>
      </c>
      <c r="D14" s="561" t="s">
        <v>1107</v>
      </c>
      <c r="E14" s="86"/>
      <c r="F14" s="86"/>
      <c r="G14" s="86"/>
      <c r="H14" s="86"/>
      <c r="I14" s="86"/>
      <c r="J14" s="392"/>
    </row>
    <row r="15" spans="1:10" ht="24.6" customHeight="1" outlineLevel="1">
      <c r="A15" s="561"/>
      <c r="B15" s="565" t="s">
        <v>2952</v>
      </c>
      <c r="C15" s="86">
        <v>130</v>
      </c>
      <c r="D15" s="561" t="s">
        <v>1107</v>
      </c>
      <c r="E15" s="86"/>
      <c r="F15" s="86"/>
      <c r="G15" s="86"/>
      <c r="H15" s="86"/>
      <c r="I15" s="86"/>
      <c r="J15" s="392"/>
    </row>
    <row r="16" spans="1:10" ht="24.6" customHeight="1" outlineLevel="1">
      <c r="A16" s="561"/>
      <c r="B16" s="565" t="s">
        <v>2953</v>
      </c>
      <c r="C16" s="86">
        <v>2000</v>
      </c>
      <c r="D16" s="561" t="s">
        <v>1107</v>
      </c>
      <c r="E16" s="86"/>
      <c r="F16" s="86"/>
      <c r="G16" s="86"/>
      <c r="H16" s="86"/>
      <c r="I16" s="86"/>
      <c r="J16" s="392"/>
    </row>
    <row r="17" spans="1:10" ht="24.6" customHeight="1" outlineLevel="1">
      <c r="A17" s="561"/>
      <c r="B17" s="565" t="s">
        <v>2949</v>
      </c>
      <c r="C17" s="86">
        <v>2100</v>
      </c>
      <c r="D17" s="561" t="s">
        <v>1107</v>
      </c>
      <c r="E17" s="86"/>
      <c r="F17" s="86"/>
      <c r="G17" s="86"/>
      <c r="H17" s="86"/>
      <c r="I17" s="86"/>
      <c r="J17" s="392"/>
    </row>
    <row r="18" spans="1:10" ht="24.6" customHeight="1" outlineLevel="1">
      <c r="A18" s="561"/>
      <c r="B18" s="565" t="s">
        <v>2954</v>
      </c>
      <c r="C18" s="86">
        <v>820</v>
      </c>
      <c r="D18" s="561" t="s">
        <v>1107</v>
      </c>
      <c r="E18" s="86"/>
      <c r="F18" s="86"/>
      <c r="G18" s="86"/>
      <c r="H18" s="86"/>
      <c r="I18" s="86"/>
      <c r="J18" s="392"/>
    </row>
    <row r="19" spans="1:10" ht="24.6" customHeight="1" outlineLevel="1">
      <c r="A19" s="561"/>
      <c r="B19" s="565" t="s">
        <v>2955</v>
      </c>
      <c r="C19" s="86">
        <v>400</v>
      </c>
      <c r="D19" s="561" t="s">
        <v>1107</v>
      </c>
      <c r="E19" s="86"/>
      <c r="F19" s="86"/>
      <c r="G19" s="86"/>
      <c r="H19" s="86"/>
      <c r="I19" s="86"/>
      <c r="J19" s="392"/>
    </row>
    <row r="20" spans="1:10" ht="24.6" customHeight="1" outlineLevel="1">
      <c r="A20" s="561"/>
      <c r="B20" s="565" t="s">
        <v>2971</v>
      </c>
      <c r="C20" s="86">
        <v>250</v>
      </c>
      <c r="D20" s="561" t="s">
        <v>1107</v>
      </c>
      <c r="E20" s="86"/>
      <c r="F20" s="86"/>
      <c r="G20" s="86"/>
      <c r="H20" s="86"/>
      <c r="I20" s="86"/>
      <c r="J20" s="392"/>
    </row>
    <row r="21" spans="1:10" ht="24.6" customHeight="1" outlineLevel="1">
      <c r="A21" s="561"/>
      <c r="B21" s="565" t="s">
        <v>2956</v>
      </c>
      <c r="C21" s="86">
        <v>300</v>
      </c>
      <c r="D21" s="561" t="s">
        <v>1107</v>
      </c>
      <c r="E21" s="86"/>
      <c r="F21" s="86"/>
      <c r="G21" s="86"/>
      <c r="H21" s="86"/>
      <c r="I21" s="86"/>
      <c r="J21" s="392"/>
    </row>
    <row r="22" spans="1:10" ht="24.6" customHeight="1" outlineLevel="1">
      <c r="A22" s="561"/>
      <c r="B22" s="565" t="s">
        <v>2957</v>
      </c>
      <c r="C22" s="86">
        <v>60</v>
      </c>
      <c r="D22" s="561" t="s">
        <v>651</v>
      </c>
      <c r="E22" s="86"/>
      <c r="F22" s="86"/>
      <c r="G22" s="86"/>
      <c r="H22" s="86"/>
      <c r="I22" s="86"/>
      <c r="J22" s="392"/>
    </row>
    <row r="23" spans="1:10" ht="24.6" customHeight="1" outlineLevel="1">
      <c r="A23" s="561"/>
      <c r="B23" s="565" t="s">
        <v>2958</v>
      </c>
      <c r="C23" s="86">
        <v>100</v>
      </c>
      <c r="D23" s="561" t="s">
        <v>651</v>
      </c>
      <c r="E23" s="86"/>
      <c r="F23" s="86"/>
      <c r="G23" s="86"/>
      <c r="H23" s="86"/>
      <c r="I23" s="86"/>
      <c r="J23" s="392"/>
    </row>
    <row r="24" spans="1:10" ht="24.6" customHeight="1" outlineLevel="1">
      <c r="A24" s="561"/>
      <c r="B24" s="565" t="s">
        <v>2959</v>
      </c>
      <c r="C24" s="86">
        <v>1</v>
      </c>
      <c r="D24" s="561" t="s">
        <v>3</v>
      </c>
      <c r="E24" s="86"/>
      <c r="F24" s="86"/>
      <c r="G24" s="86"/>
      <c r="H24" s="86"/>
      <c r="I24" s="86"/>
      <c r="J24" s="392"/>
    </row>
    <row r="25" spans="1:10" ht="24.6" customHeight="1" outlineLevel="1">
      <c r="A25" s="561"/>
      <c r="B25" s="565" t="s">
        <v>2960</v>
      </c>
      <c r="C25" s="86">
        <v>55</v>
      </c>
      <c r="D25" s="561" t="s">
        <v>3</v>
      </c>
      <c r="E25" s="86"/>
      <c r="F25" s="86"/>
      <c r="G25" s="86"/>
      <c r="H25" s="86"/>
      <c r="I25" s="86"/>
      <c r="J25" s="392"/>
    </row>
    <row r="26" spans="1:10" ht="24.6" customHeight="1" outlineLevel="1">
      <c r="A26" s="561"/>
      <c r="B26" s="565" t="s">
        <v>2961</v>
      </c>
      <c r="C26" s="86">
        <v>70</v>
      </c>
      <c r="D26" s="561" t="s">
        <v>1107</v>
      </c>
      <c r="E26" s="86"/>
      <c r="F26" s="86"/>
      <c r="G26" s="86"/>
      <c r="H26" s="86"/>
      <c r="I26" s="86"/>
      <c r="J26" s="392"/>
    </row>
    <row r="27" spans="1:10" outlineLevel="1">
      <c r="A27" s="561"/>
      <c r="B27" s="565" t="s">
        <v>2962</v>
      </c>
      <c r="C27" s="86">
        <v>8</v>
      </c>
      <c r="D27" s="561" t="s">
        <v>1107</v>
      </c>
      <c r="E27" s="86"/>
      <c r="F27" s="86"/>
      <c r="G27" s="86"/>
      <c r="H27" s="86"/>
      <c r="I27" s="86"/>
      <c r="J27" s="392"/>
    </row>
    <row r="28" spans="1:10" outlineLevel="1">
      <c r="A28" s="561"/>
      <c r="B28" s="565" t="s">
        <v>2963</v>
      </c>
      <c r="C28" s="86">
        <v>4</v>
      </c>
      <c r="D28" s="561" t="s">
        <v>3</v>
      </c>
      <c r="E28" s="86"/>
      <c r="F28" s="86"/>
      <c r="G28" s="86"/>
      <c r="H28" s="86"/>
      <c r="I28" s="86"/>
      <c r="J28" s="392"/>
    </row>
    <row r="29" spans="1:10" outlineLevel="1">
      <c r="A29" s="561"/>
      <c r="B29" s="565" t="s">
        <v>2964</v>
      </c>
      <c r="C29" s="86">
        <v>10</v>
      </c>
      <c r="D29" s="561" t="s">
        <v>3</v>
      </c>
      <c r="E29" s="86"/>
      <c r="F29" s="86"/>
      <c r="G29" s="86"/>
      <c r="H29" s="86"/>
      <c r="I29" s="86"/>
      <c r="J29" s="392"/>
    </row>
    <row r="30" spans="1:10" outlineLevel="1">
      <c r="A30" s="561"/>
      <c r="B30" s="565" t="s">
        <v>2965</v>
      </c>
      <c r="C30" s="86">
        <v>250</v>
      </c>
      <c r="D30" s="561" t="s">
        <v>1107</v>
      </c>
      <c r="E30" s="86"/>
      <c r="F30" s="86"/>
      <c r="G30" s="86"/>
      <c r="H30" s="86"/>
      <c r="I30" s="86"/>
      <c r="J30" s="392"/>
    </row>
    <row r="31" spans="1:10" outlineLevel="1">
      <c r="A31" s="561"/>
      <c r="B31" s="565" t="s">
        <v>2966</v>
      </c>
      <c r="C31" s="86">
        <v>20</v>
      </c>
      <c r="D31" s="561" t="s">
        <v>3</v>
      </c>
      <c r="E31" s="86"/>
      <c r="F31" s="86"/>
      <c r="G31" s="86"/>
      <c r="H31" s="86"/>
      <c r="I31" s="86"/>
      <c r="J31" s="392"/>
    </row>
    <row r="32" spans="1:10" outlineLevel="1">
      <c r="A32" s="561"/>
      <c r="B32" s="565" t="s">
        <v>2967</v>
      </c>
      <c r="C32" s="86">
        <v>17</v>
      </c>
      <c r="D32" s="561" t="s">
        <v>3</v>
      </c>
      <c r="E32" s="86"/>
      <c r="F32" s="86"/>
      <c r="G32" s="86"/>
      <c r="H32" s="86"/>
      <c r="I32" s="86"/>
      <c r="J32" s="392"/>
    </row>
    <row r="33" spans="1:10" outlineLevel="1">
      <c r="A33" s="561"/>
      <c r="B33" s="565" t="s">
        <v>2968</v>
      </c>
      <c r="C33" s="86">
        <v>120</v>
      </c>
      <c r="D33" s="561" t="s">
        <v>3</v>
      </c>
      <c r="E33" s="86"/>
      <c r="F33" s="86"/>
      <c r="G33" s="86"/>
      <c r="H33" s="86"/>
      <c r="I33" s="86"/>
      <c r="J33" s="392"/>
    </row>
    <row r="34" spans="1:10" outlineLevel="1">
      <c r="A34" s="561"/>
      <c r="B34" s="565" t="s">
        <v>2969</v>
      </c>
      <c r="C34" s="86">
        <v>36</v>
      </c>
      <c r="D34" s="561" t="s">
        <v>3</v>
      </c>
      <c r="E34" s="86"/>
      <c r="F34" s="86"/>
      <c r="G34" s="86"/>
      <c r="H34" s="86"/>
      <c r="I34" s="86"/>
      <c r="J34" s="392"/>
    </row>
    <row r="35" spans="1:10" outlineLevel="1">
      <c r="A35" s="561"/>
      <c r="B35" s="565" t="s">
        <v>2970</v>
      </c>
      <c r="C35" s="86">
        <v>21</v>
      </c>
      <c r="D35" s="561" t="s">
        <v>651</v>
      </c>
      <c r="E35" s="86"/>
      <c r="F35" s="86"/>
      <c r="G35" s="86"/>
      <c r="H35" s="86"/>
      <c r="I35" s="86"/>
      <c r="J35" s="392"/>
    </row>
    <row r="36" spans="1:10" s="576" customFormat="1" outlineLevel="1">
      <c r="A36" s="588">
        <v>10.199999999999999</v>
      </c>
      <c r="B36" s="564" t="s">
        <v>2082</v>
      </c>
      <c r="C36" s="86"/>
      <c r="D36" s="588"/>
      <c r="E36" s="214"/>
      <c r="F36" s="214"/>
      <c r="G36" s="214"/>
      <c r="H36" s="89"/>
      <c r="I36" s="89"/>
      <c r="J36" s="575"/>
    </row>
    <row r="37" spans="1:10" outlineLevel="1">
      <c r="A37" s="561"/>
      <c r="B37" s="565" t="s">
        <v>2972</v>
      </c>
      <c r="C37" s="86">
        <v>50</v>
      </c>
      <c r="D37" s="561" t="s">
        <v>12</v>
      </c>
      <c r="E37" s="86"/>
      <c r="F37" s="86"/>
      <c r="G37" s="86"/>
      <c r="H37" s="86"/>
      <c r="I37" s="86"/>
      <c r="J37" s="392"/>
    </row>
    <row r="38" spans="1:10" outlineLevel="1">
      <c r="A38" s="561"/>
      <c r="B38" s="565" t="s">
        <v>2973</v>
      </c>
      <c r="C38" s="86">
        <v>90</v>
      </c>
      <c r="D38" s="561" t="s">
        <v>12</v>
      </c>
      <c r="E38" s="86"/>
      <c r="F38" s="86"/>
      <c r="G38" s="86"/>
      <c r="H38" s="86"/>
      <c r="I38" s="86"/>
      <c r="J38" s="392"/>
    </row>
    <row r="39" spans="1:10" outlineLevel="1">
      <c r="A39" s="561"/>
      <c r="B39" s="565" t="s">
        <v>3102</v>
      </c>
      <c r="C39" s="86">
        <v>140</v>
      </c>
      <c r="D39" s="561" t="s">
        <v>651</v>
      </c>
      <c r="E39" s="86"/>
      <c r="F39" s="86"/>
      <c r="G39" s="86"/>
      <c r="H39" s="86"/>
      <c r="I39" s="86"/>
      <c r="J39" s="392"/>
    </row>
    <row r="40" spans="1:10" outlineLevel="1">
      <c r="A40" s="561"/>
      <c r="B40" s="565" t="s">
        <v>3001</v>
      </c>
      <c r="C40" s="86">
        <v>1</v>
      </c>
      <c r="D40" s="561" t="s">
        <v>2080</v>
      </c>
      <c r="E40" s="86"/>
      <c r="F40" s="86"/>
      <c r="G40" s="86"/>
      <c r="H40" s="86"/>
      <c r="I40" s="86"/>
      <c r="J40" s="392"/>
    </row>
    <row r="41" spans="1:10" outlineLevel="1">
      <c r="A41" s="561"/>
      <c r="B41" s="565"/>
      <c r="C41" s="86"/>
      <c r="D41" s="561"/>
      <c r="E41" s="86"/>
      <c r="F41" s="86"/>
      <c r="G41" s="86"/>
      <c r="H41" s="86"/>
      <c r="I41" s="86"/>
      <c r="J41" s="392"/>
    </row>
    <row r="42" spans="1:10" outlineLevel="1">
      <c r="A42" s="561"/>
      <c r="B42" s="565"/>
      <c r="C42" s="86"/>
      <c r="D42" s="561"/>
      <c r="E42" s="86"/>
      <c r="F42" s="86"/>
      <c r="G42" s="86"/>
      <c r="H42" s="86"/>
      <c r="I42" s="86"/>
      <c r="J42" s="392"/>
    </row>
    <row r="43" spans="1:10" outlineLevel="1">
      <c r="A43" s="561"/>
      <c r="B43" s="565"/>
      <c r="C43" s="86"/>
      <c r="D43" s="561"/>
      <c r="E43" s="86"/>
      <c r="F43" s="86"/>
      <c r="G43" s="86"/>
      <c r="H43" s="86"/>
      <c r="I43" s="86"/>
      <c r="J43" s="392"/>
    </row>
    <row r="44" spans="1:10" outlineLevel="1">
      <c r="A44" s="561"/>
      <c r="B44" s="565"/>
      <c r="C44" s="86"/>
      <c r="D44" s="561"/>
      <c r="E44" s="86"/>
      <c r="F44" s="86"/>
      <c r="G44" s="86"/>
      <c r="H44" s="86"/>
      <c r="I44" s="86"/>
      <c r="J44" s="392"/>
    </row>
    <row r="45" spans="1:10" outlineLevel="1">
      <c r="A45" s="577"/>
      <c r="B45" s="578"/>
      <c r="C45" s="61"/>
      <c r="D45" s="62"/>
      <c r="E45" s="139"/>
      <c r="F45" s="139"/>
      <c r="G45" s="135"/>
      <c r="H45" s="139"/>
      <c r="I45" s="139"/>
      <c r="J45" s="579"/>
    </row>
    <row r="46" spans="1:10" s="576" customFormat="1" ht="23.25">
      <c r="A46" s="580"/>
      <c r="B46" s="581" t="s">
        <v>894</v>
      </c>
      <c r="C46" s="478"/>
      <c r="D46" s="582"/>
      <c r="E46" s="478"/>
      <c r="F46" s="478"/>
      <c r="G46" s="478"/>
      <c r="H46" s="478"/>
      <c r="I46" s="478"/>
      <c r="J46" s="583"/>
    </row>
    <row r="47" spans="1:10" s="576" customFormat="1" ht="23.25" collapsed="1">
      <c r="A47" s="580"/>
      <c r="B47" s="581" t="s">
        <v>1509</v>
      </c>
      <c r="C47" s="478"/>
      <c r="D47" s="582"/>
      <c r="E47" s="478"/>
      <c r="F47" s="478"/>
      <c r="G47" s="478"/>
      <c r="H47" s="478"/>
      <c r="I47" s="478"/>
      <c r="J47" s="583"/>
    </row>
  </sheetData>
  <autoFilter ref="A1:BR50" xr:uid="{00000000-0009-0000-0000-00001F000000}"/>
  <mergeCells count="9">
    <mergeCell ref="A2:J2"/>
    <mergeCell ref="D8:D9"/>
    <mergeCell ref="E8:F8"/>
    <mergeCell ref="G8:H8"/>
    <mergeCell ref="I8:I9"/>
    <mergeCell ref="J8:J9"/>
    <mergeCell ref="A8:A9"/>
    <mergeCell ref="C8:C9"/>
    <mergeCell ref="B8:B9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0.39997558519241921"/>
    <pageSetUpPr fitToPage="1"/>
  </sheetPr>
  <dimension ref="A1:D25"/>
  <sheetViews>
    <sheetView view="pageLayout" topLeftCell="A43" zoomScaleNormal="90" workbookViewId="0">
      <selection activeCell="A5" sqref="A5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2032</v>
      </c>
      <c r="C6" s="49"/>
      <c r="D6" s="49"/>
    </row>
    <row r="7" spans="1:4">
      <c r="A7" s="582" t="s">
        <v>109</v>
      </c>
      <c r="B7" s="678" t="s">
        <v>0</v>
      </c>
      <c r="C7" s="1080" t="s">
        <v>644</v>
      </c>
      <c r="D7" s="680" t="s">
        <v>1</v>
      </c>
    </row>
    <row r="8" spans="1:4">
      <c r="A8" s="561">
        <v>1</v>
      </c>
      <c r="B8" s="1081" t="s">
        <v>1608</v>
      </c>
      <c r="C8" s="856"/>
      <c r="D8" s="774"/>
    </row>
    <row r="9" spans="1:4">
      <c r="A9" s="561"/>
      <c r="B9" s="1081"/>
      <c r="C9" s="857"/>
      <c r="D9" s="664"/>
    </row>
    <row r="10" spans="1:4">
      <c r="A10" s="561"/>
      <c r="B10" s="665"/>
      <c r="C10" s="857"/>
      <c r="D10" s="664"/>
    </row>
    <row r="11" spans="1:4">
      <c r="A11" s="561"/>
      <c r="B11" s="665"/>
      <c r="C11" s="857"/>
      <c r="D11" s="664"/>
    </row>
    <row r="12" spans="1:4">
      <c r="A12" s="561"/>
      <c r="B12" s="665"/>
      <c r="C12" s="857"/>
      <c r="D12" s="664"/>
    </row>
    <row r="13" spans="1:4">
      <c r="A13" s="561"/>
      <c r="B13" s="665"/>
      <c r="C13" s="857"/>
      <c r="D13" s="664"/>
    </row>
    <row r="14" spans="1:4">
      <c r="A14" s="561"/>
      <c r="B14" s="665"/>
      <c r="C14" s="857"/>
      <c r="D14" s="664"/>
    </row>
    <row r="15" spans="1:4">
      <c r="A15" s="561"/>
      <c r="B15" s="665"/>
      <c r="C15" s="858"/>
      <c r="D15" s="664"/>
    </row>
    <row r="16" spans="1:4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85"/>
      <c r="B24" s="686" t="s">
        <v>1515</v>
      </c>
      <c r="C24" s="673"/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79998168889431442"/>
    <pageSetUpPr fitToPage="1"/>
  </sheetPr>
  <dimension ref="A2:O20"/>
  <sheetViews>
    <sheetView topLeftCell="A22" zoomScale="90" zoomScaleNormal="90" zoomScaleSheetLayoutView="78" workbookViewId="0">
      <selection activeCell="E11" sqref="E11"/>
    </sheetView>
  </sheetViews>
  <sheetFormatPr defaultColWidth="9" defaultRowHeight="24" outlineLevelRow="1"/>
  <cols>
    <col min="1" max="1" width="8.5703125" style="433" customWidth="1"/>
    <col min="2" max="2" width="85.5703125" style="594" customWidth="1"/>
    <col min="3" max="3" width="15.5703125" style="78" customWidth="1"/>
    <col min="4" max="4" width="10.5703125" style="432" customWidth="1"/>
    <col min="5" max="8" width="20.5703125" style="78" customWidth="1"/>
    <col min="9" max="9" width="25.5703125" style="78" customWidth="1"/>
    <col min="10" max="10" width="15.5703125" style="432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21" width="9" style="432"/>
    <col min="22" max="26" width="0" style="432" hidden="1" customWidth="1"/>
    <col min="27" max="16384" width="9" style="432"/>
  </cols>
  <sheetData>
    <row r="2" spans="1:15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3"/>
      <c r="M2" s="433"/>
      <c r="O2" s="434"/>
    </row>
    <row r="3" spans="1:15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5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5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5" outlineLevel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5" outlineLevel="1">
      <c r="A7" s="435" t="s">
        <v>2032</v>
      </c>
      <c r="B7" s="444"/>
      <c r="C7" s="444"/>
      <c r="D7" s="444"/>
      <c r="E7" s="349"/>
      <c r="F7" s="347"/>
      <c r="G7" s="349"/>
      <c r="H7" s="345"/>
      <c r="I7" s="344"/>
      <c r="J7" s="438"/>
      <c r="L7" s="198"/>
      <c r="M7" s="198"/>
      <c r="O7" s="196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60">
        <v>11</v>
      </c>
      <c r="B10" s="51" t="s">
        <v>1608</v>
      </c>
      <c r="C10" s="52"/>
      <c r="D10" s="53"/>
      <c r="E10" s="52"/>
      <c r="F10" s="52"/>
      <c r="G10" s="52"/>
      <c r="H10" s="52"/>
      <c r="I10" s="52"/>
      <c r="J10" s="54"/>
      <c r="L10" s="175"/>
      <c r="M10" s="175"/>
      <c r="O10" s="364"/>
    </row>
    <row r="11" spans="1:15" outlineLevel="1">
      <c r="A11" s="561"/>
      <c r="B11" s="565" t="s">
        <v>3101</v>
      </c>
      <c r="C11" s="86">
        <v>5380.9</v>
      </c>
      <c r="D11" s="561" t="s">
        <v>1609</v>
      </c>
      <c r="E11" s="86"/>
      <c r="F11" s="86"/>
      <c r="G11" s="86"/>
      <c r="H11" s="86"/>
      <c r="I11" s="86"/>
      <c r="J11" s="392"/>
      <c r="L11" s="121" t="e">
        <f>VLOOKUP($O11,#REF!,6,FALSE)</f>
        <v>#REF!</v>
      </c>
      <c r="M11" s="121" t="e">
        <f>VLOOKUP($O11,#REF!,7,FALSE)</f>
        <v>#REF!</v>
      </c>
      <c r="O11" s="216" t="s">
        <v>2940</v>
      </c>
    </row>
    <row r="12" spans="1:15" ht="24.6" customHeight="1" outlineLevel="1">
      <c r="A12" s="561"/>
      <c r="B12" s="565"/>
      <c r="C12" s="86"/>
      <c r="D12" s="561"/>
      <c r="E12" s="86"/>
      <c r="F12" s="86"/>
      <c r="G12" s="86"/>
      <c r="H12" s="86"/>
      <c r="I12" s="86"/>
      <c r="J12" s="392"/>
      <c r="L12" s="121"/>
      <c r="M12" s="121"/>
      <c r="O12" s="216"/>
    </row>
    <row r="13" spans="1:15" outlineLevel="1">
      <c r="A13" s="570"/>
      <c r="B13" s="565"/>
      <c r="C13" s="55"/>
      <c r="D13" s="58"/>
      <c r="E13" s="89"/>
      <c r="F13" s="89"/>
      <c r="G13" s="89"/>
      <c r="H13" s="89"/>
      <c r="I13" s="89"/>
      <c r="J13" s="566"/>
      <c r="L13" s="167"/>
      <c r="M13" s="167"/>
      <c r="O13" s="216"/>
    </row>
    <row r="14" spans="1:15" outlineLevel="1">
      <c r="A14" s="570"/>
      <c r="B14" s="565"/>
      <c r="C14" s="55"/>
      <c r="D14" s="58"/>
      <c r="E14" s="89"/>
      <c r="F14" s="89"/>
      <c r="G14" s="89"/>
      <c r="H14" s="89"/>
      <c r="I14" s="89"/>
      <c r="J14" s="566"/>
      <c r="L14" s="167"/>
      <c r="M14" s="167"/>
      <c r="O14" s="216"/>
    </row>
    <row r="15" spans="1:15" outlineLevel="1">
      <c r="A15" s="570"/>
      <c r="B15" s="565"/>
      <c r="C15" s="57"/>
      <c r="D15" s="58"/>
      <c r="E15" s="89"/>
      <c r="F15" s="89"/>
      <c r="G15" s="89"/>
      <c r="H15" s="89"/>
      <c r="I15" s="89"/>
      <c r="J15" s="566"/>
      <c r="L15" s="167"/>
      <c r="M15" s="167"/>
      <c r="O15" s="216"/>
    </row>
    <row r="16" spans="1:15" outlineLevel="1">
      <c r="A16" s="570"/>
      <c r="B16" s="572"/>
      <c r="C16" s="59"/>
      <c r="D16" s="60"/>
      <c r="E16" s="89"/>
      <c r="F16" s="89"/>
      <c r="G16" s="67"/>
      <c r="H16" s="89"/>
      <c r="I16" s="89"/>
      <c r="J16" s="566"/>
      <c r="L16" s="167"/>
      <c r="M16" s="167"/>
      <c r="O16" s="216"/>
    </row>
    <row r="17" spans="1:15" outlineLevel="1">
      <c r="A17" s="570"/>
      <c r="B17" s="565"/>
      <c r="C17" s="57"/>
      <c r="D17" s="60"/>
      <c r="E17" s="89"/>
      <c r="F17" s="89"/>
      <c r="G17" s="89"/>
      <c r="H17" s="89"/>
      <c r="I17" s="89"/>
      <c r="J17" s="566"/>
      <c r="L17" s="167"/>
      <c r="M17" s="167"/>
      <c r="O17" s="216"/>
    </row>
    <row r="18" spans="1:15" outlineLevel="1">
      <c r="A18" s="577"/>
      <c r="B18" s="578"/>
      <c r="C18" s="61"/>
      <c r="D18" s="62"/>
      <c r="E18" s="139"/>
      <c r="F18" s="139"/>
      <c r="G18" s="135"/>
      <c r="H18" s="139"/>
      <c r="I18" s="139"/>
      <c r="J18" s="579"/>
      <c r="L18" s="377"/>
      <c r="M18" s="377"/>
      <c r="O18" s="558"/>
    </row>
    <row r="19" spans="1:15" s="576" customFormat="1" ht="23.25">
      <c r="A19" s="580"/>
      <c r="B19" s="581" t="s">
        <v>894</v>
      </c>
      <c r="C19" s="478"/>
      <c r="D19" s="582"/>
      <c r="E19" s="478"/>
      <c r="F19" s="478"/>
      <c r="G19" s="478"/>
      <c r="H19" s="478"/>
      <c r="I19" s="478"/>
      <c r="J19" s="583"/>
      <c r="L19" s="480"/>
      <c r="M19" s="480"/>
      <c r="O19" s="559"/>
    </row>
    <row r="20" spans="1:15" s="576" customFormat="1" ht="23.25" collapsed="1">
      <c r="A20" s="580"/>
      <c r="B20" s="581" t="s">
        <v>1509</v>
      </c>
      <c r="C20" s="478"/>
      <c r="D20" s="582"/>
      <c r="E20" s="478"/>
      <c r="F20" s="478"/>
      <c r="G20" s="478"/>
      <c r="H20" s="478"/>
      <c r="I20" s="478"/>
      <c r="J20" s="583"/>
      <c r="L20" s="480"/>
      <c r="M20" s="480"/>
      <c r="O20" s="559"/>
    </row>
  </sheetData>
  <autoFilter ref="A1:BZ20" xr:uid="{00000000-0009-0000-0000-000021000000}"/>
  <mergeCells count="12">
    <mergeCell ref="A2:J2"/>
    <mergeCell ref="C8:C9"/>
    <mergeCell ref="D8:D9"/>
    <mergeCell ref="E8:F8"/>
    <mergeCell ref="G8:H8"/>
    <mergeCell ref="I8:I9"/>
    <mergeCell ref="J8:J9"/>
    <mergeCell ref="L8:L9"/>
    <mergeCell ref="M8:M9"/>
    <mergeCell ref="O8:O9"/>
    <mergeCell ref="A8:A9"/>
    <mergeCell ref="B8:B9"/>
  </mergeCells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36"/>
  <sheetViews>
    <sheetView topLeftCell="A7" zoomScaleNormal="100" zoomScaleSheetLayoutView="70" workbookViewId="0">
      <selection activeCell="E23" sqref="E23"/>
    </sheetView>
  </sheetViews>
  <sheetFormatPr defaultColWidth="11.42578125" defaultRowHeight="23.25"/>
  <cols>
    <col min="1" max="1" width="6.5703125" style="576" customWidth="1"/>
    <col min="2" max="2" width="27.85546875" style="576" customWidth="1"/>
    <col min="3" max="3" width="48.5703125" style="576" customWidth="1"/>
    <col min="4" max="4" width="26.5703125" style="576" customWidth="1"/>
    <col min="5" max="5" width="19.85546875" style="576" customWidth="1"/>
    <col min="6" max="6" width="70.140625" style="576" customWidth="1"/>
    <col min="7" max="16384" width="11.42578125" style="576"/>
  </cols>
  <sheetData>
    <row r="1" spans="1:7" ht="26.25">
      <c r="A1" s="1102" t="s">
        <v>898</v>
      </c>
      <c r="B1" s="1102"/>
      <c r="C1" s="1102"/>
      <c r="D1" s="1102"/>
      <c r="E1" s="1102"/>
    </row>
    <row r="2" spans="1:7" s="432" customFormat="1" ht="27.75">
      <c r="A2" s="1044" t="s">
        <v>2204</v>
      </c>
      <c r="B2" s="1044"/>
      <c r="C2" s="1045"/>
      <c r="D2" s="1045"/>
      <c r="E2" s="1045"/>
    </row>
    <row r="3" spans="1:7" s="432" customFormat="1" ht="27.75">
      <c r="A3" s="1044" t="s">
        <v>1600</v>
      </c>
      <c r="B3" s="1044"/>
      <c r="C3" s="1045"/>
      <c r="D3" s="1045"/>
      <c r="E3" s="1046"/>
    </row>
    <row r="4" spans="1:7" ht="27.75">
      <c r="A4" s="1044" t="s">
        <v>2205</v>
      </c>
      <c r="B4" s="1044"/>
      <c r="C4" s="1045"/>
      <c r="D4" s="1045"/>
      <c r="E4" s="1046"/>
    </row>
    <row r="5" spans="1:7" s="440" customFormat="1" ht="43.5" customHeight="1">
      <c r="A5" s="1047" t="s">
        <v>4</v>
      </c>
      <c r="B5" s="1125" t="s">
        <v>0</v>
      </c>
      <c r="C5" s="1126"/>
      <c r="D5" s="1048" t="s">
        <v>895</v>
      </c>
      <c r="E5" s="1049" t="s">
        <v>1</v>
      </c>
      <c r="F5" s="1098"/>
    </row>
    <row r="6" spans="1:7" s="432" customFormat="1" ht="26.25">
      <c r="A6" s="1050">
        <v>1</v>
      </c>
      <c r="B6" s="1051" t="s">
        <v>3127</v>
      </c>
      <c r="C6" s="1051"/>
      <c r="D6" s="1052"/>
      <c r="E6" s="1053"/>
      <c r="F6" s="1054"/>
    </row>
    <row r="7" spans="1:7" s="432" customFormat="1" ht="29.25">
      <c r="A7" s="1050">
        <v>2</v>
      </c>
      <c r="B7" s="1055" t="s">
        <v>896</v>
      </c>
      <c r="C7" s="1056"/>
      <c r="D7" s="421"/>
      <c r="E7" s="1057"/>
      <c r="F7" s="1077"/>
      <c r="G7" s="1058"/>
    </row>
    <row r="8" spans="1:7" s="432" customFormat="1" ht="29.25">
      <c r="A8" s="1050">
        <v>3</v>
      </c>
      <c r="B8" s="1055" t="s">
        <v>897</v>
      </c>
      <c r="C8" s="1056"/>
      <c r="D8" s="421"/>
      <c r="E8" s="1057"/>
      <c r="F8" s="1077"/>
      <c r="G8" s="1058"/>
    </row>
    <row r="9" spans="1:7" s="432" customFormat="1" ht="29.25">
      <c r="A9" s="1050"/>
      <c r="B9" s="1055"/>
      <c r="C9" s="1056"/>
      <c r="D9" s="421"/>
      <c r="E9" s="912"/>
      <c r="F9" s="1077"/>
      <c r="G9" s="1058"/>
    </row>
    <row r="10" spans="1:7" s="432" customFormat="1" ht="29.25">
      <c r="A10" s="1059"/>
      <c r="B10" s="1060"/>
      <c r="C10" s="1061"/>
      <c r="D10" s="422"/>
      <c r="E10" s="1062"/>
      <c r="F10" s="1077"/>
      <c r="G10" s="1058"/>
    </row>
    <row r="11" spans="1:7" s="432" customFormat="1" ht="29.25">
      <c r="A11" s="1059"/>
      <c r="B11" s="1060"/>
      <c r="C11" s="1060"/>
      <c r="D11" s="422"/>
      <c r="E11" s="1057"/>
      <c r="F11" s="1077"/>
      <c r="G11" s="1058"/>
    </row>
    <row r="12" spans="1:7" s="432" customFormat="1" ht="29.25">
      <c r="A12" s="1059"/>
      <c r="B12" s="1060"/>
      <c r="C12" s="1060"/>
      <c r="D12" s="422"/>
      <c r="E12" s="1062"/>
      <c r="F12" s="1078"/>
      <c r="G12" s="1058"/>
    </row>
    <row r="13" spans="1:7" s="432" customFormat="1" ht="27.75">
      <c r="A13" s="1059"/>
      <c r="B13" s="1060"/>
      <c r="C13" s="1060"/>
      <c r="D13" s="423"/>
      <c r="E13" s="1063"/>
      <c r="F13" s="1099"/>
      <c r="G13" s="1046"/>
    </row>
    <row r="14" spans="1:7" s="432" customFormat="1" ht="27.75">
      <c r="A14" s="1059"/>
      <c r="B14" s="1060"/>
      <c r="C14" s="1060"/>
      <c r="D14" s="423"/>
      <c r="E14" s="1063"/>
      <c r="F14" s="1064"/>
    </row>
    <row r="15" spans="1:7" s="432" customFormat="1" ht="27.75">
      <c r="A15" s="1059"/>
      <c r="B15" s="1060"/>
      <c r="C15" s="1060"/>
      <c r="D15" s="423"/>
      <c r="E15" s="1063"/>
      <c r="F15" s="1064"/>
    </row>
    <row r="16" spans="1:7" s="432" customFormat="1" ht="27.75">
      <c r="A16" s="1059"/>
      <c r="B16" s="1060"/>
      <c r="C16" s="1061"/>
      <c r="D16" s="419"/>
      <c r="E16" s="1063"/>
      <c r="F16" s="1064"/>
    </row>
    <row r="17" spans="1:6" s="432" customFormat="1" ht="27.75">
      <c r="A17" s="1059"/>
      <c r="B17" s="1060"/>
      <c r="C17" s="1061"/>
      <c r="D17" s="419"/>
      <c r="E17" s="1063"/>
      <c r="F17" s="1064"/>
    </row>
    <row r="18" spans="1:6" s="432" customFormat="1" ht="27.75">
      <c r="A18" s="1059"/>
      <c r="B18" s="1060"/>
      <c r="C18" s="1061"/>
      <c r="D18" s="419"/>
      <c r="E18" s="1063"/>
    </row>
    <row r="19" spans="1:6" s="432" customFormat="1" ht="27.75">
      <c r="A19" s="1059"/>
      <c r="B19" s="1046"/>
      <c r="C19" s="1061"/>
      <c r="D19" s="419"/>
      <c r="E19" s="1063"/>
    </row>
    <row r="20" spans="1:6" ht="27" thickBot="1">
      <c r="A20" s="1065"/>
      <c r="B20" s="1066"/>
      <c r="C20" s="1067"/>
      <c r="D20" s="420"/>
      <c r="E20" s="1068"/>
    </row>
    <row r="21" spans="1:6" s="1072" customFormat="1" ht="39" customHeight="1" thickTop="1">
      <c r="A21" s="1069"/>
      <c r="B21" s="1123" t="s">
        <v>1509</v>
      </c>
      <c r="C21" s="1124"/>
      <c r="D21" s="1070"/>
      <c r="E21" s="1071"/>
    </row>
    <row r="22" spans="1:6" ht="24">
      <c r="B22" s="433"/>
      <c r="D22" s="1073"/>
      <c r="E22" s="1043"/>
    </row>
    <row r="23" spans="1:6" ht="24">
      <c r="B23" s="433"/>
      <c r="E23" s="1043"/>
    </row>
    <row r="24" spans="1:6" ht="24">
      <c r="B24" s="433"/>
      <c r="E24" s="1043"/>
    </row>
    <row r="25" spans="1:6" ht="24">
      <c r="B25" s="433"/>
      <c r="D25" s="1074"/>
      <c r="E25" s="1043"/>
    </row>
    <row r="26" spans="1:6" ht="24">
      <c r="B26" s="433"/>
      <c r="D26" s="1074"/>
      <c r="E26" s="1043"/>
    </row>
    <row r="27" spans="1:6" ht="24">
      <c r="B27" s="433"/>
      <c r="D27" s="1074"/>
      <c r="E27" s="1043"/>
    </row>
    <row r="28" spans="1:6" ht="24">
      <c r="B28" s="433"/>
      <c r="D28" s="1074"/>
    </row>
    <row r="29" spans="1:6" ht="24">
      <c r="B29" s="433"/>
    </row>
    <row r="30" spans="1:6" ht="24">
      <c r="B30" s="433"/>
    </row>
    <row r="31" spans="1:6" ht="26.25">
      <c r="B31" s="433"/>
      <c r="C31" s="1122"/>
      <c r="D31" s="1122"/>
      <c r="E31" s="1043"/>
    </row>
    <row r="32" spans="1:6" ht="26.25">
      <c r="B32" s="433"/>
      <c r="D32" s="1075"/>
      <c r="E32" s="1079"/>
    </row>
    <row r="33" spans="2:4" ht="26.25">
      <c r="B33" s="433"/>
      <c r="C33" s="1076"/>
      <c r="D33" s="1076"/>
    </row>
    <row r="35" spans="2:4" ht="26.25">
      <c r="C35" s="1121"/>
      <c r="D35" s="1121"/>
    </row>
    <row r="36" spans="2:4" ht="26.25">
      <c r="C36" s="1121"/>
      <c r="D36" s="1121"/>
    </row>
  </sheetData>
  <mergeCells count="6">
    <mergeCell ref="C36:D36"/>
    <mergeCell ref="A1:E1"/>
    <mergeCell ref="C35:D35"/>
    <mergeCell ref="C31:D31"/>
    <mergeCell ref="B21:C21"/>
    <mergeCell ref="B5:C5"/>
  </mergeCells>
  <conditionalFormatting sqref="E32">
    <cfRule type="cellIs" dxfId="1" priority="1" operator="lessThan">
      <formula>-0.01</formula>
    </cfRule>
    <cfRule type="cellIs" dxfId="0" priority="2" operator="greaterThan">
      <formula>0.01</formula>
    </cfRule>
  </conditionalFormatting>
  <pageMargins left="0.5" right="0.5" top="0.5" bottom="0.5" header="0.3" footer="0.3"/>
  <pageSetup paperSize="9" scale="78" fitToHeight="0" orientation="portrait" r:id="rId1"/>
  <headerFooter>
    <oddHeader>&amp;Rแบบ ปร.6 แผ่นที่ 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 tint="0.39997558519241921"/>
    <pageSetUpPr fitToPage="1"/>
  </sheetPr>
  <dimension ref="A1:D25"/>
  <sheetViews>
    <sheetView view="pageLayout" topLeftCell="A10" zoomScaleNormal="100" workbookViewId="0">
      <selection activeCell="A5" sqref="A5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2033</v>
      </c>
      <c r="C6" s="49"/>
      <c r="D6" s="49"/>
    </row>
    <row r="7" spans="1:4">
      <c r="A7" s="582" t="s">
        <v>109</v>
      </c>
      <c r="B7" s="678" t="s">
        <v>0</v>
      </c>
      <c r="C7" s="1080" t="s">
        <v>644</v>
      </c>
      <c r="D7" s="680" t="s">
        <v>1</v>
      </c>
    </row>
    <row r="8" spans="1:4">
      <c r="A8" s="561">
        <v>1</v>
      </c>
      <c r="B8" s="1081" t="s">
        <v>1795</v>
      </c>
      <c r="C8" s="856"/>
      <c r="D8" s="774"/>
    </row>
    <row r="9" spans="1:4">
      <c r="A9" s="561"/>
      <c r="B9" s="1082"/>
      <c r="C9" s="857"/>
      <c r="D9" s="664"/>
    </row>
    <row r="10" spans="1:4">
      <c r="A10" s="561"/>
      <c r="B10" s="665"/>
      <c r="C10" s="857"/>
      <c r="D10" s="664"/>
    </row>
    <row r="11" spans="1:4">
      <c r="A11" s="561"/>
      <c r="B11" s="665"/>
      <c r="C11" s="857"/>
      <c r="D11" s="664"/>
    </row>
    <row r="12" spans="1:4">
      <c r="A12" s="561"/>
      <c r="B12" s="665"/>
      <c r="C12" s="857"/>
      <c r="D12" s="664"/>
    </row>
    <row r="13" spans="1:4">
      <c r="A13" s="561"/>
      <c r="B13" s="665"/>
      <c r="C13" s="857"/>
      <c r="D13" s="664"/>
    </row>
    <row r="14" spans="1:4">
      <c r="A14" s="561"/>
      <c r="B14" s="665"/>
      <c r="C14" s="857"/>
      <c r="D14" s="664"/>
    </row>
    <row r="15" spans="1:4">
      <c r="A15" s="561"/>
      <c r="B15" s="665"/>
      <c r="C15" s="858"/>
      <c r="D15" s="664"/>
    </row>
    <row r="16" spans="1:4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79998168889431442"/>
    <pageSetUpPr fitToPage="1"/>
  </sheetPr>
  <dimension ref="A2:K30"/>
  <sheetViews>
    <sheetView topLeftCell="A25" zoomScale="90" zoomScaleNormal="90" workbookViewId="0">
      <selection activeCell="X13" sqref="X13"/>
    </sheetView>
  </sheetViews>
  <sheetFormatPr defaultColWidth="9" defaultRowHeight="24" outlineLevelRow="1"/>
  <cols>
    <col min="1" max="1" width="8.5703125" style="438" customWidth="1"/>
    <col min="2" max="2" width="88.140625" style="620" customWidth="1"/>
    <col min="3" max="3" width="15.5703125" style="347" customWidth="1"/>
    <col min="4" max="4" width="10.5703125" style="449" customWidth="1"/>
    <col min="5" max="5" width="20.5703125" style="349" customWidth="1"/>
    <col min="6" max="6" width="20.5703125" style="347" customWidth="1"/>
    <col min="7" max="7" width="20.5703125" style="349" customWidth="1"/>
    <col min="8" max="8" width="20.5703125" style="347" customWidth="1"/>
    <col min="9" max="9" width="25.5703125" style="347" customWidth="1"/>
    <col min="10" max="10" width="18.5703125" style="449" bestFit="1" customWidth="1"/>
    <col min="11" max="11" width="3.5703125" style="449" customWidth="1"/>
    <col min="12" max="15" width="9" style="449"/>
    <col min="16" max="20" width="0" style="449" hidden="1" customWidth="1"/>
    <col min="21" max="16384" width="9" style="449"/>
  </cols>
  <sheetData>
    <row r="2" spans="1:11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</row>
    <row r="3" spans="1:11" s="432" customFormat="1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1" s="432" customFormat="1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1" s="432" customFormat="1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1" s="432" customFormat="1" outlineLevel="1">
      <c r="A6" s="443" t="e">
        <f>+ปร.6!#REF!</f>
        <v>#REF!</v>
      </c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1" outlineLevel="1">
      <c r="A7" s="435" t="s">
        <v>2033</v>
      </c>
      <c r="B7" s="444"/>
      <c r="C7" s="444"/>
      <c r="D7" s="444"/>
      <c r="H7" s="345"/>
      <c r="I7" s="344"/>
      <c r="J7" s="438"/>
    </row>
    <row r="8" spans="1:1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</row>
    <row r="9" spans="1:11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</row>
    <row r="10" spans="1:11">
      <c r="A10" s="595">
        <v>12</v>
      </c>
      <c r="B10" s="38" t="s">
        <v>1795</v>
      </c>
      <c r="C10" s="39"/>
      <c r="D10" s="40"/>
      <c r="E10" s="39"/>
      <c r="F10" s="39"/>
      <c r="G10" s="39"/>
      <c r="H10" s="39"/>
      <c r="I10" s="39"/>
      <c r="J10" s="41"/>
    </row>
    <row r="11" spans="1:11" outlineLevel="1">
      <c r="A11" s="596">
        <v>12.1</v>
      </c>
      <c r="B11" s="597" t="s">
        <v>1794</v>
      </c>
      <c r="C11" s="86">
        <v>1</v>
      </c>
      <c r="D11" s="596" t="s">
        <v>1793</v>
      </c>
      <c r="E11" s="57"/>
      <c r="F11" s="86"/>
      <c r="G11" s="57"/>
      <c r="H11" s="86"/>
      <c r="I11" s="86"/>
      <c r="J11" s="392"/>
      <c r="K11" s="432"/>
    </row>
    <row r="12" spans="1:11" ht="24.6" customHeight="1" outlineLevel="1">
      <c r="A12" s="596"/>
      <c r="B12" s="597" t="s">
        <v>2986</v>
      </c>
      <c r="C12" s="86"/>
      <c r="D12" s="596"/>
      <c r="E12" s="57"/>
      <c r="F12" s="86"/>
      <c r="G12" s="57"/>
      <c r="H12" s="86"/>
      <c r="I12" s="86"/>
      <c r="J12" s="599"/>
    </row>
    <row r="13" spans="1:11" outlineLevel="1">
      <c r="A13" s="601"/>
      <c r="B13" s="597" t="s">
        <v>2987</v>
      </c>
      <c r="C13" s="86"/>
      <c r="D13" s="43"/>
      <c r="E13" s="57"/>
      <c r="F13" s="86"/>
      <c r="G13" s="57"/>
      <c r="H13" s="86"/>
      <c r="I13" s="86"/>
      <c r="J13" s="599"/>
    </row>
    <row r="14" spans="1:11" ht="25.15" customHeight="1" outlineLevel="1">
      <c r="A14" s="596"/>
      <c r="B14" s="597" t="s">
        <v>2988</v>
      </c>
      <c r="C14" s="86"/>
      <c r="D14" s="43"/>
      <c r="E14" s="57"/>
      <c r="F14" s="86"/>
      <c r="G14" s="57"/>
      <c r="H14" s="86"/>
      <c r="I14" s="86"/>
      <c r="J14" s="599"/>
    </row>
    <row r="15" spans="1:11" ht="25.15" customHeight="1" outlineLevel="1">
      <c r="A15" s="601"/>
      <c r="B15" s="597" t="s">
        <v>2989</v>
      </c>
      <c r="C15" s="86"/>
      <c r="D15" s="43"/>
      <c r="E15" s="57"/>
      <c r="F15" s="86"/>
      <c r="G15" s="57"/>
      <c r="H15" s="86"/>
      <c r="I15" s="86"/>
      <c r="J15" s="599"/>
    </row>
    <row r="16" spans="1:11" outlineLevel="1">
      <c r="A16" s="596"/>
      <c r="B16" s="602" t="s">
        <v>2990</v>
      </c>
      <c r="C16" s="86"/>
      <c r="D16" s="46"/>
      <c r="E16" s="57"/>
      <c r="F16" s="86"/>
      <c r="G16" s="57"/>
      <c r="H16" s="86"/>
      <c r="I16" s="86"/>
      <c r="J16" s="599"/>
    </row>
    <row r="17" spans="1:10" outlineLevel="1">
      <c r="A17" s="601"/>
      <c r="B17" s="597" t="s">
        <v>2991</v>
      </c>
      <c r="C17" s="86"/>
      <c r="D17" s="46"/>
      <c r="E17" s="57"/>
      <c r="F17" s="86"/>
      <c r="G17" s="57"/>
      <c r="H17" s="86"/>
      <c r="I17" s="86"/>
      <c r="J17" s="599"/>
    </row>
    <row r="18" spans="1:10" ht="24.6" customHeight="1" outlineLevel="1">
      <c r="A18" s="596"/>
      <c r="B18" s="597"/>
      <c r="C18" s="42"/>
      <c r="D18" s="596"/>
      <c r="E18" s="603"/>
      <c r="F18" s="166"/>
      <c r="G18" s="603"/>
      <c r="H18" s="166"/>
      <c r="I18" s="166"/>
      <c r="J18" s="599"/>
    </row>
    <row r="19" spans="1:10" outlineLevel="1">
      <c r="A19" s="604"/>
      <c r="B19" s="597"/>
      <c r="C19" s="42"/>
      <c r="D19" s="43"/>
      <c r="E19" s="603"/>
      <c r="F19" s="166"/>
      <c r="G19" s="603"/>
      <c r="H19" s="166"/>
      <c r="I19" s="166"/>
      <c r="J19" s="599"/>
    </row>
    <row r="20" spans="1:10" outlineLevel="1">
      <c r="A20" s="604"/>
      <c r="B20" s="597"/>
      <c r="C20" s="42"/>
      <c r="D20" s="43"/>
      <c r="E20" s="603"/>
      <c r="F20" s="166"/>
      <c r="G20" s="603"/>
      <c r="H20" s="166"/>
      <c r="I20" s="166"/>
      <c r="J20" s="599"/>
    </row>
    <row r="21" spans="1:10" outlineLevel="1">
      <c r="A21" s="604"/>
      <c r="B21" s="597"/>
      <c r="C21" s="44"/>
      <c r="D21" s="43"/>
      <c r="E21" s="603"/>
      <c r="F21" s="166"/>
      <c r="G21" s="603"/>
      <c r="H21" s="166"/>
      <c r="I21" s="166"/>
      <c r="J21" s="599"/>
    </row>
    <row r="22" spans="1:10" outlineLevel="1">
      <c r="A22" s="604"/>
      <c r="B22" s="605"/>
      <c r="C22" s="45"/>
      <c r="D22" s="46"/>
      <c r="E22" s="603"/>
      <c r="F22" s="166"/>
      <c r="G22" s="603"/>
      <c r="H22" s="166"/>
      <c r="I22" s="166"/>
      <c r="J22" s="599"/>
    </row>
    <row r="23" spans="1:10" outlineLevel="1">
      <c r="A23" s="604"/>
      <c r="B23" s="597"/>
      <c r="C23" s="44"/>
      <c r="D23" s="46"/>
      <c r="E23" s="603"/>
      <c r="F23" s="166"/>
      <c r="G23" s="603"/>
      <c r="H23" s="166"/>
      <c r="I23" s="166"/>
      <c r="J23" s="599"/>
    </row>
    <row r="24" spans="1:10" outlineLevel="1">
      <c r="A24" s="604"/>
      <c r="B24" s="597"/>
      <c r="C24" s="42"/>
      <c r="D24" s="43"/>
      <c r="E24" s="603"/>
      <c r="F24" s="166"/>
      <c r="G24" s="603"/>
      <c r="H24" s="166"/>
      <c r="I24" s="166"/>
      <c r="J24" s="599"/>
    </row>
    <row r="25" spans="1:10" outlineLevel="1">
      <c r="A25" s="604"/>
      <c r="B25" s="597"/>
      <c r="C25" s="44"/>
      <c r="D25" s="43"/>
      <c r="E25" s="603"/>
      <c r="F25" s="166"/>
      <c r="G25" s="603"/>
      <c r="H25" s="166"/>
      <c r="I25" s="166"/>
      <c r="J25" s="599"/>
    </row>
    <row r="26" spans="1:10" outlineLevel="1">
      <c r="A26" s="604"/>
      <c r="B26" s="605"/>
      <c r="C26" s="45"/>
      <c r="D26" s="46"/>
      <c r="E26" s="603"/>
      <c r="F26" s="166"/>
      <c r="G26" s="603"/>
      <c r="H26" s="166"/>
      <c r="I26" s="166"/>
      <c r="J26" s="599"/>
    </row>
    <row r="27" spans="1:10" outlineLevel="1">
      <c r="A27" s="604"/>
      <c r="B27" s="597"/>
      <c r="C27" s="44"/>
      <c r="D27" s="46"/>
      <c r="E27" s="603"/>
      <c r="F27" s="166"/>
      <c r="G27" s="603"/>
      <c r="H27" s="166"/>
      <c r="I27" s="166"/>
      <c r="J27" s="599"/>
    </row>
    <row r="28" spans="1:10" outlineLevel="1">
      <c r="A28" s="606"/>
      <c r="B28" s="607"/>
      <c r="C28" s="47"/>
      <c r="D28" s="48"/>
      <c r="E28" s="47"/>
      <c r="F28" s="608"/>
      <c r="G28" s="609"/>
      <c r="H28" s="608"/>
      <c r="I28" s="608"/>
      <c r="J28" s="610"/>
    </row>
    <row r="29" spans="1:10" s="440" customFormat="1" ht="23.25">
      <c r="A29" s="613"/>
      <c r="B29" s="614" t="s">
        <v>894</v>
      </c>
      <c r="C29" s="615"/>
      <c r="D29" s="616"/>
      <c r="E29" s="617"/>
      <c r="F29" s="615">
        <f>SUM(F10:F28)</f>
        <v>0</v>
      </c>
      <c r="G29" s="617"/>
      <c r="H29" s="615">
        <f>SUM(H10:H28)</f>
        <v>0</v>
      </c>
      <c r="I29" s="615">
        <f>SUM(I10:I28)</f>
        <v>0</v>
      </c>
      <c r="J29" s="618"/>
    </row>
    <row r="30" spans="1:10" s="440" customFormat="1" ht="23.25" collapsed="1">
      <c r="A30" s="613"/>
      <c r="B30" s="614" t="s">
        <v>1509</v>
      </c>
      <c r="C30" s="615"/>
      <c r="D30" s="616"/>
      <c r="E30" s="617"/>
      <c r="F30" s="615">
        <f>+F29</f>
        <v>0</v>
      </c>
      <c r="G30" s="617"/>
      <c r="H30" s="615">
        <f>+H29</f>
        <v>0</v>
      </c>
      <c r="I30" s="615">
        <f>+I29</f>
        <v>0</v>
      </c>
      <c r="J30" s="618"/>
    </row>
  </sheetData>
  <autoFilter ref="A1:BT30" xr:uid="{00000000-0009-0000-0000-000023000000}"/>
  <mergeCells count="9">
    <mergeCell ref="C8:C9"/>
    <mergeCell ref="A8:A9"/>
    <mergeCell ref="A2:J2"/>
    <mergeCell ref="B8:B9"/>
    <mergeCell ref="D8:D9"/>
    <mergeCell ref="E8:F8"/>
    <mergeCell ref="G8:H8"/>
    <mergeCell ref="I8:I9"/>
    <mergeCell ref="J8:J9"/>
  </mergeCells>
  <phoneticPr fontId="57" type="noConversion"/>
  <pageMargins left="0.5" right="0.5" top="0.5" bottom="0.5" header="0.3" footer="0.3"/>
  <pageSetup paperSize="9" scale="59" fitToHeight="0" orientation="landscape" r:id="rId1"/>
  <headerFooter>
    <oddHeader>&amp;Rแบบ ปร.4 (ก) แผ่นที่ 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 tint="0.39997558519241921"/>
    <pageSetUpPr fitToPage="1"/>
  </sheetPr>
  <dimension ref="A1:D25"/>
  <sheetViews>
    <sheetView view="pageLayout" topLeftCell="A7" zoomScaleNormal="100" zoomScaleSheetLayoutView="90" workbookViewId="0">
      <selection activeCell="C8" sqref="C8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/>
      <c r="B5" s="443"/>
      <c r="C5" s="443"/>
      <c r="D5" s="443" t="s">
        <v>2207</v>
      </c>
    </row>
    <row r="6" spans="1:4">
      <c r="A6" s="443" t="s">
        <v>2034</v>
      </c>
      <c r="C6" s="49"/>
      <c r="D6" s="49"/>
    </row>
    <row r="7" spans="1:4">
      <c r="A7" s="582" t="s">
        <v>109</v>
      </c>
      <c r="B7" s="678" t="s">
        <v>0</v>
      </c>
      <c r="C7" s="1080" t="s">
        <v>644</v>
      </c>
      <c r="D7" s="680" t="s">
        <v>1</v>
      </c>
    </row>
    <row r="8" spans="1:4">
      <c r="A8" s="561">
        <v>1</v>
      </c>
      <c r="B8" s="1081" t="s">
        <v>1803</v>
      </c>
      <c r="C8" s="856"/>
      <c r="D8" s="774"/>
    </row>
    <row r="9" spans="1:4">
      <c r="A9" s="561"/>
      <c r="B9" s="1082"/>
      <c r="C9" s="857"/>
      <c r="D9" s="664"/>
    </row>
    <row r="10" spans="1:4">
      <c r="A10" s="561"/>
      <c r="B10" s="665"/>
      <c r="C10" s="857"/>
      <c r="D10" s="664"/>
    </row>
    <row r="11" spans="1:4">
      <c r="A11" s="561"/>
      <c r="B11" s="665"/>
      <c r="C11" s="857"/>
      <c r="D11" s="664"/>
    </row>
    <row r="12" spans="1:4">
      <c r="A12" s="561"/>
      <c r="B12" s="665"/>
      <c r="C12" s="857"/>
      <c r="D12" s="664"/>
    </row>
    <row r="13" spans="1:4">
      <c r="A13" s="561"/>
      <c r="B13" s="665"/>
      <c r="C13" s="857"/>
      <c r="D13" s="664"/>
    </row>
    <row r="14" spans="1:4">
      <c r="A14" s="561"/>
      <c r="B14" s="665"/>
      <c r="C14" s="857"/>
      <c r="D14" s="664"/>
    </row>
    <row r="15" spans="1:4">
      <c r="A15" s="561"/>
      <c r="B15" s="665"/>
      <c r="C15" s="858"/>
      <c r="D15" s="664"/>
    </row>
    <row r="16" spans="1:4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79998168889431442"/>
    <pageSetUpPr fitToPage="1"/>
  </sheetPr>
  <dimension ref="A2:P54"/>
  <sheetViews>
    <sheetView topLeftCell="A31" zoomScale="90" zoomScaleNormal="90" workbookViewId="0">
      <selection activeCell="I60" sqref="I60"/>
    </sheetView>
  </sheetViews>
  <sheetFormatPr defaultColWidth="9" defaultRowHeight="24" outlineLevelRow="1"/>
  <cols>
    <col min="1" max="1" width="8.5703125" style="433" customWidth="1"/>
    <col min="2" max="2" width="85.5703125" style="594" customWidth="1"/>
    <col min="3" max="3" width="15.5703125" style="78" customWidth="1"/>
    <col min="4" max="4" width="10.5703125" style="432" customWidth="1"/>
    <col min="5" max="5" width="20.5703125" style="362" customWidth="1"/>
    <col min="6" max="6" width="20.5703125" style="78" customWidth="1"/>
    <col min="7" max="7" width="20.5703125" style="362" customWidth="1"/>
    <col min="8" max="8" width="20.5703125" style="78" customWidth="1"/>
    <col min="9" max="9" width="25.5703125" style="78" customWidth="1"/>
    <col min="10" max="10" width="20.42578125" style="432" bestFit="1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16" width="9" style="432" hidden="1" customWidth="1"/>
    <col min="17" max="17" width="9" style="432" customWidth="1"/>
    <col min="18" max="21" width="9" style="432"/>
    <col min="22" max="26" width="0" style="432" hidden="1" customWidth="1"/>
    <col min="27" max="16384" width="9" style="432"/>
  </cols>
  <sheetData>
    <row r="2" spans="1:15" s="449" customFormat="1" outlineLevel="1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8"/>
      <c r="M2" s="438"/>
      <c r="O2" s="437"/>
    </row>
    <row r="3" spans="1:15" s="449" customFormat="1" outlineLevel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345"/>
      <c r="M3" s="345"/>
      <c r="O3" s="344"/>
    </row>
    <row r="4" spans="1:15" s="449" customFormat="1" outlineLevel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345"/>
      <c r="M4" s="345"/>
      <c r="O4" s="344"/>
    </row>
    <row r="5" spans="1:15" s="449" customFormat="1" outlineLevel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345"/>
      <c r="M5" s="345"/>
      <c r="O5" s="344"/>
    </row>
    <row r="6" spans="1:15" s="449" customFormat="1" outlineLevel="1">
      <c r="A6" s="443" t="e">
        <f>+ปร.6!#REF!</f>
        <v>#REF!</v>
      </c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345"/>
      <c r="M6" s="345"/>
      <c r="O6" s="344"/>
    </row>
    <row r="7" spans="1:15" s="449" customFormat="1" outlineLevel="1">
      <c r="A7" s="435" t="s">
        <v>2034</v>
      </c>
      <c r="B7" s="444"/>
      <c r="C7" s="444"/>
      <c r="D7" s="444"/>
      <c r="E7" s="349"/>
      <c r="F7" s="347"/>
      <c r="G7" s="349"/>
      <c r="H7" s="345"/>
      <c r="I7" s="344"/>
      <c r="J7" s="438"/>
      <c r="L7" s="339"/>
      <c r="M7" s="339"/>
      <c r="O7" s="195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 s="449" customFormat="1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60">
        <v>13</v>
      </c>
      <c r="B10" s="51" t="s">
        <v>1803</v>
      </c>
      <c r="C10" s="52"/>
      <c r="D10" s="53"/>
      <c r="E10" s="52"/>
      <c r="F10" s="52"/>
      <c r="G10" s="52"/>
      <c r="H10" s="52"/>
      <c r="I10" s="52"/>
      <c r="J10" s="54"/>
      <c r="L10" s="167"/>
      <c r="M10" s="167"/>
      <c r="O10" s="216"/>
    </row>
    <row r="11" spans="1:15" ht="25.15" customHeight="1" outlineLevel="1">
      <c r="A11" s="621">
        <v>13.1</v>
      </c>
      <c r="B11" s="565" t="s">
        <v>1838</v>
      </c>
      <c r="C11" s="86">
        <v>1</v>
      </c>
      <c r="D11" s="58" t="s">
        <v>1793</v>
      </c>
      <c r="E11" s="57"/>
      <c r="F11" s="86"/>
      <c r="G11" s="57"/>
      <c r="H11" s="86"/>
      <c r="I11" s="86"/>
      <c r="J11" s="392"/>
      <c r="L11" s="121" t="e">
        <f>VLOOKUP($O11,#REF!,6,FALSE)</f>
        <v>#REF!</v>
      </c>
      <c r="M11" s="121" t="s">
        <v>2934</v>
      </c>
      <c r="O11" s="228" t="s">
        <v>2820</v>
      </c>
    </row>
    <row r="12" spans="1:15" outlineLevel="1">
      <c r="A12" s="621">
        <v>13.2</v>
      </c>
      <c r="B12" s="65" t="s">
        <v>1797</v>
      </c>
      <c r="C12" s="86">
        <v>1</v>
      </c>
      <c r="D12" s="58" t="s">
        <v>1792</v>
      </c>
      <c r="E12" s="57"/>
      <c r="F12" s="86"/>
      <c r="G12" s="57"/>
      <c r="H12" s="86"/>
      <c r="I12" s="86"/>
      <c r="J12" s="392"/>
      <c r="L12" s="121" t="e">
        <f>VLOOKUP($O12,#REF!,6,FALSE)</f>
        <v>#REF!</v>
      </c>
      <c r="M12" s="121" t="s">
        <v>2934</v>
      </c>
      <c r="O12" s="228" t="s">
        <v>2821</v>
      </c>
    </row>
    <row r="13" spans="1:15" outlineLevel="1">
      <c r="A13" s="64"/>
      <c r="B13" s="65" t="s">
        <v>1844</v>
      </c>
      <c r="C13" s="86"/>
      <c r="D13" s="58"/>
      <c r="E13" s="57"/>
      <c r="F13" s="86"/>
      <c r="G13" s="57"/>
      <c r="H13" s="86"/>
      <c r="I13" s="86"/>
      <c r="J13" s="392"/>
      <c r="L13" s="121"/>
      <c r="M13" s="121"/>
      <c r="O13" s="216" t="s">
        <v>2843</v>
      </c>
    </row>
    <row r="14" spans="1:15" outlineLevel="1">
      <c r="A14" s="64"/>
      <c r="B14" s="66" t="s">
        <v>611</v>
      </c>
      <c r="C14" s="86"/>
      <c r="D14" s="58"/>
      <c r="E14" s="57"/>
      <c r="F14" s="86"/>
      <c r="G14" s="57"/>
      <c r="H14" s="86"/>
      <c r="I14" s="86"/>
      <c r="J14" s="392"/>
      <c r="L14" s="121"/>
      <c r="M14" s="121"/>
      <c r="O14" s="216" t="s">
        <v>2843</v>
      </c>
    </row>
    <row r="15" spans="1:15" outlineLevel="1">
      <c r="A15" s="64"/>
      <c r="B15" s="65" t="s">
        <v>633</v>
      </c>
      <c r="C15" s="86"/>
      <c r="D15" s="58"/>
      <c r="E15" s="57"/>
      <c r="F15" s="86"/>
      <c r="G15" s="57"/>
      <c r="H15" s="86"/>
      <c r="I15" s="86"/>
      <c r="J15" s="392"/>
      <c r="L15" s="121"/>
      <c r="M15" s="121"/>
      <c r="O15" s="216" t="s">
        <v>2843</v>
      </c>
    </row>
    <row r="16" spans="1:15" outlineLevel="1">
      <c r="A16" s="64"/>
      <c r="B16" s="65" t="s">
        <v>1842</v>
      </c>
      <c r="C16" s="86"/>
      <c r="D16" s="58"/>
      <c r="E16" s="57"/>
      <c r="F16" s="86"/>
      <c r="G16" s="57"/>
      <c r="H16" s="86"/>
      <c r="I16" s="86"/>
      <c r="J16" s="392"/>
      <c r="L16" s="121"/>
      <c r="M16" s="121"/>
      <c r="O16" s="216" t="s">
        <v>2843</v>
      </c>
    </row>
    <row r="17" spans="1:15" outlineLevel="1">
      <c r="A17" s="570"/>
      <c r="B17" s="65" t="s">
        <v>1843</v>
      </c>
      <c r="C17" s="86"/>
      <c r="D17" s="69"/>
      <c r="E17" s="57"/>
      <c r="F17" s="86"/>
      <c r="G17" s="57"/>
      <c r="H17" s="86"/>
      <c r="I17" s="86"/>
      <c r="J17" s="392"/>
      <c r="L17" s="121"/>
      <c r="M17" s="121"/>
      <c r="O17" s="216" t="s">
        <v>2843</v>
      </c>
    </row>
    <row r="18" spans="1:15" outlineLevel="1">
      <c r="A18" s="621">
        <v>13.3</v>
      </c>
      <c r="B18" s="70" t="s">
        <v>1796</v>
      </c>
      <c r="C18" s="67"/>
      <c r="D18" s="69"/>
      <c r="E18" s="353"/>
      <c r="F18" s="68"/>
      <c r="G18" s="353"/>
      <c r="H18" s="68"/>
      <c r="I18" s="68"/>
      <c r="J18" s="566"/>
      <c r="L18" s="169"/>
      <c r="M18" s="171"/>
      <c r="O18" s="227"/>
    </row>
    <row r="19" spans="1:15" outlineLevel="1">
      <c r="A19" s="64"/>
      <c r="B19" s="66" t="s">
        <v>368</v>
      </c>
      <c r="C19" s="86">
        <v>114.99999999999999</v>
      </c>
      <c r="D19" s="69" t="s">
        <v>15</v>
      </c>
      <c r="E19" s="57"/>
      <c r="F19" s="86"/>
      <c r="G19" s="57"/>
      <c r="H19" s="86"/>
      <c r="I19" s="86"/>
      <c r="J19" s="392"/>
      <c r="L19" s="121" t="s">
        <v>2934</v>
      </c>
      <c r="M19" s="121" t="e">
        <f>VLOOKUP($O19,#REF!,7,FALSE)</f>
        <v>#REF!</v>
      </c>
      <c r="O19" s="228" t="s">
        <v>2822</v>
      </c>
    </row>
    <row r="20" spans="1:15" outlineLevel="1">
      <c r="A20" s="64"/>
      <c r="B20" s="66"/>
      <c r="C20" s="86"/>
      <c r="D20" s="69"/>
      <c r="E20" s="57"/>
      <c r="F20" s="86"/>
      <c r="G20" s="57"/>
      <c r="H20" s="86"/>
      <c r="I20" s="86"/>
      <c r="J20" s="392"/>
      <c r="L20" s="121"/>
      <c r="M20" s="121"/>
      <c r="O20" s="228"/>
    </row>
    <row r="21" spans="1:15" outlineLevel="1">
      <c r="A21" s="64"/>
      <c r="B21" s="66" t="s">
        <v>640</v>
      </c>
      <c r="C21" s="86">
        <v>163.29999999999998</v>
      </c>
      <c r="D21" s="69" t="s">
        <v>15</v>
      </c>
      <c r="E21" s="57"/>
      <c r="F21" s="86"/>
      <c r="G21" s="57"/>
      <c r="H21" s="86"/>
      <c r="I21" s="86"/>
      <c r="J21" s="392"/>
      <c r="L21" s="121" t="s">
        <v>2934</v>
      </c>
      <c r="M21" s="121" t="e">
        <f>VLOOKUP($O21,#REF!,7,FALSE)</f>
        <v>#REF!</v>
      </c>
      <c r="O21" s="228" t="s">
        <v>2665</v>
      </c>
    </row>
    <row r="22" spans="1:15" outlineLevel="1">
      <c r="A22" s="64"/>
      <c r="B22" s="65" t="s">
        <v>86</v>
      </c>
      <c r="C22" s="86">
        <v>865</v>
      </c>
      <c r="D22" s="69" t="s">
        <v>15</v>
      </c>
      <c r="E22" s="57"/>
      <c r="F22" s="86"/>
      <c r="G22" s="57"/>
      <c r="H22" s="86"/>
      <c r="I22" s="86"/>
      <c r="J22" s="392"/>
      <c r="L22" s="121" t="s">
        <v>2934</v>
      </c>
      <c r="M22" s="121" t="e">
        <f>VLOOKUP($O22,#REF!,7,FALSE)</f>
        <v>#REF!</v>
      </c>
      <c r="O22" s="228" t="s">
        <v>2666</v>
      </c>
    </row>
    <row r="23" spans="1:15" outlineLevel="1">
      <c r="A23" s="621"/>
      <c r="B23" s="66" t="s">
        <v>1893</v>
      </c>
      <c r="C23" s="86">
        <v>1</v>
      </c>
      <c r="D23" s="69" t="s">
        <v>18</v>
      </c>
      <c r="E23" s="353"/>
      <c r="F23" s="86"/>
      <c r="G23" s="353"/>
      <c r="H23" s="86"/>
      <c r="I23" s="89"/>
      <c r="J23" s="566"/>
      <c r="L23" s="87" t="s">
        <v>2888</v>
      </c>
      <c r="M23" s="238" t="s">
        <v>2889</v>
      </c>
      <c r="O23" s="228"/>
    </row>
    <row r="24" spans="1:15" outlineLevel="1">
      <c r="A24" s="621">
        <v>13.4</v>
      </c>
      <c r="B24" s="65" t="s">
        <v>1894</v>
      </c>
      <c r="C24" s="67"/>
      <c r="D24" s="71"/>
      <c r="E24" s="351"/>
      <c r="F24" s="68"/>
      <c r="G24" s="351"/>
      <c r="H24" s="68"/>
      <c r="I24" s="68"/>
      <c r="J24" s="566"/>
      <c r="L24" s="169"/>
      <c r="M24" s="171"/>
      <c r="O24" s="227"/>
    </row>
    <row r="25" spans="1:15" outlineLevel="1">
      <c r="A25" s="621"/>
      <c r="B25" s="65" t="s">
        <v>612</v>
      </c>
      <c r="C25" s="86">
        <v>738.3</v>
      </c>
      <c r="D25" s="71" t="s">
        <v>15</v>
      </c>
      <c r="E25" s="57"/>
      <c r="F25" s="86"/>
      <c r="G25" s="57"/>
      <c r="H25" s="86"/>
      <c r="I25" s="86"/>
      <c r="J25" s="392"/>
      <c r="L25" s="121" t="s">
        <v>2934</v>
      </c>
      <c r="M25" s="121" t="s">
        <v>2934</v>
      </c>
      <c r="O25" s="228" t="s">
        <v>2823</v>
      </c>
    </row>
    <row r="26" spans="1:15" outlineLevel="1">
      <c r="A26" s="621"/>
      <c r="B26" s="72" t="s">
        <v>87</v>
      </c>
      <c r="C26" s="86">
        <v>2662</v>
      </c>
      <c r="D26" s="74" t="s">
        <v>15</v>
      </c>
      <c r="E26" s="57"/>
      <c r="F26" s="86"/>
      <c r="G26" s="57"/>
      <c r="H26" s="86"/>
      <c r="I26" s="86"/>
      <c r="J26" s="392"/>
      <c r="L26" s="121" t="s">
        <v>2934</v>
      </c>
      <c r="M26" s="121" t="s">
        <v>2934</v>
      </c>
      <c r="O26" s="228" t="s">
        <v>2824</v>
      </c>
    </row>
    <row r="27" spans="1:15" outlineLevel="1">
      <c r="A27" s="621"/>
      <c r="B27" s="65" t="s">
        <v>1883</v>
      </c>
      <c r="C27" s="86">
        <v>1</v>
      </c>
      <c r="D27" s="69" t="s">
        <v>18</v>
      </c>
      <c r="E27" s="353"/>
      <c r="F27" s="86"/>
      <c r="G27" s="353"/>
      <c r="H27" s="86"/>
      <c r="I27" s="89"/>
      <c r="J27" s="566"/>
      <c r="L27" s="87" t="s">
        <v>2888</v>
      </c>
      <c r="M27" s="238" t="s">
        <v>2889</v>
      </c>
      <c r="O27" s="228"/>
    </row>
    <row r="28" spans="1:15" outlineLevel="1">
      <c r="A28" s="621"/>
      <c r="B28" s="70" t="s">
        <v>79</v>
      </c>
      <c r="C28" s="67"/>
      <c r="D28" s="69"/>
      <c r="E28" s="353"/>
      <c r="F28" s="68"/>
      <c r="G28" s="353"/>
      <c r="H28" s="68"/>
      <c r="I28" s="68"/>
      <c r="J28" s="566"/>
      <c r="L28" s="169"/>
      <c r="M28" s="171"/>
      <c r="O28" s="227"/>
    </row>
    <row r="29" spans="1:15" outlineLevel="1">
      <c r="A29" s="621"/>
      <c r="B29" s="65" t="s">
        <v>368</v>
      </c>
      <c r="C29" s="86">
        <v>879</v>
      </c>
      <c r="D29" s="69" t="s">
        <v>15</v>
      </c>
      <c r="E29" s="57"/>
      <c r="F29" s="86"/>
      <c r="G29" s="57"/>
      <c r="H29" s="86"/>
      <c r="I29" s="86"/>
      <c r="J29" s="392"/>
      <c r="L29" s="121" t="s">
        <v>2934</v>
      </c>
      <c r="M29" s="121" t="e">
        <f>VLOOKUP($O29,#REF!,7,FALSE)</f>
        <v>#REF!</v>
      </c>
      <c r="O29" s="228" t="s">
        <v>2822</v>
      </c>
    </row>
    <row r="30" spans="1:15" outlineLevel="1">
      <c r="A30" s="621"/>
      <c r="B30" s="66" t="s">
        <v>1884</v>
      </c>
      <c r="C30" s="86">
        <v>1</v>
      </c>
      <c r="D30" s="69" t="s">
        <v>18</v>
      </c>
      <c r="E30" s="353"/>
      <c r="F30" s="86"/>
      <c r="G30" s="353"/>
      <c r="H30" s="86"/>
      <c r="I30" s="89"/>
      <c r="J30" s="566"/>
      <c r="L30" s="87" t="s">
        <v>2888</v>
      </c>
      <c r="M30" s="238" t="s">
        <v>2889</v>
      </c>
      <c r="O30" s="228"/>
    </row>
    <row r="31" spans="1:15" outlineLevel="1">
      <c r="A31" s="621">
        <v>13.5</v>
      </c>
      <c r="B31" s="65" t="s">
        <v>1895</v>
      </c>
      <c r="C31" s="67"/>
      <c r="D31" s="71"/>
      <c r="E31" s="351"/>
      <c r="F31" s="68"/>
      <c r="G31" s="351"/>
      <c r="H31" s="68"/>
      <c r="I31" s="68"/>
      <c r="J31" s="566"/>
      <c r="L31" s="169"/>
      <c r="M31" s="171"/>
      <c r="O31" s="227"/>
    </row>
    <row r="32" spans="1:15" outlineLevel="1">
      <c r="A32" s="621"/>
      <c r="B32" s="72" t="s">
        <v>87</v>
      </c>
      <c r="C32" s="86">
        <v>3024</v>
      </c>
      <c r="D32" s="74" t="s">
        <v>15</v>
      </c>
      <c r="E32" s="57"/>
      <c r="F32" s="86"/>
      <c r="G32" s="57"/>
      <c r="H32" s="86"/>
      <c r="I32" s="86"/>
      <c r="J32" s="392"/>
      <c r="L32" s="121" t="s">
        <v>2934</v>
      </c>
      <c r="M32" s="121" t="s">
        <v>2934</v>
      </c>
      <c r="O32" s="228" t="s">
        <v>2824</v>
      </c>
    </row>
    <row r="33" spans="1:15" outlineLevel="1">
      <c r="A33" s="621"/>
      <c r="B33" s="65" t="s">
        <v>1883</v>
      </c>
      <c r="C33" s="86">
        <v>1</v>
      </c>
      <c r="D33" s="69" t="s">
        <v>18</v>
      </c>
      <c r="E33" s="353"/>
      <c r="F33" s="86"/>
      <c r="G33" s="353"/>
      <c r="H33" s="86"/>
      <c r="I33" s="89"/>
      <c r="J33" s="566"/>
      <c r="L33" s="87" t="s">
        <v>2888</v>
      </c>
      <c r="M33" s="238" t="s">
        <v>2889</v>
      </c>
      <c r="O33" s="228"/>
    </row>
    <row r="34" spans="1:15" outlineLevel="1">
      <c r="A34" s="621"/>
      <c r="B34" s="70" t="s">
        <v>79</v>
      </c>
      <c r="C34" s="67"/>
      <c r="D34" s="69"/>
      <c r="E34" s="353"/>
      <c r="F34" s="68"/>
      <c r="G34" s="353"/>
      <c r="H34" s="68"/>
      <c r="I34" s="68"/>
      <c r="J34" s="566"/>
      <c r="L34" s="169"/>
      <c r="M34" s="171"/>
      <c r="O34" s="227"/>
    </row>
    <row r="35" spans="1:15" outlineLevel="1">
      <c r="A35" s="621"/>
      <c r="B35" s="65" t="s">
        <v>368</v>
      </c>
      <c r="C35" s="86">
        <v>661</v>
      </c>
      <c r="D35" s="69" t="s">
        <v>15</v>
      </c>
      <c r="E35" s="57"/>
      <c r="F35" s="86"/>
      <c r="G35" s="57"/>
      <c r="H35" s="86"/>
      <c r="I35" s="86"/>
      <c r="J35" s="392"/>
      <c r="L35" s="121" t="s">
        <v>2934</v>
      </c>
      <c r="M35" s="121" t="e">
        <f>VLOOKUP($O35,#REF!,7,FALSE)</f>
        <v>#REF!</v>
      </c>
      <c r="O35" s="228" t="s">
        <v>2822</v>
      </c>
    </row>
    <row r="36" spans="1:15" outlineLevel="1">
      <c r="A36" s="621"/>
      <c r="B36" s="66" t="s">
        <v>1884</v>
      </c>
      <c r="C36" s="86">
        <v>1</v>
      </c>
      <c r="D36" s="69" t="s">
        <v>18</v>
      </c>
      <c r="E36" s="353"/>
      <c r="F36" s="86"/>
      <c r="G36" s="353"/>
      <c r="H36" s="86"/>
      <c r="I36" s="89"/>
      <c r="J36" s="566"/>
      <c r="L36" s="87" t="s">
        <v>2888</v>
      </c>
      <c r="M36" s="238" t="s">
        <v>2889</v>
      </c>
      <c r="O36" s="228"/>
    </row>
    <row r="37" spans="1:15" outlineLevel="1">
      <c r="A37" s="621">
        <v>13.6</v>
      </c>
      <c r="B37" s="65" t="s">
        <v>1896</v>
      </c>
      <c r="C37" s="67"/>
      <c r="D37" s="71"/>
      <c r="E37" s="351"/>
      <c r="F37" s="68"/>
      <c r="G37" s="351"/>
      <c r="H37" s="68"/>
      <c r="I37" s="68"/>
      <c r="J37" s="566"/>
      <c r="L37" s="169"/>
      <c r="M37" s="171"/>
      <c r="O37" s="227"/>
    </row>
    <row r="38" spans="1:15" outlineLevel="1">
      <c r="A38" s="621"/>
      <c r="B38" s="72" t="s">
        <v>87</v>
      </c>
      <c r="C38" s="86">
        <v>3349</v>
      </c>
      <c r="D38" s="74" t="s">
        <v>15</v>
      </c>
      <c r="E38" s="57"/>
      <c r="F38" s="86"/>
      <c r="G38" s="57"/>
      <c r="H38" s="86"/>
      <c r="I38" s="86"/>
      <c r="J38" s="392"/>
      <c r="L38" s="121" t="s">
        <v>2934</v>
      </c>
      <c r="M38" s="121" t="s">
        <v>2934</v>
      </c>
      <c r="O38" s="228" t="s">
        <v>2824</v>
      </c>
    </row>
    <row r="39" spans="1:15" outlineLevel="1">
      <c r="A39" s="621"/>
      <c r="B39" s="65" t="s">
        <v>1883</v>
      </c>
      <c r="C39" s="86">
        <v>1</v>
      </c>
      <c r="D39" s="69" t="s">
        <v>18</v>
      </c>
      <c r="E39" s="353"/>
      <c r="F39" s="86"/>
      <c r="G39" s="353"/>
      <c r="H39" s="86"/>
      <c r="I39" s="89"/>
      <c r="J39" s="566"/>
      <c r="L39" s="87" t="s">
        <v>2888</v>
      </c>
      <c r="M39" s="238" t="s">
        <v>2889</v>
      </c>
      <c r="O39" s="228"/>
    </row>
    <row r="40" spans="1:15" outlineLevel="1">
      <c r="A40" s="621"/>
      <c r="B40" s="70" t="s">
        <v>79</v>
      </c>
      <c r="C40" s="67"/>
      <c r="D40" s="69"/>
      <c r="E40" s="353"/>
      <c r="F40" s="68"/>
      <c r="G40" s="353"/>
      <c r="H40" s="68"/>
      <c r="I40" s="68"/>
      <c r="J40" s="566"/>
      <c r="L40" s="169"/>
      <c r="M40" s="171"/>
      <c r="O40" s="227"/>
    </row>
    <row r="41" spans="1:15" outlineLevel="1">
      <c r="A41" s="621"/>
      <c r="B41" s="65" t="s">
        <v>368</v>
      </c>
      <c r="C41" s="86">
        <v>716</v>
      </c>
      <c r="D41" s="69" t="s">
        <v>15</v>
      </c>
      <c r="E41" s="57"/>
      <c r="F41" s="86"/>
      <c r="G41" s="57"/>
      <c r="H41" s="86"/>
      <c r="I41" s="86"/>
      <c r="J41" s="392"/>
      <c r="L41" s="121" t="s">
        <v>2934</v>
      </c>
      <c r="M41" s="121" t="e">
        <f>VLOOKUP($O41,#REF!,7,FALSE)</f>
        <v>#REF!</v>
      </c>
      <c r="O41" s="228" t="s">
        <v>2822</v>
      </c>
    </row>
    <row r="42" spans="1:15" outlineLevel="1">
      <c r="A42" s="621"/>
      <c r="B42" s="66" t="s">
        <v>1884</v>
      </c>
      <c r="C42" s="86">
        <v>1</v>
      </c>
      <c r="D42" s="69" t="s">
        <v>18</v>
      </c>
      <c r="E42" s="353"/>
      <c r="F42" s="86"/>
      <c r="G42" s="353"/>
      <c r="H42" s="86"/>
      <c r="I42" s="89"/>
      <c r="J42" s="566"/>
      <c r="L42" s="87" t="s">
        <v>2888</v>
      </c>
      <c r="M42" s="238" t="s">
        <v>2889</v>
      </c>
      <c r="O42" s="228"/>
    </row>
    <row r="43" spans="1:15" outlineLevel="1">
      <c r="A43" s="621">
        <v>13.7</v>
      </c>
      <c r="B43" s="65" t="s">
        <v>1897</v>
      </c>
      <c r="C43" s="67"/>
      <c r="D43" s="71"/>
      <c r="E43" s="351"/>
      <c r="F43" s="68"/>
      <c r="G43" s="351"/>
      <c r="H43" s="68"/>
      <c r="I43" s="68"/>
      <c r="J43" s="566"/>
      <c r="L43" s="169"/>
      <c r="M43" s="171"/>
      <c r="O43" s="227"/>
    </row>
    <row r="44" spans="1:15" outlineLevel="1">
      <c r="A44" s="621"/>
      <c r="B44" s="72" t="s">
        <v>87</v>
      </c>
      <c r="C44" s="86">
        <v>21306</v>
      </c>
      <c r="D44" s="74" t="s">
        <v>15</v>
      </c>
      <c r="E44" s="57"/>
      <c r="F44" s="86"/>
      <c r="G44" s="57"/>
      <c r="H44" s="86"/>
      <c r="I44" s="86"/>
      <c r="J44" s="392"/>
      <c r="L44" s="121" t="s">
        <v>2934</v>
      </c>
      <c r="M44" s="121" t="s">
        <v>2934</v>
      </c>
      <c r="O44" s="228" t="s">
        <v>2824</v>
      </c>
    </row>
    <row r="45" spans="1:15" outlineLevel="1">
      <c r="A45" s="621"/>
      <c r="B45" s="65" t="s">
        <v>1883</v>
      </c>
      <c r="C45" s="86">
        <v>1</v>
      </c>
      <c r="D45" s="69" t="s">
        <v>18</v>
      </c>
      <c r="E45" s="353"/>
      <c r="F45" s="86"/>
      <c r="G45" s="353"/>
      <c r="H45" s="86"/>
      <c r="I45" s="89"/>
      <c r="J45" s="566"/>
      <c r="L45" s="87" t="s">
        <v>2888</v>
      </c>
      <c r="M45" s="238" t="s">
        <v>2889</v>
      </c>
      <c r="O45" s="228"/>
    </row>
    <row r="46" spans="1:15" outlineLevel="1">
      <c r="A46" s="621"/>
      <c r="B46" s="70" t="s">
        <v>79</v>
      </c>
      <c r="C46" s="67"/>
      <c r="D46" s="69"/>
      <c r="E46" s="353"/>
      <c r="F46" s="68"/>
      <c r="G46" s="353"/>
      <c r="H46" s="68"/>
      <c r="I46" s="68"/>
      <c r="J46" s="566"/>
      <c r="L46" s="169"/>
      <c r="M46" s="171"/>
      <c r="O46" s="227"/>
    </row>
    <row r="47" spans="1:15" outlineLevel="1">
      <c r="A47" s="621"/>
      <c r="B47" s="65" t="s">
        <v>368</v>
      </c>
      <c r="C47" s="86">
        <v>3967</v>
      </c>
      <c r="D47" s="69" t="s">
        <v>15</v>
      </c>
      <c r="E47" s="57"/>
      <c r="F47" s="86"/>
      <c r="G47" s="57"/>
      <c r="H47" s="86"/>
      <c r="I47" s="86"/>
      <c r="J47" s="392"/>
      <c r="L47" s="121" t="s">
        <v>2934</v>
      </c>
      <c r="M47" s="121" t="e">
        <f>VLOOKUP($O47,#REF!,7,FALSE)</f>
        <v>#REF!</v>
      </c>
      <c r="O47" s="228" t="s">
        <v>2822</v>
      </c>
    </row>
    <row r="48" spans="1:15" outlineLevel="1">
      <c r="A48" s="621"/>
      <c r="B48" s="65" t="s">
        <v>1884</v>
      </c>
      <c r="C48" s="86">
        <v>1</v>
      </c>
      <c r="D48" s="69" t="s">
        <v>18</v>
      </c>
      <c r="E48" s="353"/>
      <c r="F48" s="86"/>
      <c r="G48" s="353"/>
      <c r="H48" s="86"/>
      <c r="I48" s="89"/>
      <c r="J48" s="566"/>
      <c r="L48" s="87" t="s">
        <v>2888</v>
      </c>
      <c r="M48" s="238" t="s">
        <v>2889</v>
      </c>
      <c r="O48" s="228"/>
    </row>
    <row r="49" spans="1:15" outlineLevel="1">
      <c r="A49" s="621"/>
      <c r="B49" s="65"/>
      <c r="C49" s="55"/>
      <c r="D49" s="69"/>
      <c r="E49" s="353"/>
      <c r="F49" s="63"/>
      <c r="G49" s="353"/>
      <c r="H49" s="63"/>
      <c r="I49" s="63"/>
      <c r="J49" s="566"/>
      <c r="L49" s="87"/>
      <c r="M49" s="238"/>
      <c r="O49" s="228"/>
    </row>
    <row r="50" spans="1:15" outlineLevel="1">
      <c r="A50" s="621"/>
      <c r="B50" s="65"/>
      <c r="C50" s="55"/>
      <c r="D50" s="69"/>
      <c r="E50" s="353"/>
      <c r="F50" s="63"/>
      <c r="G50" s="353"/>
      <c r="H50" s="63"/>
      <c r="I50" s="63"/>
      <c r="J50" s="566"/>
      <c r="L50" s="87"/>
      <c r="M50" s="238"/>
      <c r="O50" s="228"/>
    </row>
    <row r="51" spans="1:15" outlineLevel="1">
      <c r="A51" s="621"/>
      <c r="B51" s="65"/>
      <c r="C51" s="55"/>
      <c r="D51" s="69"/>
      <c r="E51" s="353"/>
      <c r="F51" s="63"/>
      <c r="G51" s="353"/>
      <c r="H51" s="63"/>
      <c r="I51" s="63"/>
      <c r="J51" s="566"/>
      <c r="L51" s="87"/>
      <c r="M51" s="238"/>
      <c r="O51" s="228"/>
    </row>
    <row r="52" spans="1:15" outlineLevel="1">
      <c r="A52" s="577"/>
      <c r="B52" s="578"/>
      <c r="C52" s="61"/>
      <c r="D52" s="62"/>
      <c r="E52" s="61"/>
      <c r="F52" s="139"/>
      <c r="G52" s="622"/>
      <c r="H52" s="139"/>
      <c r="I52" s="139"/>
      <c r="J52" s="579"/>
      <c r="L52" s="377"/>
      <c r="M52" s="377"/>
      <c r="O52" s="558"/>
    </row>
    <row r="53" spans="1:15" s="576" customFormat="1" ht="23.25">
      <c r="A53" s="580"/>
      <c r="B53" s="581" t="s">
        <v>894</v>
      </c>
      <c r="C53" s="478"/>
      <c r="D53" s="582"/>
      <c r="E53" s="479"/>
      <c r="F53" s="478"/>
      <c r="G53" s="479"/>
      <c r="H53" s="478"/>
      <c r="I53" s="478"/>
      <c r="J53" s="583"/>
      <c r="L53" s="480"/>
      <c r="M53" s="480"/>
      <c r="O53" s="559"/>
    </row>
    <row r="54" spans="1:15" s="576" customFormat="1" ht="23.25" collapsed="1">
      <c r="A54" s="580"/>
      <c r="B54" s="581" t="s">
        <v>1509</v>
      </c>
      <c r="C54" s="478"/>
      <c r="D54" s="582"/>
      <c r="E54" s="479"/>
      <c r="F54" s="478">
        <f>+F53</f>
        <v>0</v>
      </c>
      <c r="G54" s="479"/>
      <c r="H54" s="478">
        <f>+H53</f>
        <v>0</v>
      </c>
      <c r="I54" s="478">
        <f>+I53</f>
        <v>0</v>
      </c>
      <c r="J54" s="583"/>
      <c r="L54" s="480"/>
      <c r="M54" s="480"/>
      <c r="O54" s="559"/>
    </row>
  </sheetData>
  <autoFilter ref="A1:BZ54" xr:uid="{00000000-0009-0000-0000-000025000000}"/>
  <mergeCells count="12">
    <mergeCell ref="C8:C9"/>
    <mergeCell ref="A2:J2"/>
    <mergeCell ref="A8:A9"/>
    <mergeCell ref="B8:B9"/>
    <mergeCell ref="G8:H8"/>
    <mergeCell ref="I8:I9"/>
    <mergeCell ref="O8:O9"/>
    <mergeCell ref="L8:L9"/>
    <mergeCell ref="M8:M9"/>
    <mergeCell ref="J8:J9"/>
    <mergeCell ref="D8:D9"/>
    <mergeCell ref="E8:F8"/>
  </mergeCells>
  <phoneticPr fontId="57" type="noConversion"/>
  <pageMargins left="0.5" right="0.5" top="0.5" bottom="0.5" header="0.3" footer="0.3"/>
  <pageSetup paperSize="9" scale="59" fitToHeight="0" orientation="landscape" r:id="rId1"/>
  <headerFooter>
    <oddHeader>&amp;Rแบบ ปร.4 (ก) แผ่นที่ 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 tint="0.39997558519241921"/>
    <pageSetUpPr fitToPage="1"/>
  </sheetPr>
  <dimension ref="A1:D25"/>
  <sheetViews>
    <sheetView view="pageLayout" topLeftCell="A21" zoomScaleNormal="100" workbookViewId="0">
      <selection activeCell="K38" sqref="K38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4">
      <c r="A1" s="1158" t="s">
        <v>806</v>
      </c>
      <c r="B1" s="1158"/>
      <c r="C1" s="1158"/>
      <c r="D1" s="1158"/>
    </row>
    <row r="2" spans="1:4">
      <c r="A2" s="443" t="s">
        <v>1915</v>
      </c>
      <c r="B2" s="443"/>
      <c r="C2" s="443"/>
      <c r="D2" s="443"/>
    </row>
    <row r="3" spans="1:4">
      <c r="A3" s="443" t="s">
        <v>1600</v>
      </c>
      <c r="B3" s="443"/>
      <c r="C3" s="443"/>
      <c r="D3" s="443"/>
    </row>
    <row r="4" spans="1:4">
      <c r="A4" s="443" t="s">
        <v>2205</v>
      </c>
      <c r="B4" s="443"/>
      <c r="C4" s="443"/>
      <c r="D4" s="443"/>
    </row>
    <row r="5" spans="1:4">
      <c r="A5" s="443" t="e">
        <f>+ปร.6!#REF!</f>
        <v>#REF!</v>
      </c>
      <c r="B5" s="443"/>
      <c r="C5" s="443"/>
      <c r="D5" s="443" t="s">
        <v>2207</v>
      </c>
    </row>
    <row r="6" spans="1:4">
      <c r="A6" s="443" t="s">
        <v>2035</v>
      </c>
      <c r="C6" s="49"/>
      <c r="D6" s="49"/>
    </row>
    <row r="7" spans="1:4">
      <c r="A7" s="582" t="s">
        <v>109</v>
      </c>
      <c r="B7" s="678" t="s">
        <v>0</v>
      </c>
      <c r="C7" s="1080" t="s">
        <v>644</v>
      </c>
      <c r="D7" s="680" t="s">
        <v>1</v>
      </c>
    </row>
    <row r="8" spans="1:4">
      <c r="A8" s="561">
        <v>1</v>
      </c>
      <c r="B8" s="1081" t="s">
        <v>1709</v>
      </c>
      <c r="C8" s="856">
        <f>+'14.สระ'!I32</f>
        <v>0</v>
      </c>
      <c r="D8" s="774"/>
    </row>
    <row r="9" spans="1:4">
      <c r="A9" s="561"/>
      <c r="B9" s="1081"/>
      <c r="C9" s="857"/>
      <c r="D9" s="664"/>
    </row>
    <row r="10" spans="1:4">
      <c r="A10" s="561"/>
      <c r="B10" s="665"/>
      <c r="C10" s="857"/>
      <c r="D10" s="664"/>
    </row>
    <row r="11" spans="1:4">
      <c r="A11" s="561"/>
      <c r="B11" s="665"/>
      <c r="C11" s="857"/>
      <c r="D11" s="664"/>
    </row>
    <row r="12" spans="1:4">
      <c r="A12" s="561"/>
      <c r="B12" s="665"/>
      <c r="C12" s="857"/>
      <c r="D12" s="664"/>
    </row>
    <row r="13" spans="1:4">
      <c r="A13" s="561"/>
      <c r="B13" s="665"/>
      <c r="C13" s="857"/>
      <c r="D13" s="664"/>
    </row>
    <row r="14" spans="1:4">
      <c r="A14" s="561"/>
      <c r="B14" s="665"/>
      <c r="C14" s="857"/>
      <c r="D14" s="664"/>
    </row>
    <row r="15" spans="1:4">
      <c r="A15" s="561"/>
      <c r="B15" s="665"/>
      <c r="C15" s="858"/>
      <c r="D15" s="664"/>
    </row>
    <row r="16" spans="1:4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85"/>
      <c r="B24" s="686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79998168889431442"/>
    <pageSetUpPr fitToPage="1"/>
  </sheetPr>
  <dimension ref="A2:P32"/>
  <sheetViews>
    <sheetView topLeftCell="A16" zoomScale="90" zoomScaleNormal="90" zoomScaleSheetLayoutView="80" workbookViewId="0">
      <selection activeCell="F34" sqref="F34"/>
    </sheetView>
  </sheetViews>
  <sheetFormatPr defaultColWidth="9" defaultRowHeight="24" outlineLevelRow="1"/>
  <cols>
    <col min="1" max="1" width="8.5703125" style="433" customWidth="1"/>
    <col min="2" max="2" width="85.5703125" style="594" customWidth="1"/>
    <col min="3" max="3" width="15.5703125" style="78" customWidth="1"/>
    <col min="4" max="4" width="10.5703125" style="432" customWidth="1"/>
    <col min="5" max="8" width="20.5703125" style="78" customWidth="1"/>
    <col min="9" max="9" width="25.5703125" style="78" customWidth="1"/>
    <col min="10" max="10" width="18.5703125" style="432" bestFit="1" customWidth="1"/>
    <col min="11" max="11" width="3.5703125" style="432" hidden="1" customWidth="1"/>
    <col min="12" max="13" width="45.5703125" style="160" hidden="1" customWidth="1"/>
    <col min="14" max="14" width="3.5703125" style="432" hidden="1" customWidth="1"/>
    <col min="15" max="15" width="30.5703125" style="197" hidden="1" customWidth="1"/>
    <col min="16" max="16" width="9" style="432" hidden="1" customWidth="1"/>
    <col min="17" max="21" width="9" style="432"/>
    <col min="22" max="26" width="0" style="432" hidden="1" customWidth="1"/>
    <col min="27" max="16384" width="9" style="432"/>
  </cols>
  <sheetData>
    <row r="2" spans="1:15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3"/>
      <c r="M2" s="433"/>
      <c r="O2" s="434"/>
    </row>
    <row r="3" spans="1:15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</row>
    <row r="4" spans="1:15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</row>
    <row r="5" spans="1:15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</row>
    <row r="6" spans="1:15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</row>
    <row r="7" spans="1:15">
      <c r="A7" s="435" t="s">
        <v>2035</v>
      </c>
      <c r="B7" s="444"/>
      <c r="C7" s="444"/>
      <c r="D7" s="444"/>
      <c r="E7" s="349"/>
      <c r="F7" s="347"/>
      <c r="G7" s="349"/>
      <c r="H7" s="345"/>
      <c r="I7" s="344"/>
      <c r="J7" s="438"/>
      <c r="L7" s="198"/>
      <c r="M7" s="198"/>
      <c r="O7" s="196"/>
    </row>
    <row r="8" spans="1:15" s="449" customFormat="1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 s="449" customFormat="1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  <c r="L9" s="1160"/>
      <c r="M9" s="1160"/>
      <c r="O9" s="1160"/>
    </row>
    <row r="10" spans="1:15" ht="46.5">
      <c r="A10" s="560">
        <v>14</v>
      </c>
      <c r="B10" s="51" t="s">
        <v>1709</v>
      </c>
      <c r="C10" s="52"/>
      <c r="D10" s="53"/>
      <c r="E10" s="52"/>
      <c r="F10" s="52"/>
      <c r="G10" s="52"/>
      <c r="H10" s="52"/>
      <c r="I10" s="52"/>
      <c r="J10" s="54"/>
      <c r="L10" s="175"/>
      <c r="M10" s="175"/>
      <c r="O10" s="216"/>
    </row>
    <row r="11" spans="1:15">
      <c r="A11" s="561">
        <v>14.1</v>
      </c>
      <c r="B11" s="565" t="s">
        <v>1913</v>
      </c>
      <c r="C11" s="86">
        <v>1</v>
      </c>
      <c r="D11" s="624" t="s">
        <v>1792</v>
      </c>
      <c r="E11" s="57"/>
      <c r="F11" s="86"/>
      <c r="G11" s="57"/>
      <c r="H11" s="86"/>
      <c r="I11" s="86"/>
      <c r="J11" s="392"/>
      <c r="L11" s="121" t="e">
        <f>VLOOKUP($O11,#REF!,6,FALSE)</f>
        <v>#REF!</v>
      </c>
      <c r="M11" s="121" t="e">
        <f>VLOOKUP($O11,#REF!,7,FALSE)</f>
        <v>#REF!</v>
      </c>
      <c r="O11" s="216" t="s">
        <v>2818</v>
      </c>
    </row>
    <row r="12" spans="1:15" outlineLevel="1">
      <c r="A12" s="561"/>
      <c r="B12" s="623" t="s">
        <v>1825</v>
      </c>
      <c r="C12" s="86"/>
      <c r="D12" s="624"/>
      <c r="E12" s="57"/>
      <c r="F12" s="86"/>
      <c r="G12" s="57"/>
      <c r="H12" s="86"/>
      <c r="I12" s="86"/>
      <c r="J12" s="392"/>
      <c r="L12" s="121"/>
      <c r="M12" s="121"/>
      <c r="O12" s="216"/>
    </row>
    <row r="13" spans="1:15" outlineLevel="1">
      <c r="A13" s="561"/>
      <c r="B13" s="623" t="s">
        <v>1826</v>
      </c>
      <c r="C13" s="86"/>
      <c r="D13" s="624"/>
      <c r="E13" s="57"/>
      <c r="F13" s="86"/>
      <c r="G13" s="57"/>
      <c r="H13" s="86"/>
      <c r="I13" s="86"/>
      <c r="J13" s="392"/>
      <c r="L13" s="121"/>
      <c r="M13" s="121"/>
      <c r="O13" s="216"/>
    </row>
    <row r="14" spans="1:15" outlineLevel="1">
      <c r="A14" s="561"/>
      <c r="B14" s="623" t="s">
        <v>1827</v>
      </c>
      <c r="C14" s="86"/>
      <c r="D14" s="624"/>
      <c r="E14" s="57"/>
      <c r="F14" s="86"/>
      <c r="G14" s="57"/>
      <c r="H14" s="86"/>
      <c r="I14" s="86"/>
      <c r="J14" s="392"/>
      <c r="L14" s="121"/>
      <c r="M14" s="121"/>
      <c r="O14" s="216"/>
    </row>
    <row r="15" spans="1:15" outlineLevel="1">
      <c r="A15" s="561"/>
      <c r="B15" s="623" t="s">
        <v>1828</v>
      </c>
      <c r="C15" s="86"/>
      <c r="D15" s="624"/>
      <c r="E15" s="57"/>
      <c r="F15" s="86"/>
      <c r="G15" s="57"/>
      <c r="H15" s="86"/>
      <c r="I15" s="86"/>
      <c r="J15" s="392"/>
      <c r="L15" s="121"/>
      <c r="M15" s="121"/>
      <c r="O15" s="216"/>
    </row>
    <row r="16" spans="1:15" outlineLevel="1">
      <c r="A16" s="561"/>
      <c r="B16" s="623" t="s">
        <v>1829</v>
      </c>
      <c r="C16" s="86"/>
      <c r="D16" s="624"/>
      <c r="E16" s="57"/>
      <c r="F16" s="86"/>
      <c r="G16" s="57"/>
      <c r="H16" s="86"/>
      <c r="I16" s="86"/>
      <c r="J16" s="392"/>
      <c r="L16" s="121"/>
      <c r="M16" s="121"/>
      <c r="O16" s="216"/>
    </row>
    <row r="17" spans="1:15" outlineLevel="1">
      <c r="A17" s="561"/>
      <c r="B17" s="623" t="s">
        <v>1830</v>
      </c>
      <c r="C17" s="86"/>
      <c r="D17" s="624"/>
      <c r="E17" s="57"/>
      <c r="F17" s="86"/>
      <c r="G17" s="57"/>
      <c r="H17" s="86"/>
      <c r="I17" s="86"/>
      <c r="J17" s="392"/>
      <c r="L17" s="121"/>
      <c r="M17" s="121"/>
      <c r="O17" s="216"/>
    </row>
    <row r="18" spans="1:15" outlineLevel="1">
      <c r="A18" s="561"/>
      <c r="B18" s="623" t="s">
        <v>1831</v>
      </c>
      <c r="C18" s="86"/>
      <c r="D18" s="624"/>
      <c r="E18" s="57"/>
      <c r="F18" s="86"/>
      <c r="G18" s="57"/>
      <c r="H18" s="86"/>
      <c r="I18" s="86"/>
      <c r="J18" s="392"/>
      <c r="L18" s="121"/>
      <c r="M18" s="121"/>
      <c r="O18" s="216"/>
    </row>
    <row r="19" spans="1:15" outlineLevel="1">
      <c r="A19" s="561"/>
      <c r="B19" s="623" t="s">
        <v>1832</v>
      </c>
      <c r="C19" s="86"/>
      <c r="D19" s="624"/>
      <c r="E19" s="57"/>
      <c r="F19" s="86"/>
      <c r="G19" s="57"/>
      <c r="H19" s="86"/>
      <c r="I19" s="86"/>
      <c r="J19" s="392"/>
      <c r="L19" s="121"/>
      <c r="M19" s="121"/>
      <c r="O19" s="216"/>
    </row>
    <row r="20" spans="1:15" outlineLevel="1">
      <c r="A20" s="561"/>
      <c r="B20" s="623" t="s">
        <v>1833</v>
      </c>
      <c r="C20" s="86"/>
      <c r="D20" s="624"/>
      <c r="E20" s="57"/>
      <c r="F20" s="86"/>
      <c r="G20" s="57"/>
      <c r="H20" s="86"/>
      <c r="I20" s="86"/>
      <c r="J20" s="392"/>
      <c r="L20" s="121"/>
      <c r="M20" s="121"/>
      <c r="O20" s="216"/>
    </row>
    <row r="21" spans="1:15" ht="24.6" customHeight="1" outlineLevel="1">
      <c r="A21" s="561"/>
      <c r="B21" s="565" t="s">
        <v>1834</v>
      </c>
      <c r="C21" s="86"/>
      <c r="D21" s="561"/>
      <c r="E21" s="57"/>
      <c r="F21" s="86"/>
      <c r="G21" s="57"/>
      <c r="H21" s="86"/>
      <c r="I21" s="86"/>
      <c r="J21" s="392"/>
      <c r="L21" s="121"/>
      <c r="M21" s="121"/>
      <c r="O21" s="216"/>
    </row>
    <row r="22" spans="1:15" ht="24.6" customHeight="1" outlineLevel="1">
      <c r="A22" s="561"/>
      <c r="B22" s="565" t="s">
        <v>1835</v>
      </c>
      <c r="C22" s="86"/>
      <c r="D22" s="561"/>
      <c r="E22" s="57"/>
      <c r="F22" s="86"/>
      <c r="G22" s="57"/>
      <c r="H22" s="86"/>
      <c r="I22" s="86"/>
      <c r="J22" s="392"/>
      <c r="L22" s="121"/>
      <c r="M22" s="121"/>
      <c r="O22" s="216"/>
    </row>
    <row r="23" spans="1:15" ht="24.6" customHeight="1" outlineLevel="1">
      <c r="A23" s="561"/>
      <c r="B23" s="565" t="s">
        <v>1836</v>
      </c>
      <c r="C23" s="86"/>
      <c r="D23" s="561"/>
      <c r="E23" s="57"/>
      <c r="F23" s="86"/>
      <c r="G23" s="57"/>
      <c r="H23" s="86"/>
      <c r="I23" s="86"/>
      <c r="J23" s="392"/>
      <c r="L23" s="121"/>
      <c r="M23" s="121"/>
      <c r="O23" s="216"/>
    </row>
    <row r="24" spans="1:15" ht="24.6" customHeight="1" outlineLevel="1">
      <c r="A24" s="561"/>
      <c r="B24" s="565"/>
      <c r="C24" s="55"/>
      <c r="D24" s="561"/>
      <c r="E24" s="57"/>
      <c r="F24" s="86"/>
      <c r="G24" s="57"/>
      <c r="H24" s="86"/>
      <c r="I24" s="86"/>
      <c r="J24" s="392"/>
      <c r="L24" s="121"/>
      <c r="M24" s="121"/>
      <c r="O24" s="216"/>
    </row>
    <row r="25" spans="1:15" outlineLevel="1">
      <c r="A25" s="561">
        <v>14.2</v>
      </c>
      <c r="B25" s="623" t="s">
        <v>3125</v>
      </c>
      <c r="C25" s="86">
        <v>1</v>
      </c>
      <c r="D25" s="624" t="s">
        <v>1792</v>
      </c>
      <c r="E25" s="57"/>
      <c r="F25" s="86"/>
      <c r="G25" s="57"/>
      <c r="H25" s="86"/>
      <c r="I25" s="86"/>
      <c r="J25" s="392"/>
      <c r="L25" s="121" t="s">
        <v>2939</v>
      </c>
      <c r="M25" s="121" t="s">
        <v>2939</v>
      </c>
      <c r="O25" s="216" t="s">
        <v>2819</v>
      </c>
    </row>
    <row r="26" spans="1:15" ht="24.6" customHeight="1" outlineLevel="1">
      <c r="A26" s="561"/>
      <c r="B26" s="565" t="s">
        <v>1914</v>
      </c>
      <c r="C26" s="86"/>
      <c r="D26" s="561"/>
      <c r="E26" s="57"/>
      <c r="F26" s="86"/>
      <c r="G26" s="57"/>
      <c r="H26" s="86"/>
      <c r="I26" s="86"/>
      <c r="J26" s="392"/>
      <c r="L26" s="121" t="e">
        <f>VLOOKUP($O26,#REF!,6,FALSE)</f>
        <v>#REF!</v>
      </c>
      <c r="M26" s="121" t="e">
        <f>VLOOKUP($O26,#REF!,7,FALSE)</f>
        <v>#REF!</v>
      </c>
      <c r="O26" s="216" t="s">
        <v>2843</v>
      </c>
    </row>
    <row r="27" spans="1:15" outlineLevel="1">
      <c r="A27" s="561"/>
      <c r="B27" s="565" t="s">
        <v>3126</v>
      </c>
      <c r="C27" s="55"/>
      <c r="D27" s="561"/>
      <c r="E27" s="89"/>
      <c r="F27" s="89"/>
      <c r="G27" s="89"/>
      <c r="H27" s="89"/>
      <c r="I27" s="89"/>
      <c r="J27" s="566"/>
      <c r="L27" s="167"/>
      <c r="M27" s="167"/>
      <c r="O27" s="216"/>
    </row>
    <row r="28" spans="1:15" outlineLevel="1">
      <c r="A28" s="567"/>
      <c r="B28" s="565"/>
      <c r="C28" s="56"/>
      <c r="D28" s="561"/>
      <c r="E28" s="89"/>
      <c r="F28" s="89"/>
      <c r="G28" s="67"/>
      <c r="H28" s="89"/>
      <c r="I28" s="89"/>
      <c r="J28" s="566"/>
      <c r="L28" s="167"/>
      <c r="M28" s="167"/>
      <c r="O28" s="216"/>
    </row>
    <row r="29" spans="1:15" outlineLevel="1">
      <c r="A29" s="567"/>
      <c r="B29" s="565"/>
      <c r="C29" s="57"/>
      <c r="D29" s="58"/>
      <c r="E29" s="89"/>
      <c r="F29" s="89"/>
      <c r="G29" s="89"/>
      <c r="H29" s="89"/>
      <c r="I29" s="89"/>
      <c r="J29" s="566"/>
      <c r="L29" s="167"/>
      <c r="M29" s="167"/>
      <c r="O29" s="216"/>
    </row>
    <row r="30" spans="1:15" outlineLevel="1">
      <c r="A30" s="577"/>
      <c r="B30" s="578"/>
      <c r="C30" s="61"/>
      <c r="D30" s="62"/>
      <c r="E30" s="139"/>
      <c r="F30" s="139"/>
      <c r="G30" s="135"/>
      <c r="H30" s="139"/>
      <c r="I30" s="139"/>
      <c r="J30" s="579"/>
      <c r="L30" s="377"/>
      <c r="M30" s="377"/>
      <c r="O30" s="558"/>
    </row>
    <row r="31" spans="1:15" s="576" customFormat="1" ht="23.25">
      <c r="A31" s="580"/>
      <c r="B31" s="581" t="s">
        <v>894</v>
      </c>
      <c r="C31" s="478"/>
      <c r="D31" s="582"/>
      <c r="E31" s="478"/>
      <c r="F31" s="478"/>
      <c r="G31" s="478"/>
      <c r="H31" s="478"/>
      <c r="I31" s="478"/>
      <c r="J31" s="583"/>
      <c r="L31" s="480"/>
      <c r="M31" s="480"/>
      <c r="O31" s="559"/>
    </row>
    <row r="32" spans="1:15" s="576" customFormat="1" ht="23.25" collapsed="1">
      <c r="A32" s="580"/>
      <c r="B32" s="581" t="s">
        <v>1509</v>
      </c>
      <c r="C32" s="478"/>
      <c r="D32" s="582"/>
      <c r="E32" s="478"/>
      <c r="F32" s="478"/>
      <c r="G32" s="478"/>
      <c r="H32" s="478"/>
      <c r="I32" s="478"/>
      <c r="J32" s="583"/>
      <c r="L32" s="480"/>
      <c r="M32" s="480"/>
      <c r="O32" s="559"/>
    </row>
  </sheetData>
  <autoFilter ref="A1:BZ32" xr:uid="{00000000-0009-0000-0000-000027000000}"/>
  <mergeCells count="12">
    <mergeCell ref="C8:C9"/>
    <mergeCell ref="A2:J2"/>
    <mergeCell ref="A8:A9"/>
    <mergeCell ref="B8:B9"/>
    <mergeCell ref="G8:H8"/>
    <mergeCell ref="I8:I9"/>
    <mergeCell ref="O8:O9"/>
    <mergeCell ref="L8:L9"/>
    <mergeCell ref="M8:M9"/>
    <mergeCell ref="J8:J9"/>
    <mergeCell ref="D8:D9"/>
    <mergeCell ref="E8:F8"/>
  </mergeCells>
  <pageMargins left="0.5" right="0.5" top="0.5" bottom="0.5" header="0.3" footer="0.3"/>
  <pageSetup paperSize="9" scale="60" fitToHeight="0" orientation="landscape" r:id="rId1"/>
  <headerFooter>
    <oddHeader>&amp;Rแบบ ปร.4 (ก) แผ่นที่ 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 tint="0.39997558519241921"/>
    <pageSetUpPr fitToPage="1"/>
  </sheetPr>
  <dimension ref="A1:F25"/>
  <sheetViews>
    <sheetView zoomScaleNormal="100" workbookViewId="0">
      <selection activeCell="A5" sqref="A5"/>
    </sheetView>
  </sheetViews>
  <sheetFormatPr defaultColWidth="9" defaultRowHeight="24"/>
  <cols>
    <col min="1" max="1" width="12" style="432" customWidth="1"/>
    <col min="2" max="2" width="80.5703125" style="432" customWidth="1"/>
    <col min="3" max="3" width="25.5703125" style="432" customWidth="1"/>
    <col min="4" max="4" width="18.5703125" style="432" customWidth="1"/>
    <col min="5" max="16384" width="9" style="432"/>
  </cols>
  <sheetData>
    <row r="1" spans="1:6">
      <c r="A1" s="1158" t="s">
        <v>806</v>
      </c>
      <c r="B1" s="1158"/>
      <c r="C1" s="1158"/>
      <c r="D1" s="1158"/>
    </row>
    <row r="2" spans="1:6">
      <c r="A2" s="443" t="s">
        <v>1915</v>
      </c>
      <c r="B2" s="443"/>
      <c r="C2" s="443"/>
      <c r="D2" s="443"/>
      <c r="E2" s="557"/>
      <c r="F2" s="557"/>
    </row>
    <row r="3" spans="1:6">
      <c r="A3" s="443" t="s">
        <v>1600</v>
      </c>
      <c r="B3" s="443"/>
      <c r="C3" s="443"/>
      <c r="D3" s="443"/>
      <c r="E3" s="557"/>
      <c r="F3" s="557"/>
    </row>
    <row r="4" spans="1:6">
      <c r="A4" s="443" t="s">
        <v>2205</v>
      </c>
      <c r="B4" s="443"/>
      <c r="C4" s="443"/>
      <c r="D4" s="443"/>
      <c r="E4" s="557"/>
      <c r="F4" s="557"/>
    </row>
    <row r="5" spans="1:6">
      <c r="A5" s="443"/>
      <c r="B5" s="443"/>
      <c r="C5" s="443"/>
      <c r="D5" s="443" t="s">
        <v>2207</v>
      </c>
      <c r="E5" s="557"/>
      <c r="F5" s="557"/>
    </row>
    <row r="6" spans="1:6">
      <c r="A6" s="443" t="s">
        <v>2036</v>
      </c>
      <c r="C6" s="49"/>
      <c r="D6" s="49"/>
    </row>
    <row r="7" spans="1:6">
      <c r="A7" s="582" t="s">
        <v>109</v>
      </c>
      <c r="B7" s="678" t="s">
        <v>0</v>
      </c>
      <c r="C7" s="1080" t="s">
        <v>644</v>
      </c>
      <c r="D7" s="680" t="s">
        <v>1</v>
      </c>
    </row>
    <row r="8" spans="1:6">
      <c r="A8" s="561">
        <v>1</v>
      </c>
      <c r="B8" s="1081" t="s">
        <v>2028</v>
      </c>
      <c r="C8" s="856"/>
      <c r="D8" s="774"/>
    </row>
    <row r="9" spans="1:6">
      <c r="A9" s="561"/>
      <c r="B9" s="1082"/>
      <c r="C9" s="857"/>
      <c r="D9" s="664"/>
    </row>
    <row r="10" spans="1:6">
      <c r="A10" s="561"/>
      <c r="B10" s="665"/>
      <c r="C10" s="857"/>
      <c r="D10" s="664"/>
    </row>
    <row r="11" spans="1:6">
      <c r="A11" s="561"/>
      <c r="B11" s="665"/>
      <c r="C11" s="857"/>
      <c r="D11" s="664"/>
    </row>
    <row r="12" spans="1:6">
      <c r="A12" s="561"/>
      <c r="B12" s="665"/>
      <c r="C12" s="857"/>
      <c r="D12" s="664"/>
    </row>
    <row r="13" spans="1:6">
      <c r="A13" s="561"/>
      <c r="B13" s="665"/>
      <c r="C13" s="857"/>
      <c r="D13" s="664"/>
    </row>
    <row r="14" spans="1:6">
      <c r="A14" s="561"/>
      <c r="B14" s="665"/>
      <c r="C14" s="857"/>
      <c r="D14" s="664"/>
    </row>
    <row r="15" spans="1:6">
      <c r="A15" s="561"/>
      <c r="B15" s="665"/>
      <c r="C15" s="858"/>
      <c r="D15" s="664"/>
    </row>
    <row r="16" spans="1:6">
      <c r="A16" s="561"/>
      <c r="B16" s="665"/>
      <c r="C16" s="858"/>
      <c r="D16" s="664"/>
    </row>
    <row r="17" spans="1:4">
      <c r="A17" s="488"/>
      <c r="B17" s="665"/>
      <c r="C17" s="858"/>
      <c r="D17" s="664"/>
    </row>
    <row r="18" spans="1:4">
      <c r="A18" s="488"/>
      <c r="B18" s="665"/>
      <c r="C18" s="858"/>
      <c r="D18" s="664"/>
    </row>
    <row r="19" spans="1:4">
      <c r="A19" s="488"/>
      <c r="B19" s="665"/>
      <c r="C19" s="858"/>
      <c r="D19" s="664"/>
    </row>
    <row r="20" spans="1:4">
      <c r="A20" s="488"/>
      <c r="B20" s="665"/>
      <c r="C20" s="858"/>
      <c r="D20" s="664"/>
    </row>
    <row r="21" spans="1:4">
      <c r="A21" s="488"/>
      <c r="B21" s="665"/>
      <c r="C21" s="858"/>
      <c r="D21" s="563"/>
    </row>
    <row r="22" spans="1:4">
      <c r="A22" s="488"/>
      <c r="B22" s="859"/>
      <c r="C22" s="858"/>
      <c r="D22" s="563"/>
    </row>
    <row r="23" spans="1:4">
      <c r="A23" s="860"/>
      <c r="B23" s="861"/>
      <c r="C23" s="50"/>
      <c r="D23" s="862"/>
    </row>
    <row r="24" spans="1:4" s="576" customFormat="1" thickBot="1">
      <c r="A24" s="671"/>
      <c r="B24" s="672" t="s">
        <v>1515</v>
      </c>
      <c r="C24" s="673">
        <f>SUM(C8:C23)</f>
        <v>0</v>
      </c>
      <c r="D24" s="674"/>
    </row>
    <row r="25" spans="1:4" ht="24.75" thickTop="1"/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79998168889431442"/>
    <pageSetUpPr fitToPage="1"/>
  </sheetPr>
  <dimension ref="A2:O30"/>
  <sheetViews>
    <sheetView topLeftCell="A7" zoomScale="90" zoomScaleNormal="90" workbookViewId="0">
      <selection activeCell="F20" sqref="F20"/>
    </sheetView>
  </sheetViews>
  <sheetFormatPr defaultColWidth="9" defaultRowHeight="24" outlineLevelRow="1"/>
  <cols>
    <col min="1" max="1" width="8.5703125" style="438" customWidth="1"/>
    <col min="2" max="2" width="85.5703125" style="620" customWidth="1"/>
    <col min="3" max="3" width="15.5703125" style="347" customWidth="1"/>
    <col min="4" max="4" width="10.5703125" style="449" customWidth="1"/>
    <col min="5" max="8" width="20.5703125" style="347" customWidth="1"/>
    <col min="9" max="9" width="25.5703125" style="347" customWidth="1"/>
    <col min="10" max="10" width="15.5703125" style="449" customWidth="1"/>
    <col min="11" max="11" width="3.5703125" style="449" hidden="1" customWidth="1"/>
    <col min="12" max="13" width="45.5703125" style="345" hidden="1" customWidth="1"/>
    <col min="14" max="14" width="3.5703125" style="449" hidden="1" customWidth="1"/>
    <col min="15" max="15" width="30.5703125" style="344" hidden="1" customWidth="1"/>
    <col min="16" max="16" width="0" style="449" hidden="1" customWidth="1"/>
    <col min="17" max="21" width="9" style="449"/>
    <col min="22" max="26" width="0" style="449" hidden="1" customWidth="1"/>
    <col min="27" max="16384" width="9" style="449"/>
  </cols>
  <sheetData>
    <row r="2" spans="1:15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8"/>
      <c r="M2" s="438"/>
      <c r="O2" s="437"/>
    </row>
    <row r="3" spans="1:15" s="432" customFormat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160"/>
      <c r="M3" s="160"/>
      <c r="O3" s="197"/>
    </row>
    <row r="4" spans="1:15" s="432" customFormat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160"/>
      <c r="M4" s="160"/>
      <c r="O4" s="197"/>
    </row>
    <row r="5" spans="1:15" s="432" customFormat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160"/>
      <c r="M5" s="160"/>
      <c r="O5" s="197"/>
    </row>
    <row r="6" spans="1:15" s="432" customFormat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160"/>
      <c r="M6" s="160"/>
      <c r="O6" s="197"/>
    </row>
    <row r="7" spans="1:15">
      <c r="A7" s="435" t="s">
        <v>2036</v>
      </c>
      <c r="B7" s="444"/>
      <c r="C7" s="444"/>
      <c r="D7" s="444"/>
      <c r="E7" s="349"/>
      <c r="G7" s="349"/>
      <c r="H7" s="345"/>
      <c r="I7" s="344"/>
      <c r="J7" s="438"/>
      <c r="L7" s="339"/>
      <c r="M7" s="339"/>
      <c r="O7" s="195"/>
    </row>
    <row r="8" spans="1:15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95">
        <v>15</v>
      </c>
      <c r="B10" s="38" t="s">
        <v>2028</v>
      </c>
      <c r="C10" s="39"/>
      <c r="D10" s="40"/>
      <c r="E10" s="39"/>
      <c r="F10" s="39"/>
      <c r="G10" s="39"/>
      <c r="H10" s="39"/>
      <c r="I10" s="39"/>
      <c r="J10" s="41"/>
      <c r="L10" s="340"/>
      <c r="M10" s="340"/>
      <c r="O10" s="363"/>
    </row>
    <row r="11" spans="1:15" outlineLevel="1">
      <c r="A11" s="596">
        <v>15.1</v>
      </c>
      <c r="B11" s="597" t="s">
        <v>1899</v>
      </c>
      <c r="C11" s="42"/>
      <c r="D11" s="596"/>
      <c r="E11" s="166"/>
      <c r="F11" s="166"/>
      <c r="G11" s="166"/>
      <c r="H11" s="166"/>
      <c r="I11" s="166"/>
      <c r="J11" s="599"/>
      <c r="L11" s="600"/>
      <c r="M11" s="600"/>
      <c r="O11" s="598"/>
    </row>
    <row r="12" spans="1:15" ht="24.6" customHeight="1" outlineLevel="1">
      <c r="A12" s="625"/>
      <c r="B12" s="597" t="s">
        <v>1900</v>
      </c>
      <c r="C12" s="86">
        <v>134</v>
      </c>
      <c r="D12" s="596" t="s">
        <v>756</v>
      </c>
      <c r="E12" s="86"/>
      <c r="F12" s="86"/>
      <c r="G12" s="86"/>
      <c r="H12" s="86"/>
      <c r="I12" s="86"/>
      <c r="J12" s="392"/>
      <c r="K12" s="432"/>
      <c r="L12" s="121" t="e">
        <f>VLOOKUP($O12,#REF!,6,FALSE)</f>
        <v>#REF!</v>
      </c>
      <c r="M12" s="121" t="s">
        <v>2935</v>
      </c>
      <c r="O12" s="598" t="s">
        <v>2828</v>
      </c>
    </row>
    <row r="13" spans="1:15" outlineLevel="1">
      <c r="A13" s="625"/>
      <c r="B13" s="597" t="s">
        <v>1901</v>
      </c>
      <c r="C13" s="86">
        <v>77</v>
      </c>
      <c r="D13" s="43" t="s">
        <v>756</v>
      </c>
      <c r="E13" s="86"/>
      <c r="F13" s="86"/>
      <c r="G13" s="86"/>
      <c r="H13" s="86"/>
      <c r="I13" s="86"/>
      <c r="J13" s="392"/>
      <c r="K13" s="432"/>
      <c r="L13" s="121" t="e">
        <f>VLOOKUP($O13,#REF!,6,FALSE)</f>
        <v>#REF!</v>
      </c>
      <c r="M13" s="121" t="s">
        <v>2935</v>
      </c>
      <c r="O13" s="598" t="s">
        <v>2827</v>
      </c>
    </row>
    <row r="14" spans="1:15" outlineLevel="1">
      <c r="A14" s="625"/>
      <c r="B14" s="597" t="s">
        <v>1902</v>
      </c>
      <c r="C14" s="86">
        <v>77</v>
      </c>
      <c r="D14" s="43" t="s">
        <v>756</v>
      </c>
      <c r="E14" s="86"/>
      <c r="F14" s="86"/>
      <c r="G14" s="86"/>
      <c r="H14" s="86"/>
      <c r="I14" s="86"/>
      <c r="J14" s="392"/>
      <c r="K14" s="432"/>
      <c r="L14" s="121" t="e">
        <f>VLOOKUP($O14,#REF!,6,FALSE)</f>
        <v>#REF!</v>
      </c>
      <c r="M14" s="121" t="s">
        <v>2935</v>
      </c>
      <c r="O14" s="598" t="s">
        <v>2830</v>
      </c>
    </row>
    <row r="15" spans="1:15" ht="25.15" customHeight="1" outlineLevel="1">
      <c r="A15" s="625"/>
      <c r="B15" s="597" t="s">
        <v>1903</v>
      </c>
      <c r="C15" s="86">
        <v>78</v>
      </c>
      <c r="D15" s="43" t="s">
        <v>756</v>
      </c>
      <c r="E15" s="86"/>
      <c r="F15" s="86"/>
      <c r="G15" s="86"/>
      <c r="H15" s="86"/>
      <c r="I15" s="86"/>
      <c r="J15" s="392"/>
      <c r="K15" s="432"/>
      <c r="L15" s="121" t="e">
        <f>VLOOKUP($O15,#REF!,6,FALSE)</f>
        <v>#REF!</v>
      </c>
      <c r="M15" s="121" t="s">
        <v>2935</v>
      </c>
      <c r="O15" s="598" t="s">
        <v>2837</v>
      </c>
    </row>
    <row r="16" spans="1:15" outlineLevel="1">
      <c r="A16" s="625"/>
      <c r="B16" s="602" t="s">
        <v>1904</v>
      </c>
      <c r="C16" s="86">
        <v>330</v>
      </c>
      <c r="D16" s="46" t="s">
        <v>756</v>
      </c>
      <c r="E16" s="86"/>
      <c r="F16" s="86"/>
      <c r="G16" s="86"/>
      <c r="H16" s="86"/>
      <c r="I16" s="86"/>
      <c r="J16" s="392"/>
      <c r="K16" s="432"/>
      <c r="L16" s="121" t="e">
        <f>VLOOKUP($O16,#REF!,6,FALSE)</f>
        <v>#REF!</v>
      </c>
      <c r="M16" s="121" t="s">
        <v>2935</v>
      </c>
      <c r="O16" s="598" t="s">
        <v>2829</v>
      </c>
    </row>
    <row r="17" spans="1:15" outlineLevel="1">
      <c r="A17" s="625"/>
      <c r="B17" s="597" t="s">
        <v>1905</v>
      </c>
      <c r="C17" s="42"/>
      <c r="D17" s="596"/>
      <c r="E17" s="166"/>
      <c r="F17" s="166"/>
      <c r="G17" s="166"/>
      <c r="H17" s="166"/>
      <c r="I17" s="166"/>
      <c r="J17" s="599"/>
      <c r="L17" s="600"/>
      <c r="M17" s="600"/>
      <c r="O17" s="598"/>
    </row>
    <row r="18" spans="1:15" ht="24.6" customHeight="1" outlineLevel="1">
      <c r="A18" s="625"/>
      <c r="B18" s="597" t="s">
        <v>1906</v>
      </c>
      <c r="C18" s="86">
        <v>20</v>
      </c>
      <c r="D18" s="43" t="s">
        <v>756</v>
      </c>
      <c r="E18" s="86"/>
      <c r="F18" s="86"/>
      <c r="G18" s="86"/>
      <c r="H18" s="86"/>
      <c r="I18" s="86"/>
      <c r="J18" s="392"/>
      <c r="K18" s="432"/>
      <c r="L18" s="121" t="e">
        <f>VLOOKUP($O18,#REF!,6,FALSE)</f>
        <v>#REF!</v>
      </c>
      <c r="M18" s="121" t="s">
        <v>2935</v>
      </c>
      <c r="O18" s="598" t="s">
        <v>2835</v>
      </c>
    </row>
    <row r="19" spans="1:15" ht="24.6" customHeight="1" outlineLevel="1">
      <c r="A19" s="625"/>
      <c r="B19" s="597" t="s">
        <v>1907</v>
      </c>
      <c r="C19" s="86">
        <v>20</v>
      </c>
      <c r="D19" s="43" t="s">
        <v>3</v>
      </c>
      <c r="E19" s="86"/>
      <c r="F19" s="86"/>
      <c r="G19" s="86"/>
      <c r="H19" s="86"/>
      <c r="I19" s="86"/>
      <c r="J19" s="392"/>
      <c r="K19" s="432"/>
      <c r="L19" s="121" t="e">
        <f>VLOOKUP($O19,#REF!,6,FALSE)</f>
        <v>#REF!</v>
      </c>
      <c r="M19" s="121" t="s">
        <v>2935</v>
      </c>
      <c r="O19" s="598" t="s">
        <v>2831</v>
      </c>
    </row>
    <row r="20" spans="1:15" ht="24.6" customHeight="1" outlineLevel="1">
      <c r="A20" s="625"/>
      <c r="B20" s="597" t="s">
        <v>2026</v>
      </c>
      <c r="C20" s="86">
        <v>4</v>
      </c>
      <c r="D20" s="43" t="s">
        <v>756</v>
      </c>
      <c r="E20" s="86"/>
      <c r="F20" s="86"/>
      <c r="G20" s="86"/>
      <c r="H20" s="86"/>
      <c r="I20" s="86"/>
      <c r="J20" s="392"/>
      <c r="K20" s="432"/>
      <c r="L20" s="121" t="e">
        <f>VLOOKUP($O20,#REF!,6,FALSE)</f>
        <v>#REF!</v>
      </c>
      <c r="M20" s="121" t="s">
        <v>2935</v>
      </c>
      <c r="O20" s="598" t="s">
        <v>2836</v>
      </c>
    </row>
    <row r="21" spans="1:15" ht="24.6" customHeight="1" outlineLevel="1">
      <c r="A21" s="625"/>
      <c r="B21" s="597" t="s">
        <v>1908</v>
      </c>
      <c r="C21" s="86">
        <v>1</v>
      </c>
      <c r="D21" s="43" t="s">
        <v>756</v>
      </c>
      <c r="E21" s="86"/>
      <c r="F21" s="86"/>
      <c r="G21" s="86"/>
      <c r="H21" s="86"/>
      <c r="I21" s="86"/>
      <c r="J21" s="392"/>
      <c r="K21" s="432"/>
      <c r="L21" s="121" t="e">
        <f>VLOOKUP($O21,#REF!,6,FALSE)</f>
        <v>#REF!</v>
      </c>
      <c r="M21" s="121" t="s">
        <v>2935</v>
      </c>
      <c r="O21" s="598" t="s">
        <v>2832</v>
      </c>
    </row>
    <row r="22" spans="1:15" ht="24.6" customHeight="1" outlineLevel="1">
      <c r="A22" s="625"/>
      <c r="B22" s="597" t="s">
        <v>1909</v>
      </c>
      <c r="C22" s="86">
        <v>1</v>
      </c>
      <c r="D22" s="43" t="s">
        <v>3</v>
      </c>
      <c r="E22" s="86"/>
      <c r="F22" s="86"/>
      <c r="G22" s="86"/>
      <c r="H22" s="86"/>
      <c r="I22" s="86"/>
      <c r="J22" s="392"/>
      <c r="K22" s="432"/>
      <c r="L22" s="121" t="e">
        <f>VLOOKUP($O22,#REF!,6,FALSE)</f>
        <v>#REF!</v>
      </c>
      <c r="M22" s="121" t="s">
        <v>2844</v>
      </c>
      <c r="O22" s="598" t="s">
        <v>2833</v>
      </c>
    </row>
    <row r="23" spans="1:15" ht="24.6" customHeight="1" outlineLevel="1">
      <c r="A23" s="625"/>
      <c r="B23" s="597" t="s">
        <v>1910</v>
      </c>
      <c r="C23" s="86">
        <v>4</v>
      </c>
      <c r="D23" s="43" t="s">
        <v>756</v>
      </c>
      <c r="E23" s="86"/>
      <c r="F23" s="86"/>
      <c r="G23" s="86"/>
      <c r="H23" s="86"/>
      <c r="I23" s="86"/>
      <c r="J23" s="392"/>
      <c r="K23" s="432"/>
      <c r="L23" s="121" t="e">
        <f>VLOOKUP($O23,#REF!,6,FALSE)</f>
        <v>#REF!</v>
      </c>
      <c r="M23" s="121" t="s">
        <v>2935</v>
      </c>
      <c r="O23" s="598" t="s">
        <v>2826</v>
      </c>
    </row>
    <row r="24" spans="1:15" ht="24.6" customHeight="1" outlineLevel="1">
      <c r="A24" s="625"/>
      <c r="B24" s="597"/>
      <c r="C24" s="42"/>
      <c r="D24" s="43"/>
      <c r="E24" s="166"/>
      <c r="F24" s="166"/>
      <c r="G24" s="166"/>
      <c r="H24" s="166"/>
      <c r="I24" s="166"/>
      <c r="J24" s="599"/>
      <c r="L24" s="600"/>
      <c r="M24" s="600"/>
      <c r="O24" s="598"/>
    </row>
    <row r="25" spans="1:15" ht="24.6" customHeight="1" outlineLevel="1">
      <c r="A25" s="625"/>
      <c r="B25" s="597" t="s">
        <v>1911</v>
      </c>
      <c r="C25" s="86">
        <v>1</v>
      </c>
      <c r="D25" s="43" t="s">
        <v>1792</v>
      </c>
      <c r="E25" s="86"/>
      <c r="F25" s="86"/>
      <c r="G25" s="86"/>
      <c r="H25" s="86"/>
      <c r="I25" s="86"/>
      <c r="J25" s="392"/>
      <c r="K25" s="432"/>
      <c r="L25" s="121" t="e">
        <f>VLOOKUP($O25,#REF!,6,FALSE)</f>
        <v>#REF!</v>
      </c>
      <c r="M25" s="121" t="s">
        <v>2935</v>
      </c>
      <c r="O25" s="598" t="s">
        <v>2834</v>
      </c>
    </row>
    <row r="26" spans="1:15" ht="24.6" customHeight="1" outlineLevel="1">
      <c r="A26" s="625"/>
      <c r="B26" s="597"/>
      <c r="C26" s="42"/>
      <c r="D26" s="43"/>
      <c r="E26" s="166"/>
      <c r="F26" s="166"/>
      <c r="G26" s="166"/>
      <c r="H26" s="166"/>
      <c r="I26" s="166"/>
      <c r="J26" s="599"/>
      <c r="L26" s="600"/>
      <c r="M26" s="600"/>
      <c r="O26" s="598"/>
    </row>
    <row r="27" spans="1:15" ht="24.6" customHeight="1" outlineLevel="1">
      <c r="A27" s="625"/>
      <c r="B27" s="597" t="s">
        <v>1912</v>
      </c>
      <c r="C27" s="86">
        <v>7</v>
      </c>
      <c r="D27" s="43" t="s">
        <v>756</v>
      </c>
      <c r="E27" s="86"/>
      <c r="F27" s="86"/>
      <c r="G27" s="86"/>
      <c r="H27" s="86"/>
      <c r="I27" s="86"/>
      <c r="J27" s="392"/>
      <c r="K27" s="432"/>
      <c r="L27" s="121" t="e">
        <f>VLOOKUP($O27,#REF!,6,FALSE)</f>
        <v>#REF!</v>
      </c>
      <c r="M27" s="121" t="s">
        <v>2935</v>
      </c>
      <c r="O27" s="598" t="s">
        <v>2825</v>
      </c>
    </row>
    <row r="28" spans="1:15" outlineLevel="1">
      <c r="A28" s="606"/>
      <c r="B28" s="607"/>
      <c r="C28" s="47"/>
      <c r="D28" s="48"/>
      <c r="E28" s="608"/>
      <c r="F28" s="608"/>
      <c r="G28" s="626"/>
      <c r="H28" s="608"/>
      <c r="I28" s="608"/>
      <c r="J28" s="610"/>
      <c r="L28" s="611"/>
      <c r="M28" s="611"/>
      <c r="O28" s="612"/>
    </row>
    <row r="29" spans="1:15" s="440" customFormat="1" ht="23.25">
      <c r="A29" s="613"/>
      <c r="B29" s="614" t="s">
        <v>894</v>
      </c>
      <c r="C29" s="615"/>
      <c r="D29" s="616"/>
      <c r="E29" s="615"/>
      <c r="F29" s="615"/>
      <c r="G29" s="615"/>
      <c r="H29" s="615"/>
      <c r="I29" s="615"/>
      <c r="J29" s="618"/>
      <c r="L29" s="450"/>
      <c r="M29" s="450"/>
      <c r="O29" s="619"/>
    </row>
    <row r="30" spans="1:15" s="440" customFormat="1" ht="23.25" collapsed="1">
      <c r="A30" s="613"/>
      <c r="B30" s="614" t="s">
        <v>1509</v>
      </c>
      <c r="C30" s="615"/>
      <c r="D30" s="616"/>
      <c r="E30" s="615"/>
      <c r="F30" s="615"/>
      <c r="G30" s="615"/>
      <c r="H30" s="615"/>
      <c r="I30" s="615"/>
      <c r="J30" s="618"/>
      <c r="L30" s="450"/>
      <c r="M30" s="450"/>
      <c r="O30" s="619"/>
    </row>
  </sheetData>
  <autoFilter ref="A1:BZ30" xr:uid="{00000000-0009-0000-0000-000029000000}"/>
  <mergeCells count="12">
    <mergeCell ref="C8:C9"/>
    <mergeCell ref="A2:J2"/>
    <mergeCell ref="A8:A9"/>
    <mergeCell ref="B8:B9"/>
    <mergeCell ref="G8:H8"/>
    <mergeCell ref="I8:I9"/>
    <mergeCell ref="O8:O9"/>
    <mergeCell ref="L8:L9"/>
    <mergeCell ref="M8:M9"/>
    <mergeCell ref="J8:J9"/>
    <mergeCell ref="D8:D9"/>
    <mergeCell ref="E8:F8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0.39997558519241921"/>
    <pageSetUpPr fitToPage="1"/>
  </sheetPr>
  <dimension ref="A1:Y25"/>
  <sheetViews>
    <sheetView view="pageLayout" topLeftCell="F22" zoomScaleNormal="100" workbookViewId="0">
      <selection activeCell="H12" sqref="H12"/>
    </sheetView>
  </sheetViews>
  <sheetFormatPr defaultColWidth="9" defaultRowHeight="24" outlineLevelCol="1"/>
  <cols>
    <col min="1" max="1" width="12" style="432" hidden="1" customWidth="1" outlineLevel="1"/>
    <col min="2" max="2" width="80.5703125" style="432" hidden="1" customWidth="1" outlineLevel="1"/>
    <col min="3" max="3" width="25.5703125" style="432" hidden="1" customWidth="1" outlineLevel="1"/>
    <col min="4" max="4" width="18.5703125" style="432" hidden="1" customWidth="1" outlineLevel="1"/>
    <col min="5" max="5" width="3.5703125" style="432" hidden="1" customWidth="1" outlineLevel="1"/>
    <col min="6" max="6" width="12" style="432" customWidth="1" collapsed="1"/>
    <col min="7" max="7" width="80.5703125" style="432" customWidth="1"/>
    <col min="8" max="8" width="25.5703125" style="432" customWidth="1"/>
    <col min="9" max="9" width="18.5703125" style="432" customWidth="1"/>
    <col min="10" max="10" width="3.5703125" style="432" customWidth="1"/>
    <col min="11" max="11" width="12" style="432" hidden="1" customWidth="1"/>
    <col min="12" max="12" width="80.5703125" style="432" hidden="1" customWidth="1"/>
    <col min="13" max="13" width="25.5703125" style="432" hidden="1" customWidth="1"/>
    <col min="14" max="14" width="18.5703125" style="432" hidden="1" customWidth="1"/>
    <col min="15" max="15" width="3.5703125" style="432" hidden="1" customWidth="1"/>
    <col min="16" max="16" width="12" style="432" hidden="1" customWidth="1" outlineLevel="1"/>
    <col min="17" max="17" width="80.5703125" style="432" hidden="1" customWidth="1" outlineLevel="1"/>
    <col min="18" max="18" width="25.5703125" style="432" hidden="1" customWidth="1" outlineLevel="1"/>
    <col min="19" max="19" width="18.5703125" style="432" hidden="1" customWidth="1" outlineLevel="1"/>
    <col min="20" max="20" width="3.5703125" style="432" hidden="1" customWidth="1" outlineLevel="1"/>
    <col min="21" max="21" width="12" style="432" hidden="1" customWidth="1" outlineLevel="1"/>
    <col min="22" max="22" width="80.5703125" style="432" hidden="1" customWidth="1" outlineLevel="1"/>
    <col min="23" max="23" width="25.5703125" style="432" hidden="1" customWidth="1" outlineLevel="1"/>
    <col min="24" max="24" width="18.5703125" style="432" hidden="1" customWidth="1" outlineLevel="1"/>
    <col min="25" max="25" width="0" style="432" hidden="1" customWidth="1" collapsed="1"/>
    <col min="26" max="26" width="0" style="432" hidden="1" customWidth="1"/>
    <col min="27" max="16384" width="9" style="432"/>
  </cols>
  <sheetData>
    <row r="1" spans="1:24">
      <c r="A1" s="1158" t="s">
        <v>806</v>
      </c>
      <c r="B1" s="1158"/>
      <c r="C1" s="1158"/>
      <c r="D1" s="1158"/>
      <c r="F1" s="1158" t="s">
        <v>806</v>
      </c>
      <c r="G1" s="1158"/>
      <c r="H1" s="1158"/>
      <c r="I1" s="1158"/>
      <c r="K1" s="1158" t="s">
        <v>806</v>
      </c>
      <c r="L1" s="1158"/>
      <c r="M1" s="1158"/>
      <c r="N1" s="1158"/>
      <c r="P1" s="1158" t="s">
        <v>806</v>
      </c>
      <c r="Q1" s="1158"/>
      <c r="R1" s="1158"/>
      <c r="S1" s="1158"/>
      <c r="U1" s="1158" t="s">
        <v>806</v>
      </c>
      <c r="V1" s="1158"/>
      <c r="W1" s="1158"/>
      <c r="X1" s="1158"/>
    </row>
    <row r="2" spans="1:24">
      <c r="A2" s="443" t="s">
        <v>1915</v>
      </c>
      <c r="B2" s="443"/>
      <c r="C2" s="443"/>
      <c r="D2" s="443"/>
      <c r="E2" s="443"/>
      <c r="F2" s="443" t="s">
        <v>1915</v>
      </c>
      <c r="G2" s="443"/>
      <c r="H2" s="443"/>
      <c r="I2" s="443"/>
      <c r="J2" s="443"/>
      <c r="K2" s="443" t="s">
        <v>1915</v>
      </c>
      <c r="L2" s="443" t="s">
        <v>2978</v>
      </c>
      <c r="M2" s="443"/>
      <c r="N2" s="443"/>
      <c r="O2" s="443"/>
      <c r="P2" s="443" t="s">
        <v>1915</v>
      </c>
      <c r="Q2" s="443"/>
      <c r="R2" s="443"/>
      <c r="S2" s="443"/>
      <c r="T2" s="443"/>
      <c r="U2" s="443" t="str">
        <f>+$A2</f>
        <v>ชื่อโครงการ        :   ก่อสร้างอาคารพักผู้สูงอายุ 7 ชั้น (โครงการอาคารสุขสันติ์)</v>
      </c>
      <c r="V2" s="443"/>
      <c r="W2" s="443"/>
      <c r="X2" s="443"/>
    </row>
    <row r="3" spans="1:24">
      <c r="A3" s="443" t="s">
        <v>1600</v>
      </c>
      <c r="B3" s="443"/>
      <c r="C3" s="443"/>
      <c r="D3" s="443"/>
      <c r="E3" s="443"/>
      <c r="F3" s="443" t="s">
        <v>1600</v>
      </c>
      <c r="G3" s="443"/>
      <c r="H3" s="443"/>
      <c r="I3" s="443"/>
      <c r="J3" s="443"/>
      <c r="K3" s="443" t="s">
        <v>1600</v>
      </c>
      <c r="L3" s="443"/>
      <c r="M3" s="443"/>
      <c r="N3" s="443"/>
      <c r="O3" s="443"/>
      <c r="P3" s="443" t="s">
        <v>1600</v>
      </c>
      <c r="Q3" s="443"/>
      <c r="R3" s="443"/>
      <c r="S3" s="443"/>
      <c r="T3" s="443"/>
      <c r="U3" s="443" t="str">
        <f t="shared" ref="U3:U6" si="0">+$A3</f>
        <v>สถานที่ก่อสร้าง   :   ถนนเพชรเกษม แขวงบางหว้า เขตภาษีเจริญ กรุงเทพมหานคร</v>
      </c>
      <c r="V3" s="443"/>
      <c r="W3" s="443"/>
      <c r="X3" s="443"/>
    </row>
    <row r="4" spans="1:24">
      <c r="A4" s="443" t="s">
        <v>2205</v>
      </c>
      <c r="B4" s="443"/>
      <c r="C4" s="443"/>
      <c r="D4" s="443"/>
      <c r="E4" s="443"/>
      <c r="F4" s="443" t="s">
        <v>2205</v>
      </c>
      <c r="G4" s="443"/>
      <c r="H4" s="443"/>
      <c r="I4" s="443"/>
      <c r="J4" s="443"/>
      <c r="K4" s="443" t="s">
        <v>2205</v>
      </c>
      <c r="L4" s="443"/>
      <c r="M4" s="443"/>
      <c r="N4" s="443"/>
      <c r="O4" s="443"/>
      <c r="P4" s="443" t="s">
        <v>2205</v>
      </c>
      <c r="Q4" s="443"/>
      <c r="R4" s="443"/>
      <c r="S4" s="443"/>
      <c r="T4" s="443"/>
      <c r="U4" s="443" t="str">
        <f t="shared" si="0"/>
        <v>หน่วยงานเจ้าของโครงการ  :   กรมกิจการผู้สูงอายุ</v>
      </c>
      <c r="V4" s="443"/>
      <c r="W4" s="443"/>
      <c r="X4" s="443"/>
    </row>
    <row r="5" spans="1:24">
      <c r="A5" s="443" t="s">
        <v>2206</v>
      </c>
      <c r="B5" s="443"/>
      <c r="C5" s="443"/>
      <c r="D5" s="443" t="s">
        <v>2207</v>
      </c>
      <c r="E5" s="443"/>
      <c r="F5" s="443"/>
      <c r="G5" s="443"/>
      <c r="H5" s="443"/>
      <c r="I5" s="443" t="s">
        <v>2207</v>
      </c>
      <c r="J5" s="443"/>
      <c r="K5" s="443" t="e">
        <f>+ปร.6!#REF!</f>
        <v>#REF!</v>
      </c>
      <c r="L5" s="443"/>
      <c r="M5" s="443"/>
      <c r="N5" s="443" t="s">
        <v>2207</v>
      </c>
      <c r="O5" s="443"/>
      <c r="P5" s="443" t="s">
        <v>2206</v>
      </c>
      <c r="Q5" s="443"/>
      <c r="R5" s="443"/>
      <c r="S5" s="443" t="s">
        <v>2207</v>
      </c>
      <c r="T5" s="443"/>
      <c r="U5" s="443"/>
      <c r="V5" s="443"/>
      <c r="W5" s="443"/>
      <c r="X5" s="443"/>
    </row>
    <row r="6" spans="1:24">
      <c r="A6" s="896" t="s">
        <v>2852</v>
      </c>
      <c r="C6" s="49"/>
      <c r="D6" s="49"/>
      <c r="F6" s="443" t="s">
        <v>2852</v>
      </c>
      <c r="H6" s="49"/>
      <c r="I6" s="49"/>
      <c r="K6" s="443" t="str">
        <f t="shared" ref="K6" si="1">+$A6</f>
        <v>ตารางที่ 16. Energy Recovery Ventilation</v>
      </c>
      <c r="M6" s="49"/>
      <c r="N6" s="49"/>
      <c r="P6" s="443" t="str">
        <f t="shared" ref="P6" si="2">+$A6</f>
        <v>ตารางที่ 16. Energy Recovery Ventilation</v>
      </c>
      <c r="R6" s="49"/>
      <c r="S6" s="49"/>
      <c r="U6" s="443" t="str">
        <f t="shared" si="0"/>
        <v>ตารางที่ 16. Energy Recovery Ventilation</v>
      </c>
      <c r="W6" s="49"/>
      <c r="X6" s="49"/>
    </row>
    <row r="7" spans="1:24">
      <c r="A7" s="582" t="s">
        <v>109</v>
      </c>
      <c r="B7" s="678" t="s">
        <v>0</v>
      </c>
      <c r="C7" s="1080" t="s">
        <v>644</v>
      </c>
      <c r="D7" s="680" t="s">
        <v>1</v>
      </c>
      <c r="F7" s="582" t="s">
        <v>109</v>
      </c>
      <c r="G7" s="678" t="s">
        <v>0</v>
      </c>
      <c r="H7" s="1080" t="s">
        <v>644</v>
      </c>
      <c r="I7" s="680" t="s">
        <v>1</v>
      </c>
      <c r="K7" s="582" t="s">
        <v>109</v>
      </c>
      <c r="L7" s="678" t="s">
        <v>0</v>
      </c>
      <c r="M7" s="1080" t="s">
        <v>644</v>
      </c>
      <c r="N7" s="680" t="s">
        <v>1</v>
      </c>
      <c r="P7" s="582" t="s">
        <v>109</v>
      </c>
      <c r="Q7" s="678" t="s">
        <v>0</v>
      </c>
      <c r="R7" s="1080" t="s">
        <v>644</v>
      </c>
      <c r="S7" s="680" t="s">
        <v>1</v>
      </c>
      <c r="U7" s="582" t="s">
        <v>109</v>
      </c>
      <c r="V7" s="678" t="s">
        <v>0</v>
      </c>
      <c r="W7" s="1080" t="s">
        <v>644</v>
      </c>
      <c r="X7" s="680" t="s">
        <v>1</v>
      </c>
    </row>
    <row r="8" spans="1:24">
      <c r="A8" s="561">
        <v>1</v>
      </c>
      <c r="B8" s="1081" t="str">
        <f>+'16.ERV'!B10</f>
        <v>Energy Recovery Ventilation</v>
      </c>
      <c r="C8" s="856" t="e">
        <f>+'16.ERV'!#REF!</f>
        <v>#REF!</v>
      </c>
      <c r="D8" s="774"/>
      <c r="F8" s="561">
        <v>1</v>
      </c>
      <c r="G8" s="1081" t="s">
        <v>2021</v>
      </c>
      <c r="H8" s="856"/>
      <c r="I8" s="774"/>
      <c r="K8" s="561">
        <v>1</v>
      </c>
      <c r="L8" s="1081" t="str">
        <f>+$B8</f>
        <v>Energy Recovery Ventilation</v>
      </c>
      <c r="M8" s="856" t="e">
        <f>+'16.ERV'!#REF!</f>
        <v>#REF!</v>
      </c>
      <c r="N8" s="774"/>
      <c r="P8" s="561">
        <v>1</v>
      </c>
      <c r="Q8" s="1081" t="str">
        <f>+$B8</f>
        <v>Energy Recovery Ventilation</v>
      </c>
      <c r="R8" s="856" t="e">
        <f>+'16.ERV'!#REF!</f>
        <v>#REF!</v>
      </c>
      <c r="S8" s="774"/>
      <c r="U8" s="561">
        <v>1</v>
      </c>
      <c r="V8" s="1081" t="str">
        <f>+$B8</f>
        <v>Energy Recovery Ventilation</v>
      </c>
      <c r="W8" s="856" t="e">
        <f>+'16.ERV'!#REF!</f>
        <v>#REF!</v>
      </c>
      <c r="X8" s="774"/>
    </row>
    <row r="9" spans="1:24">
      <c r="A9" s="561"/>
      <c r="B9" s="1082"/>
      <c r="C9" s="857"/>
      <c r="D9" s="664"/>
      <c r="F9" s="561"/>
      <c r="G9" s="1082"/>
      <c r="H9" s="857"/>
      <c r="I9" s="664"/>
      <c r="K9" s="561"/>
      <c r="L9" s="1082"/>
      <c r="M9" s="857"/>
      <c r="N9" s="664"/>
      <c r="P9" s="561"/>
      <c r="Q9" s="1082"/>
      <c r="R9" s="857"/>
      <c r="S9" s="664"/>
      <c r="U9" s="561"/>
      <c r="V9" s="1082"/>
      <c r="W9" s="857"/>
      <c r="X9" s="664"/>
    </row>
    <row r="10" spans="1:24">
      <c r="A10" s="561"/>
      <c r="B10" s="665"/>
      <c r="C10" s="857"/>
      <c r="D10" s="664"/>
      <c r="F10" s="561"/>
      <c r="G10" s="665"/>
      <c r="H10" s="857"/>
      <c r="I10" s="664"/>
      <c r="K10" s="561"/>
      <c r="L10" s="665"/>
      <c r="M10" s="857"/>
      <c r="N10" s="664"/>
      <c r="P10" s="561"/>
      <c r="Q10" s="665"/>
      <c r="R10" s="857"/>
      <c r="S10" s="664"/>
      <c r="U10" s="561"/>
      <c r="V10" s="665"/>
      <c r="W10" s="857"/>
      <c r="X10" s="664"/>
    </row>
    <row r="11" spans="1:24">
      <c r="A11" s="561"/>
      <c r="B11" s="665"/>
      <c r="C11" s="857"/>
      <c r="D11" s="664"/>
      <c r="F11" s="561"/>
      <c r="G11" s="665"/>
      <c r="H11" s="857"/>
      <c r="I11" s="664"/>
      <c r="K11" s="561"/>
      <c r="L11" s="665"/>
      <c r="M11" s="857"/>
      <c r="N11" s="664"/>
      <c r="P11" s="561"/>
      <c r="Q11" s="665"/>
      <c r="R11" s="857"/>
      <c r="S11" s="664"/>
      <c r="U11" s="561"/>
      <c r="V11" s="665"/>
      <c r="W11" s="857"/>
      <c r="X11" s="664"/>
    </row>
    <row r="12" spans="1:24">
      <c r="A12" s="561"/>
      <c r="B12" s="665"/>
      <c r="C12" s="857"/>
      <c r="D12" s="664"/>
      <c r="F12" s="561"/>
      <c r="G12" s="665"/>
      <c r="H12" s="857"/>
      <c r="I12" s="664"/>
      <c r="K12" s="561"/>
      <c r="L12" s="665"/>
      <c r="M12" s="857"/>
      <c r="N12" s="664"/>
      <c r="P12" s="561"/>
      <c r="Q12" s="665"/>
      <c r="R12" s="857"/>
      <c r="S12" s="664"/>
      <c r="U12" s="561"/>
      <c r="V12" s="665"/>
      <c r="W12" s="857"/>
      <c r="X12" s="664"/>
    </row>
    <row r="13" spans="1:24">
      <c r="A13" s="561"/>
      <c r="B13" s="665"/>
      <c r="C13" s="857"/>
      <c r="D13" s="664"/>
      <c r="F13" s="561"/>
      <c r="G13" s="665"/>
      <c r="H13" s="857"/>
      <c r="I13" s="664"/>
      <c r="K13" s="561"/>
      <c r="L13" s="665"/>
      <c r="M13" s="857"/>
      <c r="N13" s="664"/>
      <c r="P13" s="561"/>
      <c r="Q13" s="665"/>
      <c r="R13" s="857"/>
      <c r="S13" s="664"/>
      <c r="U13" s="561"/>
      <c r="V13" s="665"/>
      <c r="W13" s="857"/>
      <c r="X13" s="664"/>
    </row>
    <row r="14" spans="1:24">
      <c r="A14" s="561"/>
      <c r="B14" s="665"/>
      <c r="C14" s="857"/>
      <c r="D14" s="664"/>
      <c r="F14" s="561"/>
      <c r="G14" s="665"/>
      <c r="H14" s="857"/>
      <c r="I14" s="664"/>
      <c r="K14" s="561"/>
      <c r="L14" s="665"/>
      <c r="M14" s="857"/>
      <c r="N14" s="664"/>
      <c r="P14" s="561"/>
      <c r="Q14" s="665"/>
      <c r="R14" s="857"/>
      <c r="S14" s="664"/>
      <c r="U14" s="561"/>
      <c r="V14" s="665"/>
      <c r="W14" s="857"/>
      <c r="X14" s="664"/>
    </row>
    <row r="15" spans="1:24">
      <c r="A15" s="561"/>
      <c r="B15" s="665"/>
      <c r="C15" s="858"/>
      <c r="D15" s="664"/>
      <c r="F15" s="561"/>
      <c r="G15" s="665"/>
      <c r="H15" s="858"/>
      <c r="I15" s="664"/>
      <c r="K15" s="561"/>
      <c r="L15" s="665"/>
      <c r="M15" s="858"/>
      <c r="N15" s="664"/>
      <c r="P15" s="561"/>
      <c r="Q15" s="665"/>
      <c r="R15" s="858"/>
      <c r="S15" s="664"/>
      <c r="U15" s="561"/>
      <c r="V15" s="665"/>
      <c r="W15" s="858"/>
      <c r="X15" s="664"/>
    </row>
    <row r="16" spans="1:24">
      <c r="A16" s="561"/>
      <c r="B16" s="665"/>
      <c r="C16" s="858"/>
      <c r="D16" s="664"/>
      <c r="F16" s="561"/>
      <c r="G16" s="665"/>
      <c r="H16" s="858"/>
      <c r="I16" s="664"/>
      <c r="K16" s="561"/>
      <c r="L16" s="665"/>
      <c r="M16" s="858"/>
      <c r="N16" s="664"/>
      <c r="P16" s="561"/>
      <c r="Q16" s="665"/>
      <c r="R16" s="858"/>
      <c r="S16" s="664"/>
      <c r="U16" s="561"/>
      <c r="V16" s="665"/>
      <c r="W16" s="858"/>
      <c r="X16" s="664"/>
    </row>
    <row r="17" spans="1:24">
      <c r="A17" s="488"/>
      <c r="B17" s="665"/>
      <c r="C17" s="858"/>
      <c r="D17" s="664"/>
      <c r="F17" s="488"/>
      <c r="G17" s="665"/>
      <c r="H17" s="858"/>
      <c r="I17" s="664"/>
      <c r="K17" s="488"/>
      <c r="L17" s="665"/>
      <c r="M17" s="858"/>
      <c r="N17" s="664"/>
      <c r="P17" s="488"/>
      <c r="Q17" s="665"/>
      <c r="R17" s="858"/>
      <c r="S17" s="664"/>
      <c r="U17" s="488"/>
      <c r="V17" s="665"/>
      <c r="W17" s="858"/>
      <c r="X17" s="664"/>
    </row>
    <row r="18" spans="1:24">
      <c r="A18" s="488"/>
      <c r="B18" s="665"/>
      <c r="C18" s="858"/>
      <c r="D18" s="664"/>
      <c r="F18" s="488"/>
      <c r="G18" s="665"/>
      <c r="H18" s="858"/>
      <c r="I18" s="664"/>
      <c r="K18" s="488"/>
      <c r="L18" s="665"/>
      <c r="M18" s="858"/>
      <c r="N18" s="664"/>
      <c r="P18" s="488"/>
      <c r="Q18" s="665"/>
      <c r="R18" s="858"/>
      <c r="S18" s="664"/>
      <c r="U18" s="488"/>
      <c r="V18" s="665"/>
      <c r="W18" s="858"/>
      <c r="X18" s="664"/>
    </row>
    <row r="19" spans="1:24">
      <c r="A19" s="488"/>
      <c r="B19" s="665"/>
      <c r="C19" s="858"/>
      <c r="D19" s="664"/>
      <c r="F19" s="488"/>
      <c r="G19" s="665"/>
      <c r="H19" s="858"/>
      <c r="I19" s="664"/>
      <c r="K19" s="488"/>
      <c r="L19" s="665"/>
      <c r="M19" s="858"/>
      <c r="N19" s="664"/>
      <c r="P19" s="488"/>
      <c r="Q19" s="665"/>
      <c r="R19" s="858"/>
      <c r="S19" s="664"/>
      <c r="U19" s="488"/>
      <c r="V19" s="665"/>
      <c r="W19" s="858"/>
      <c r="X19" s="664"/>
    </row>
    <row r="20" spans="1:24">
      <c r="A20" s="488"/>
      <c r="B20" s="665"/>
      <c r="C20" s="858"/>
      <c r="D20" s="664"/>
      <c r="F20" s="488"/>
      <c r="G20" s="665"/>
      <c r="H20" s="858"/>
      <c r="I20" s="664"/>
      <c r="K20" s="488"/>
      <c r="L20" s="665"/>
      <c r="M20" s="858"/>
      <c r="N20" s="664"/>
      <c r="P20" s="488"/>
      <c r="Q20" s="665"/>
      <c r="R20" s="858"/>
      <c r="S20" s="664"/>
      <c r="U20" s="488"/>
      <c r="V20" s="665"/>
      <c r="W20" s="858"/>
      <c r="X20" s="664"/>
    </row>
    <row r="21" spans="1:24">
      <c r="A21" s="488"/>
      <c r="B21" s="665"/>
      <c r="C21" s="858"/>
      <c r="D21" s="563"/>
      <c r="F21" s="488"/>
      <c r="G21" s="665"/>
      <c r="H21" s="858"/>
      <c r="I21" s="563"/>
      <c r="K21" s="488"/>
      <c r="L21" s="665"/>
      <c r="M21" s="858"/>
      <c r="N21" s="563"/>
      <c r="P21" s="488"/>
      <c r="Q21" s="665"/>
      <c r="R21" s="858"/>
      <c r="S21" s="563"/>
      <c r="U21" s="488"/>
      <c r="V21" s="665"/>
      <c r="W21" s="858"/>
      <c r="X21" s="563"/>
    </row>
    <row r="22" spans="1:24">
      <c r="A22" s="488"/>
      <c r="B22" s="859"/>
      <c r="C22" s="858"/>
      <c r="D22" s="563"/>
      <c r="F22" s="488"/>
      <c r="G22" s="859"/>
      <c r="H22" s="858"/>
      <c r="I22" s="563"/>
      <c r="K22" s="488"/>
      <c r="L22" s="859"/>
      <c r="M22" s="858"/>
      <c r="N22" s="563"/>
      <c r="P22" s="488"/>
      <c r="Q22" s="859"/>
      <c r="R22" s="858"/>
      <c r="S22" s="563"/>
      <c r="U22" s="488"/>
      <c r="V22" s="859"/>
      <c r="W22" s="858"/>
      <c r="X22" s="563"/>
    </row>
    <row r="23" spans="1:24">
      <c r="A23" s="860"/>
      <c r="B23" s="861"/>
      <c r="C23" s="50"/>
      <c r="D23" s="862"/>
      <c r="F23" s="860"/>
      <c r="G23" s="861"/>
      <c r="H23" s="50"/>
      <c r="I23" s="862"/>
      <c r="K23" s="860"/>
      <c r="L23" s="861"/>
      <c r="M23" s="50"/>
      <c r="N23" s="862"/>
      <c r="P23" s="860"/>
      <c r="Q23" s="861"/>
      <c r="R23" s="50"/>
      <c r="S23" s="862"/>
      <c r="U23" s="860"/>
      <c r="V23" s="861"/>
      <c r="W23" s="50"/>
      <c r="X23" s="862"/>
    </row>
    <row r="24" spans="1:24" ht="24.75" thickBot="1">
      <c r="A24" s="1083"/>
      <c r="B24" s="1027" t="s">
        <v>1515</v>
      </c>
      <c r="C24" s="1084" t="e">
        <f>SUM(C8:C23)</f>
        <v>#REF!</v>
      </c>
      <c r="D24" s="674"/>
      <c r="F24" s="1083"/>
      <c r="G24" s="1027" t="s">
        <v>1515</v>
      </c>
      <c r="H24" s="1084"/>
      <c r="I24" s="674"/>
      <c r="K24" s="1083"/>
      <c r="L24" s="1027" t="s">
        <v>1515</v>
      </c>
      <c r="M24" s="1084" t="e">
        <f>SUM(M8:M23)</f>
        <v>#REF!</v>
      </c>
      <c r="N24" s="674"/>
      <c r="P24" s="1083"/>
      <c r="Q24" s="1027" t="s">
        <v>1515</v>
      </c>
      <c r="R24" s="1084" t="e">
        <f>SUM(R8:R23)</f>
        <v>#REF!</v>
      </c>
      <c r="S24" s="674"/>
      <c r="U24" s="1083"/>
      <c r="V24" s="1027" t="s">
        <v>1515</v>
      </c>
      <c r="W24" s="1084" t="e">
        <f>SUM(W8:W23)</f>
        <v>#REF!</v>
      </c>
      <c r="X24" s="674"/>
    </row>
    <row r="25" spans="1:24" ht="24.75" thickTop="1"/>
  </sheetData>
  <mergeCells count="5">
    <mergeCell ref="U1:X1"/>
    <mergeCell ref="A1:D1"/>
    <mergeCell ref="F1:I1"/>
    <mergeCell ref="K1:N1"/>
    <mergeCell ref="P1:S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  <pageSetUpPr fitToPage="1"/>
  </sheetPr>
  <dimension ref="A2:P31"/>
  <sheetViews>
    <sheetView topLeftCell="A31" zoomScale="90" zoomScaleNormal="90" workbookViewId="0">
      <selection activeCell="A6" sqref="A6"/>
    </sheetView>
  </sheetViews>
  <sheetFormatPr defaultColWidth="9" defaultRowHeight="24" outlineLevelRow="1"/>
  <cols>
    <col min="1" max="1" width="8.5703125" style="438" customWidth="1"/>
    <col min="2" max="2" width="85.5703125" style="620" customWidth="1"/>
    <col min="3" max="3" width="15.5703125" style="347" customWidth="1"/>
    <col min="4" max="4" width="10.5703125" style="449" customWidth="1"/>
    <col min="5" max="8" width="20.5703125" style="347" customWidth="1"/>
    <col min="9" max="9" width="25.5703125" style="347" customWidth="1"/>
    <col min="10" max="10" width="15.5703125" style="449" customWidth="1"/>
    <col min="11" max="11" width="3.5703125" style="449" hidden="1" customWidth="1"/>
    <col min="12" max="13" width="45.5703125" style="345" hidden="1" customWidth="1"/>
    <col min="14" max="14" width="3.5703125" style="449" hidden="1" customWidth="1"/>
    <col min="15" max="15" width="30.5703125" style="344" hidden="1" customWidth="1"/>
    <col min="16" max="16" width="9" style="449" hidden="1" customWidth="1"/>
    <col min="17" max="17" width="0" style="449" hidden="1" customWidth="1"/>
    <col min="18" max="21" width="9" style="449"/>
    <col min="22" max="26" width="0" style="449" hidden="1" customWidth="1"/>
    <col min="27" max="16384" width="9" style="449"/>
  </cols>
  <sheetData>
    <row r="2" spans="1:15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8"/>
      <c r="M2" s="438"/>
      <c r="O2" s="437"/>
    </row>
    <row r="3" spans="1:15" s="432" customFormat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160"/>
      <c r="M3" s="160"/>
      <c r="O3" s="197"/>
    </row>
    <row r="4" spans="1:15" s="432" customFormat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160"/>
      <c r="M4" s="160"/>
      <c r="O4" s="197"/>
    </row>
    <row r="5" spans="1:15" s="432" customFormat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160"/>
      <c r="M5" s="160"/>
      <c r="O5" s="197"/>
    </row>
    <row r="6" spans="1:15" s="432" customFormat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160"/>
      <c r="M6" s="160"/>
      <c r="O6" s="197"/>
    </row>
    <row r="7" spans="1:15" ht="24.6" customHeight="1">
      <c r="A7" s="435" t="s">
        <v>2852</v>
      </c>
      <c r="B7" s="444"/>
      <c r="C7" s="444"/>
      <c r="D7" s="444"/>
      <c r="E7" s="349"/>
      <c r="G7" s="349"/>
      <c r="H7" s="345"/>
      <c r="I7" s="344"/>
      <c r="J7" s="438"/>
      <c r="L7" s="339"/>
      <c r="M7" s="339"/>
      <c r="O7" s="195"/>
    </row>
    <row r="8" spans="1:15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95">
        <v>16</v>
      </c>
      <c r="B10" s="38" t="s">
        <v>2021</v>
      </c>
      <c r="C10" s="39"/>
      <c r="D10" s="40"/>
      <c r="E10" s="39"/>
      <c r="F10" s="39"/>
      <c r="G10" s="39"/>
      <c r="H10" s="39"/>
      <c r="I10" s="39"/>
      <c r="J10" s="41"/>
      <c r="L10" s="340"/>
      <c r="M10" s="340"/>
      <c r="O10" s="363"/>
    </row>
    <row r="11" spans="1:15" outlineLevel="1">
      <c r="A11" s="596"/>
      <c r="B11" s="597" t="s">
        <v>2022</v>
      </c>
      <c r="C11" s="42"/>
      <c r="D11" s="596"/>
      <c r="E11" s="166"/>
      <c r="F11" s="166"/>
      <c r="G11" s="166"/>
      <c r="H11" s="166"/>
      <c r="I11" s="166"/>
      <c r="J11" s="599"/>
      <c r="L11" s="600"/>
      <c r="M11" s="600"/>
      <c r="O11" s="598"/>
    </row>
    <row r="12" spans="1:15" ht="24.6" customHeight="1" outlineLevel="1">
      <c r="A12" s="625">
        <v>16.100000000000001</v>
      </c>
      <c r="B12" s="597" t="s">
        <v>2022</v>
      </c>
      <c r="C12" s="86">
        <v>1</v>
      </c>
      <c r="D12" s="596" t="s">
        <v>1793</v>
      </c>
      <c r="E12" s="86"/>
      <c r="F12" s="86"/>
      <c r="G12" s="86"/>
      <c r="H12" s="86"/>
      <c r="I12" s="86"/>
      <c r="J12" s="392"/>
      <c r="K12" s="432"/>
      <c r="L12" s="121" t="e">
        <f>VLOOKUP($O12,#REF!,6,FALSE)</f>
        <v>#REF!</v>
      </c>
      <c r="M12" s="121" t="e">
        <f>VLOOKUP($O12,#REF!,7,FALSE)</f>
        <v>#REF!</v>
      </c>
      <c r="O12" s="386" t="s">
        <v>2022</v>
      </c>
    </row>
    <row r="13" spans="1:15" outlineLevel="1">
      <c r="A13" s="625"/>
      <c r="B13" s="597"/>
      <c r="C13" s="42"/>
      <c r="D13" s="596"/>
      <c r="E13" s="166"/>
      <c r="F13" s="166"/>
      <c r="G13" s="166"/>
      <c r="H13" s="166"/>
      <c r="I13" s="166"/>
      <c r="J13" s="599"/>
      <c r="L13" s="600"/>
      <c r="M13" s="600"/>
      <c r="O13" s="598"/>
    </row>
    <row r="14" spans="1:15" outlineLevel="1">
      <c r="A14" s="625"/>
      <c r="B14" s="597"/>
      <c r="C14" s="42"/>
      <c r="D14" s="596"/>
      <c r="E14" s="166"/>
      <c r="F14" s="166"/>
      <c r="G14" s="166"/>
      <c r="H14" s="166"/>
      <c r="I14" s="166"/>
      <c r="J14" s="599"/>
      <c r="L14" s="600"/>
      <c r="M14" s="600"/>
      <c r="O14" s="598"/>
    </row>
    <row r="15" spans="1:15" ht="25.15" customHeight="1" outlineLevel="1">
      <c r="A15" s="625"/>
      <c r="B15" s="597"/>
      <c r="C15" s="42"/>
      <c r="D15" s="596"/>
      <c r="E15" s="166"/>
      <c r="F15" s="166"/>
      <c r="G15" s="166"/>
      <c r="H15" s="166"/>
      <c r="I15" s="166"/>
      <c r="J15" s="599"/>
      <c r="L15" s="600"/>
      <c r="M15" s="600"/>
      <c r="O15" s="598"/>
    </row>
    <row r="16" spans="1:15" outlineLevel="1">
      <c r="A16" s="625"/>
      <c r="B16" s="602"/>
      <c r="C16" s="42"/>
      <c r="D16" s="596"/>
      <c r="E16" s="166"/>
      <c r="F16" s="166"/>
      <c r="G16" s="166"/>
      <c r="H16" s="166"/>
      <c r="I16" s="166"/>
      <c r="J16" s="599"/>
      <c r="L16" s="600"/>
      <c r="M16" s="600"/>
      <c r="O16" s="598"/>
    </row>
    <row r="17" spans="1:15" outlineLevel="1">
      <c r="A17" s="625"/>
      <c r="B17" s="597"/>
      <c r="C17" s="42"/>
      <c r="D17" s="596"/>
      <c r="E17" s="166"/>
      <c r="F17" s="166"/>
      <c r="G17" s="166"/>
      <c r="H17" s="166"/>
      <c r="I17" s="166"/>
      <c r="J17" s="599"/>
      <c r="L17" s="600"/>
      <c r="M17" s="600"/>
      <c r="O17" s="598"/>
    </row>
    <row r="18" spans="1:15" ht="24.6" customHeight="1" outlineLevel="1">
      <c r="A18" s="625"/>
      <c r="B18" s="597"/>
      <c r="C18" s="42"/>
      <c r="D18" s="596"/>
      <c r="E18" s="166"/>
      <c r="F18" s="166"/>
      <c r="G18" s="166"/>
      <c r="H18" s="166"/>
      <c r="I18" s="166"/>
      <c r="J18" s="599"/>
      <c r="L18" s="600"/>
      <c r="M18" s="600"/>
      <c r="O18" s="598"/>
    </row>
    <row r="19" spans="1:15" outlineLevel="1">
      <c r="A19" s="604"/>
      <c r="B19" s="597"/>
      <c r="C19" s="42"/>
      <c r="D19" s="596"/>
      <c r="E19" s="166"/>
      <c r="F19" s="166"/>
      <c r="G19" s="166"/>
      <c r="H19" s="166"/>
      <c r="I19" s="166"/>
      <c r="J19" s="599"/>
      <c r="L19" s="600"/>
      <c r="M19" s="600"/>
      <c r="O19" s="598"/>
    </row>
    <row r="20" spans="1:15" outlineLevel="1">
      <c r="A20" s="604"/>
      <c r="B20" s="597"/>
      <c r="C20" s="42"/>
      <c r="D20" s="596"/>
      <c r="E20" s="166"/>
      <c r="F20" s="166"/>
      <c r="G20" s="166"/>
      <c r="H20" s="166"/>
      <c r="I20" s="166"/>
      <c r="J20" s="599"/>
      <c r="L20" s="600"/>
      <c r="M20" s="600"/>
      <c r="O20" s="598"/>
    </row>
    <row r="21" spans="1:15" outlineLevel="1">
      <c r="A21" s="604"/>
      <c r="B21" s="597"/>
      <c r="C21" s="42"/>
      <c r="D21" s="596"/>
      <c r="E21" s="166"/>
      <c r="F21" s="166"/>
      <c r="G21" s="166"/>
      <c r="H21" s="166"/>
      <c r="I21" s="166"/>
      <c r="J21" s="599"/>
      <c r="L21" s="600"/>
      <c r="M21" s="600"/>
      <c r="O21" s="598"/>
    </row>
    <row r="22" spans="1:15" outlineLevel="1">
      <c r="A22" s="604"/>
      <c r="B22" s="597"/>
      <c r="C22" s="42"/>
      <c r="D22" s="596"/>
      <c r="E22" s="166"/>
      <c r="F22" s="166"/>
      <c r="G22" s="166"/>
      <c r="H22" s="166"/>
      <c r="I22" s="166"/>
      <c r="J22" s="599"/>
      <c r="L22" s="600"/>
      <c r="M22" s="600"/>
      <c r="O22" s="598"/>
    </row>
    <row r="23" spans="1:15" outlineLevel="1">
      <c r="A23" s="604"/>
      <c r="B23" s="597"/>
      <c r="C23" s="42"/>
      <c r="D23" s="596"/>
      <c r="E23" s="166"/>
      <c r="F23" s="166"/>
      <c r="G23" s="166"/>
      <c r="H23" s="166"/>
      <c r="I23" s="166"/>
      <c r="J23" s="599"/>
      <c r="L23" s="600"/>
      <c r="M23" s="600"/>
      <c r="O23" s="598"/>
    </row>
    <row r="24" spans="1:15" outlineLevel="1">
      <c r="A24" s="604"/>
      <c r="B24" s="597"/>
      <c r="C24" s="42"/>
      <c r="D24" s="596"/>
      <c r="E24" s="166"/>
      <c r="F24" s="166"/>
      <c r="G24" s="166"/>
      <c r="H24" s="166"/>
      <c r="I24" s="166"/>
      <c r="J24" s="599"/>
      <c r="L24" s="600"/>
      <c r="M24" s="600"/>
      <c r="O24" s="598"/>
    </row>
    <row r="25" spans="1:15" outlineLevel="1">
      <c r="A25" s="604"/>
      <c r="B25" s="605"/>
      <c r="C25" s="42"/>
      <c r="D25" s="596"/>
      <c r="E25" s="166"/>
      <c r="F25" s="166"/>
      <c r="G25" s="166"/>
      <c r="H25" s="166"/>
      <c r="I25" s="166"/>
      <c r="J25" s="599"/>
      <c r="L25" s="600"/>
      <c r="M25" s="600"/>
      <c r="O25" s="598"/>
    </row>
    <row r="26" spans="1:15" outlineLevel="1">
      <c r="A26" s="604"/>
      <c r="B26" s="597"/>
      <c r="C26" s="42"/>
      <c r="D26" s="596"/>
      <c r="E26" s="166"/>
      <c r="F26" s="166"/>
      <c r="G26" s="166"/>
      <c r="H26" s="166"/>
      <c r="I26" s="166"/>
      <c r="J26" s="599"/>
      <c r="L26" s="600"/>
      <c r="M26" s="600"/>
      <c r="O26" s="598"/>
    </row>
    <row r="27" spans="1:15" outlineLevel="1">
      <c r="A27" s="604"/>
      <c r="B27" s="597"/>
      <c r="C27" s="42"/>
      <c r="D27" s="596"/>
      <c r="E27" s="166"/>
      <c r="F27" s="166"/>
      <c r="G27" s="166"/>
      <c r="H27" s="166"/>
      <c r="I27" s="166"/>
      <c r="J27" s="599"/>
      <c r="L27" s="600"/>
      <c r="M27" s="600"/>
      <c r="O27" s="598"/>
    </row>
    <row r="28" spans="1:15" outlineLevel="1">
      <c r="A28" s="604"/>
      <c r="B28" s="605"/>
      <c r="C28" s="42"/>
      <c r="D28" s="596"/>
      <c r="E28" s="166"/>
      <c r="F28" s="166"/>
      <c r="G28" s="166"/>
      <c r="H28" s="166"/>
      <c r="I28" s="166"/>
      <c r="J28" s="599"/>
      <c r="L28" s="600"/>
      <c r="M28" s="600"/>
      <c r="O28" s="598"/>
    </row>
    <row r="29" spans="1:15" outlineLevel="1">
      <c r="A29" s="606"/>
      <c r="B29" s="607"/>
      <c r="C29" s="42"/>
      <c r="D29" s="596"/>
      <c r="E29" s="166"/>
      <c r="F29" s="166"/>
      <c r="G29" s="166"/>
      <c r="H29" s="166"/>
      <c r="I29" s="166"/>
      <c r="J29" s="599"/>
      <c r="L29" s="600"/>
      <c r="M29" s="600"/>
      <c r="O29" s="598"/>
    </row>
    <row r="30" spans="1:15" s="440" customFormat="1" ht="23.25">
      <c r="A30" s="613"/>
      <c r="B30" s="614" t="s">
        <v>894</v>
      </c>
      <c r="C30" s="615"/>
      <c r="D30" s="616"/>
      <c r="E30" s="615"/>
      <c r="F30" s="615">
        <f>SUM(F10:F29)</f>
        <v>0</v>
      </c>
      <c r="G30" s="615"/>
      <c r="H30" s="615">
        <f>SUM(H10:H29)</f>
        <v>0</v>
      </c>
      <c r="I30" s="615">
        <f>SUM(I10:I29)</f>
        <v>0</v>
      </c>
      <c r="J30" s="618"/>
      <c r="L30" s="450"/>
      <c r="M30" s="450"/>
      <c r="O30" s="619"/>
    </row>
    <row r="31" spans="1:15" s="440" customFormat="1" ht="23.25" collapsed="1">
      <c r="A31" s="613"/>
      <c r="B31" s="627" t="s">
        <v>1509</v>
      </c>
      <c r="C31" s="615"/>
      <c r="D31" s="616"/>
      <c r="E31" s="615"/>
      <c r="F31" s="615">
        <f>+F30</f>
        <v>0</v>
      </c>
      <c r="G31" s="615"/>
      <c r="H31" s="615">
        <f t="shared" ref="H31:I31" si="0">+H30</f>
        <v>0</v>
      </c>
      <c r="I31" s="615">
        <f t="shared" si="0"/>
        <v>0</v>
      </c>
      <c r="J31" s="628"/>
      <c r="L31" s="450"/>
      <c r="M31" s="450"/>
      <c r="O31" s="619"/>
    </row>
  </sheetData>
  <autoFilter ref="A1:BZ31" xr:uid="{00000000-0009-0000-0000-00002B000000}"/>
  <mergeCells count="12">
    <mergeCell ref="C8:C9"/>
    <mergeCell ref="A2:J2"/>
    <mergeCell ref="A8:A9"/>
    <mergeCell ref="B8:B9"/>
    <mergeCell ref="G8:H8"/>
    <mergeCell ref="I8:I9"/>
    <mergeCell ref="O8:O9"/>
    <mergeCell ref="L8:L9"/>
    <mergeCell ref="M8:M9"/>
    <mergeCell ref="J8:J9"/>
    <mergeCell ref="D8:D9"/>
    <mergeCell ref="E8:F8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  <pageSetUpPr fitToPage="1"/>
  </sheetPr>
  <dimension ref="A1:F8148"/>
  <sheetViews>
    <sheetView view="pageBreakPreview" zoomScaleNormal="70" zoomScaleSheetLayoutView="100" workbookViewId="0">
      <selection activeCell="E46" sqref="E46"/>
    </sheetView>
  </sheetViews>
  <sheetFormatPr defaultColWidth="5.85546875" defaultRowHeight="23.25"/>
  <cols>
    <col min="1" max="1" width="9.42578125" style="576" customWidth="1"/>
    <col min="2" max="2" width="3.140625" style="576" customWidth="1"/>
    <col min="3" max="3" width="100.5703125" style="576" customWidth="1"/>
    <col min="4" max="4" width="23.7109375" style="200" customWidth="1"/>
    <col min="5" max="5" width="13.28515625" style="200" customWidth="1"/>
    <col min="6" max="6" width="23.140625" style="200" customWidth="1"/>
    <col min="7" max="226" width="9.140625" style="576" customWidth="1"/>
    <col min="227" max="227" width="7.5703125" style="576" customWidth="1"/>
    <col min="228" max="228" width="40.85546875" style="576" customWidth="1"/>
    <col min="229" max="16384" width="5.85546875" style="576"/>
  </cols>
  <sheetData>
    <row r="1" spans="1:6" ht="26.25">
      <c r="A1" s="1102" t="s">
        <v>118</v>
      </c>
      <c r="B1" s="1102"/>
      <c r="C1" s="1102"/>
      <c r="D1" s="1102"/>
      <c r="E1" s="1102"/>
      <c r="F1" s="1102"/>
    </row>
    <row r="2" spans="1:6">
      <c r="A2" s="443" t="s">
        <v>2204</v>
      </c>
      <c r="B2" s="443"/>
      <c r="C2" s="443"/>
      <c r="D2" s="196"/>
      <c r="E2" s="196"/>
      <c r="F2" s="196"/>
    </row>
    <row r="3" spans="1:6">
      <c r="A3" s="443" t="s">
        <v>1600</v>
      </c>
      <c r="B3" s="443"/>
      <c r="C3" s="443"/>
      <c r="D3" s="196"/>
      <c r="E3" s="196"/>
    </row>
    <row r="4" spans="1:6">
      <c r="A4" s="443" t="s">
        <v>2205</v>
      </c>
      <c r="B4" s="443"/>
      <c r="C4" s="443"/>
      <c r="D4" s="196"/>
      <c r="E4" s="196"/>
    </row>
    <row r="5" spans="1:6">
      <c r="A5" s="443"/>
      <c r="B5" s="443"/>
      <c r="C5" s="443"/>
      <c r="D5" s="196"/>
      <c r="E5" s="196"/>
      <c r="F5" s="200" t="s">
        <v>2207</v>
      </c>
    </row>
    <row r="6" spans="1:6" s="440" customFormat="1">
      <c r="A6" s="1136" t="s">
        <v>109</v>
      </c>
      <c r="B6" s="1136" t="s">
        <v>0</v>
      </c>
      <c r="C6" s="1136"/>
      <c r="D6" s="1137" t="s">
        <v>120</v>
      </c>
      <c r="E6" s="1137" t="s">
        <v>122</v>
      </c>
      <c r="F6" s="1137" t="s">
        <v>121</v>
      </c>
    </row>
    <row r="7" spans="1:6" s="440" customFormat="1">
      <c r="A7" s="1136"/>
      <c r="B7" s="1136"/>
      <c r="C7" s="1136"/>
      <c r="D7" s="1137"/>
      <c r="E7" s="1137"/>
      <c r="F7" s="1137"/>
    </row>
    <row r="8" spans="1:6" ht="24">
      <c r="A8" s="488">
        <v>1</v>
      </c>
      <c r="B8" s="1132" t="s">
        <v>800</v>
      </c>
      <c r="C8" s="1133"/>
      <c r="D8" s="357"/>
      <c r="E8" s="203"/>
      <c r="F8" s="89"/>
    </row>
    <row r="9" spans="1:6" ht="24">
      <c r="A9" s="206">
        <v>2</v>
      </c>
      <c r="B9" s="1127" t="s">
        <v>241</v>
      </c>
      <c r="C9" s="1128"/>
      <c r="D9" s="86"/>
      <c r="E9" s="204"/>
      <c r="F9" s="86"/>
    </row>
    <row r="10" spans="1:6" ht="24">
      <c r="A10" s="561">
        <v>3</v>
      </c>
      <c r="B10" s="1134" t="s">
        <v>802</v>
      </c>
      <c r="C10" s="1135"/>
      <c r="D10" s="86"/>
      <c r="E10" s="204"/>
      <c r="F10" s="86"/>
    </row>
    <row r="11" spans="1:6" ht="24">
      <c r="A11" s="206">
        <v>4</v>
      </c>
      <c r="B11" s="1134" t="s">
        <v>801</v>
      </c>
      <c r="C11" s="1135"/>
      <c r="D11" s="86"/>
      <c r="E11" s="204"/>
      <c r="F11" s="86"/>
    </row>
    <row r="12" spans="1:6" ht="24">
      <c r="A12" s="561">
        <v>5</v>
      </c>
      <c r="B12" s="1134" t="s">
        <v>242</v>
      </c>
      <c r="C12" s="1135"/>
      <c r="D12" s="86"/>
      <c r="E12" s="204"/>
      <c r="F12" s="86"/>
    </row>
    <row r="13" spans="1:6" ht="24">
      <c r="A13" s="206">
        <v>6</v>
      </c>
      <c r="B13" s="1134" t="s">
        <v>243</v>
      </c>
      <c r="C13" s="1135"/>
      <c r="D13" s="86"/>
      <c r="E13" s="204"/>
      <c r="F13" s="86"/>
    </row>
    <row r="14" spans="1:6" ht="24">
      <c r="A14" s="561">
        <v>7</v>
      </c>
      <c r="B14" s="1134" t="s">
        <v>1555</v>
      </c>
      <c r="C14" s="1135"/>
      <c r="D14" s="86"/>
      <c r="E14" s="204"/>
      <c r="F14" s="86"/>
    </row>
    <row r="15" spans="1:6" ht="24">
      <c r="A15" s="206">
        <v>8</v>
      </c>
      <c r="B15" s="1127" t="s">
        <v>1549</v>
      </c>
      <c r="C15" s="1128"/>
      <c r="D15" s="86"/>
      <c r="E15" s="204"/>
      <c r="F15" s="86"/>
    </row>
    <row r="16" spans="1:6" ht="24">
      <c r="A16" s="206">
        <v>9</v>
      </c>
      <c r="B16" s="1127" t="s">
        <v>1550</v>
      </c>
      <c r="C16" s="1128"/>
      <c r="D16" s="86"/>
      <c r="E16" s="204"/>
      <c r="F16" s="86"/>
    </row>
    <row r="17" spans="1:6" ht="24">
      <c r="A17" s="206">
        <v>10</v>
      </c>
      <c r="B17" s="1127" t="s">
        <v>1852</v>
      </c>
      <c r="C17" s="1128"/>
      <c r="D17" s="86"/>
      <c r="E17" s="204"/>
      <c r="F17" s="86"/>
    </row>
    <row r="18" spans="1:6" ht="24">
      <c r="A18" s="206">
        <v>11</v>
      </c>
      <c r="B18" s="1127" t="s">
        <v>1853</v>
      </c>
      <c r="C18" s="1128"/>
      <c r="D18" s="86"/>
      <c r="E18" s="204"/>
      <c r="F18" s="86"/>
    </row>
    <row r="19" spans="1:6" ht="24">
      <c r="A19" s="206">
        <v>12</v>
      </c>
      <c r="B19" s="1127" t="s">
        <v>1854</v>
      </c>
      <c r="C19" s="1128"/>
      <c r="D19" s="86"/>
      <c r="E19" s="204"/>
      <c r="F19" s="86"/>
    </row>
    <row r="20" spans="1:6" ht="24">
      <c r="A20" s="206">
        <v>13</v>
      </c>
      <c r="B20" s="1127" t="s">
        <v>1855</v>
      </c>
      <c r="C20" s="1128"/>
      <c r="D20" s="86"/>
      <c r="E20" s="204"/>
      <c r="F20" s="86"/>
    </row>
    <row r="21" spans="1:6" ht="24">
      <c r="A21" s="206">
        <v>14</v>
      </c>
      <c r="B21" s="1127" t="s">
        <v>1860</v>
      </c>
      <c r="C21" s="1128"/>
      <c r="D21" s="86"/>
      <c r="E21" s="204"/>
      <c r="F21" s="86"/>
    </row>
    <row r="22" spans="1:6" ht="24">
      <c r="A22" s="206">
        <v>15</v>
      </c>
      <c r="B22" s="1127" t="s">
        <v>2027</v>
      </c>
      <c r="C22" s="1128"/>
      <c r="D22" s="86"/>
      <c r="E22" s="204"/>
      <c r="F22" s="86"/>
    </row>
    <row r="23" spans="1:6" ht="24">
      <c r="A23" s="206">
        <v>16</v>
      </c>
      <c r="B23" s="1127" t="s">
        <v>2023</v>
      </c>
      <c r="C23" s="1128"/>
      <c r="D23" s="86"/>
      <c r="E23" s="204"/>
      <c r="F23" s="86"/>
    </row>
    <row r="24" spans="1:6" ht="24">
      <c r="A24" s="206">
        <v>17</v>
      </c>
      <c r="B24" s="1127" t="s">
        <v>3053</v>
      </c>
      <c r="C24" s="1128"/>
      <c r="D24" s="86"/>
      <c r="E24" s="204"/>
      <c r="F24" s="86"/>
    </row>
    <row r="25" spans="1:6" ht="24">
      <c r="A25" s="206"/>
      <c r="B25" s="1031"/>
      <c r="C25" s="1032"/>
      <c r="D25" s="86"/>
      <c r="E25" s="204"/>
      <c r="F25" s="86"/>
    </row>
    <row r="26" spans="1:6" ht="24">
      <c r="A26" s="206"/>
      <c r="B26" s="1031"/>
      <c r="C26" s="1033"/>
      <c r="D26" s="86"/>
      <c r="E26" s="204"/>
      <c r="F26" s="86"/>
    </row>
    <row r="27" spans="1:6" ht="24">
      <c r="A27" s="206"/>
      <c r="B27" s="1031"/>
      <c r="C27" s="1033"/>
      <c r="D27" s="86"/>
      <c r="E27" s="204"/>
      <c r="F27" s="86"/>
    </row>
    <row r="28" spans="1:6" ht="24">
      <c r="A28" s="206"/>
      <c r="B28" s="1031"/>
      <c r="C28" s="1032"/>
      <c r="D28" s="86"/>
      <c r="E28" s="204"/>
      <c r="F28" s="86"/>
    </row>
    <row r="29" spans="1:6" ht="24">
      <c r="A29" s="206"/>
      <c r="B29" s="1031"/>
      <c r="C29" s="1032"/>
      <c r="D29" s="86"/>
      <c r="E29" s="204"/>
      <c r="F29" s="86"/>
    </row>
    <row r="30" spans="1:6">
      <c r="A30" s="759"/>
      <c r="B30" s="1034"/>
      <c r="C30" s="1035"/>
      <c r="D30" s="760"/>
      <c r="E30" s="1036"/>
      <c r="F30" s="760"/>
    </row>
    <row r="31" spans="1:6" s="440" customFormat="1" ht="30.75" customHeight="1" thickBot="1">
      <c r="A31" s="1037"/>
      <c r="B31" s="1129" t="s">
        <v>240</v>
      </c>
      <c r="C31" s="1129"/>
      <c r="D31" s="1038">
        <f>SUM(D8:D30)</f>
        <v>0</v>
      </c>
      <c r="E31" s="1039"/>
      <c r="F31" s="1038">
        <f>SUM(F8:F30)</f>
        <v>0</v>
      </c>
    </row>
    <row r="32" spans="1:6" ht="24.75" thickTop="1">
      <c r="A32" s="205"/>
      <c r="B32" s="591" t="s">
        <v>123</v>
      </c>
      <c r="C32" s="591"/>
      <c r="D32" s="214"/>
      <c r="E32" s="1040"/>
      <c r="F32" s="217"/>
    </row>
    <row r="33" spans="1:6" ht="24">
      <c r="A33" s="206"/>
      <c r="B33" s="563" t="s">
        <v>2029</v>
      </c>
      <c r="C33" s="563"/>
      <c r="D33" s="763"/>
      <c r="E33" s="763"/>
      <c r="F33" s="1041"/>
    </row>
    <row r="34" spans="1:6" ht="24">
      <c r="A34" s="206"/>
      <c r="B34" s="563" t="s">
        <v>1595</v>
      </c>
      <c r="C34" s="563"/>
      <c r="D34" s="763"/>
      <c r="E34" s="763"/>
      <c r="F34" s="763"/>
    </row>
    <row r="35" spans="1:6" ht="24">
      <c r="A35" s="206"/>
      <c r="B35" s="1130" t="s">
        <v>2030</v>
      </c>
      <c r="C35" s="1130"/>
      <c r="D35" s="763"/>
      <c r="E35" s="763"/>
      <c r="F35" s="763"/>
    </row>
    <row r="36" spans="1:6" ht="24">
      <c r="A36" s="207"/>
      <c r="B36" s="1131" t="s">
        <v>1596</v>
      </c>
      <c r="C36" s="1131"/>
      <c r="D36" s="378"/>
      <c r="E36" s="378"/>
      <c r="F36" s="378"/>
    </row>
    <row r="37" spans="1:6">
      <c r="D37" s="208"/>
      <c r="E37" s="208"/>
    </row>
    <row r="38" spans="1:6">
      <c r="D38" s="208"/>
      <c r="E38" s="208"/>
    </row>
    <row r="39" spans="1:6">
      <c r="D39" s="208"/>
      <c r="E39" s="208"/>
    </row>
    <row r="40" spans="1:6">
      <c r="D40" s="208"/>
      <c r="E40" s="1042"/>
    </row>
    <row r="41" spans="1:6">
      <c r="D41" s="208"/>
      <c r="E41" s="208"/>
    </row>
    <row r="42" spans="1:6">
      <c r="C42" s="1043"/>
      <c r="D42" s="208"/>
      <c r="E42" s="208"/>
    </row>
    <row r="43" spans="1:6">
      <c r="D43" s="208"/>
      <c r="E43" s="208"/>
    </row>
    <row r="44" spans="1:6">
      <c r="D44" s="208"/>
      <c r="E44" s="208"/>
    </row>
    <row r="45" spans="1:6">
      <c r="D45" s="208"/>
      <c r="E45" s="208"/>
    </row>
    <row r="46" spans="1:6">
      <c r="D46" s="208"/>
      <c r="E46" s="208"/>
    </row>
    <row r="47" spans="1:6">
      <c r="D47" s="208"/>
      <c r="E47" s="208"/>
    </row>
    <row r="48" spans="1:6">
      <c r="D48" s="208"/>
      <c r="E48" s="208"/>
    </row>
    <row r="49" spans="4:5">
      <c r="D49" s="208"/>
      <c r="E49" s="208"/>
    </row>
    <row r="50" spans="4:5">
      <c r="D50" s="208"/>
      <c r="E50" s="208"/>
    </row>
    <row r="51" spans="4:5">
      <c r="D51" s="208"/>
      <c r="E51" s="208"/>
    </row>
    <row r="52" spans="4:5">
      <c r="D52" s="208"/>
      <c r="E52" s="208"/>
    </row>
    <row r="53" spans="4:5">
      <c r="D53" s="208"/>
      <c r="E53" s="208"/>
    </row>
    <row r="54" spans="4:5">
      <c r="D54" s="208"/>
      <c r="E54" s="208"/>
    </row>
    <row r="55" spans="4:5">
      <c r="D55" s="208"/>
      <c r="E55" s="208"/>
    </row>
    <row r="56" spans="4:5">
      <c r="D56" s="208"/>
      <c r="E56" s="208"/>
    </row>
    <row r="57" spans="4:5">
      <c r="D57" s="208"/>
      <c r="E57" s="208"/>
    </row>
    <row r="58" spans="4:5">
      <c r="D58" s="208"/>
      <c r="E58" s="208"/>
    </row>
    <row r="59" spans="4:5">
      <c r="D59" s="208"/>
      <c r="E59" s="208"/>
    </row>
    <row r="60" spans="4:5">
      <c r="D60" s="208"/>
      <c r="E60" s="208"/>
    </row>
    <row r="61" spans="4:5">
      <c r="D61" s="208"/>
      <c r="E61" s="208"/>
    </row>
    <row r="62" spans="4:5">
      <c r="D62" s="208"/>
      <c r="E62" s="208"/>
    </row>
    <row r="63" spans="4:5">
      <c r="D63" s="208"/>
      <c r="E63" s="208"/>
    </row>
    <row r="64" spans="4:5">
      <c r="D64" s="208"/>
      <c r="E64" s="208"/>
    </row>
    <row r="65" spans="4:5">
      <c r="D65" s="208"/>
      <c r="E65" s="208"/>
    </row>
    <row r="66" spans="4:5">
      <c r="D66" s="208"/>
      <c r="E66" s="208"/>
    </row>
    <row r="67" spans="4:5">
      <c r="D67" s="208"/>
      <c r="E67" s="208"/>
    </row>
    <row r="68" spans="4:5">
      <c r="D68" s="208"/>
      <c r="E68" s="208"/>
    </row>
    <row r="69" spans="4:5">
      <c r="D69" s="208"/>
      <c r="E69" s="208"/>
    </row>
    <row r="70" spans="4:5">
      <c r="D70" s="208"/>
      <c r="E70" s="208"/>
    </row>
    <row r="71" spans="4:5">
      <c r="D71" s="208"/>
      <c r="E71" s="208"/>
    </row>
    <row r="72" spans="4:5">
      <c r="D72" s="208"/>
      <c r="E72" s="208"/>
    </row>
    <row r="73" spans="4:5">
      <c r="D73" s="208"/>
      <c r="E73" s="208"/>
    </row>
    <row r="74" spans="4:5">
      <c r="D74" s="208"/>
      <c r="E74" s="208"/>
    </row>
    <row r="75" spans="4:5">
      <c r="D75" s="208"/>
      <c r="E75" s="208"/>
    </row>
    <row r="76" spans="4:5">
      <c r="D76" s="208"/>
      <c r="E76" s="208"/>
    </row>
    <row r="77" spans="4:5">
      <c r="D77" s="208"/>
      <c r="E77" s="208"/>
    </row>
    <row r="78" spans="4:5">
      <c r="D78" s="208"/>
      <c r="E78" s="208"/>
    </row>
    <row r="79" spans="4:5">
      <c r="D79" s="208"/>
      <c r="E79" s="208"/>
    </row>
    <row r="80" spans="4:5">
      <c r="D80" s="208"/>
      <c r="E80" s="208"/>
    </row>
    <row r="81" spans="4:5">
      <c r="D81" s="208"/>
      <c r="E81" s="208"/>
    </row>
    <row r="82" spans="4:5">
      <c r="D82" s="208"/>
      <c r="E82" s="208"/>
    </row>
    <row r="83" spans="4:5">
      <c r="D83" s="208"/>
      <c r="E83" s="208"/>
    </row>
    <row r="84" spans="4:5">
      <c r="D84" s="208"/>
      <c r="E84" s="208"/>
    </row>
    <row r="85" spans="4:5">
      <c r="D85" s="208"/>
      <c r="E85" s="208"/>
    </row>
    <row r="86" spans="4:5">
      <c r="D86" s="208"/>
      <c r="E86" s="208"/>
    </row>
    <row r="87" spans="4:5">
      <c r="D87" s="208"/>
      <c r="E87" s="208"/>
    </row>
    <row r="88" spans="4:5">
      <c r="D88" s="208"/>
      <c r="E88" s="208"/>
    </row>
    <row r="89" spans="4:5">
      <c r="D89" s="208"/>
      <c r="E89" s="208"/>
    </row>
    <row r="90" spans="4:5">
      <c r="D90" s="208"/>
      <c r="E90" s="208"/>
    </row>
    <row r="91" spans="4:5">
      <c r="D91" s="208"/>
      <c r="E91" s="208"/>
    </row>
    <row r="92" spans="4:5">
      <c r="D92" s="208"/>
      <c r="E92" s="208"/>
    </row>
    <row r="93" spans="4:5">
      <c r="D93" s="208"/>
      <c r="E93" s="208"/>
    </row>
    <row r="94" spans="4:5">
      <c r="D94" s="208"/>
      <c r="E94" s="208"/>
    </row>
    <row r="95" spans="4:5">
      <c r="D95" s="208"/>
      <c r="E95" s="208"/>
    </row>
    <row r="96" spans="4:5">
      <c r="D96" s="208"/>
      <c r="E96" s="208"/>
    </row>
    <row r="97" spans="4:5">
      <c r="D97" s="208"/>
      <c r="E97" s="208"/>
    </row>
    <row r="98" spans="4:5">
      <c r="D98" s="208"/>
      <c r="E98" s="208"/>
    </row>
    <row r="99" spans="4:5">
      <c r="D99" s="208"/>
      <c r="E99" s="208"/>
    </row>
    <row r="100" spans="4:5">
      <c r="D100" s="208"/>
      <c r="E100" s="208"/>
    </row>
    <row r="101" spans="4:5">
      <c r="D101" s="208"/>
      <c r="E101" s="208"/>
    </row>
    <row r="102" spans="4:5">
      <c r="D102" s="208"/>
      <c r="E102" s="208"/>
    </row>
    <row r="103" spans="4:5">
      <c r="D103" s="208"/>
      <c r="E103" s="208"/>
    </row>
    <row r="104" spans="4:5">
      <c r="D104" s="208"/>
      <c r="E104" s="208"/>
    </row>
    <row r="105" spans="4:5">
      <c r="D105" s="208"/>
      <c r="E105" s="208"/>
    </row>
    <row r="106" spans="4:5">
      <c r="D106" s="208"/>
      <c r="E106" s="208"/>
    </row>
    <row r="107" spans="4:5">
      <c r="D107" s="208"/>
      <c r="E107" s="208"/>
    </row>
    <row r="108" spans="4:5">
      <c r="D108" s="208"/>
      <c r="E108" s="208"/>
    </row>
    <row r="109" spans="4:5">
      <c r="D109" s="208"/>
      <c r="E109" s="208"/>
    </row>
    <row r="110" spans="4:5">
      <c r="D110" s="208"/>
      <c r="E110" s="208"/>
    </row>
    <row r="111" spans="4:5">
      <c r="D111" s="208"/>
      <c r="E111" s="208"/>
    </row>
    <row r="112" spans="4:5">
      <c r="D112" s="208"/>
      <c r="E112" s="208"/>
    </row>
    <row r="113" spans="4:5">
      <c r="D113" s="208"/>
      <c r="E113" s="208"/>
    </row>
    <row r="114" spans="4:5">
      <c r="D114" s="208"/>
      <c r="E114" s="208"/>
    </row>
    <row r="115" spans="4:5">
      <c r="D115" s="208"/>
      <c r="E115" s="208"/>
    </row>
    <row r="116" spans="4:5">
      <c r="D116" s="208"/>
      <c r="E116" s="208"/>
    </row>
    <row r="117" spans="4:5">
      <c r="D117" s="208"/>
      <c r="E117" s="208"/>
    </row>
    <row r="118" spans="4:5">
      <c r="D118" s="208"/>
      <c r="E118" s="208"/>
    </row>
    <row r="119" spans="4:5">
      <c r="D119" s="208"/>
      <c r="E119" s="208"/>
    </row>
    <row r="120" spans="4:5">
      <c r="D120" s="208"/>
      <c r="E120" s="208"/>
    </row>
    <row r="121" spans="4:5">
      <c r="D121" s="208"/>
      <c r="E121" s="208"/>
    </row>
    <row r="122" spans="4:5">
      <c r="D122" s="208"/>
      <c r="E122" s="208"/>
    </row>
    <row r="123" spans="4:5">
      <c r="D123" s="208"/>
      <c r="E123" s="208"/>
    </row>
    <row r="124" spans="4:5">
      <c r="D124" s="208"/>
      <c r="E124" s="208"/>
    </row>
    <row r="125" spans="4:5">
      <c r="D125" s="208"/>
      <c r="E125" s="208"/>
    </row>
    <row r="126" spans="4:5">
      <c r="D126" s="208"/>
      <c r="E126" s="208"/>
    </row>
    <row r="127" spans="4:5">
      <c r="D127" s="208"/>
      <c r="E127" s="208"/>
    </row>
    <row r="128" spans="4:5">
      <c r="D128" s="208"/>
      <c r="E128" s="208"/>
    </row>
    <row r="129" spans="4:5">
      <c r="D129" s="208"/>
      <c r="E129" s="208"/>
    </row>
    <row r="130" spans="4:5">
      <c r="D130" s="208"/>
      <c r="E130" s="208"/>
    </row>
    <row r="131" spans="4:5">
      <c r="D131" s="208"/>
      <c r="E131" s="208"/>
    </row>
    <row r="132" spans="4:5">
      <c r="D132" s="208"/>
      <c r="E132" s="208"/>
    </row>
    <row r="133" spans="4:5">
      <c r="D133" s="208"/>
      <c r="E133" s="208"/>
    </row>
    <row r="134" spans="4:5">
      <c r="D134" s="208"/>
      <c r="E134" s="208"/>
    </row>
    <row r="135" spans="4:5">
      <c r="D135" s="208"/>
      <c r="E135" s="208"/>
    </row>
    <row r="136" spans="4:5">
      <c r="D136" s="208"/>
      <c r="E136" s="208"/>
    </row>
    <row r="137" spans="4:5">
      <c r="D137" s="208"/>
      <c r="E137" s="208"/>
    </row>
    <row r="138" spans="4:5">
      <c r="D138" s="208"/>
      <c r="E138" s="208"/>
    </row>
    <row r="139" spans="4:5">
      <c r="D139" s="208"/>
      <c r="E139" s="208"/>
    </row>
    <row r="140" spans="4:5">
      <c r="D140" s="208"/>
      <c r="E140" s="208"/>
    </row>
    <row r="141" spans="4:5">
      <c r="D141" s="208"/>
      <c r="E141" s="208"/>
    </row>
    <row r="142" spans="4:5">
      <c r="D142" s="208"/>
      <c r="E142" s="208"/>
    </row>
    <row r="143" spans="4:5">
      <c r="D143" s="208"/>
      <c r="E143" s="208"/>
    </row>
    <row r="144" spans="4:5">
      <c r="D144" s="208"/>
      <c r="E144" s="208"/>
    </row>
    <row r="145" spans="4:5">
      <c r="D145" s="208"/>
      <c r="E145" s="208"/>
    </row>
    <row r="146" spans="4:5">
      <c r="D146" s="208"/>
      <c r="E146" s="208"/>
    </row>
    <row r="147" spans="4:5">
      <c r="D147" s="208"/>
      <c r="E147" s="208"/>
    </row>
    <row r="148" spans="4:5">
      <c r="D148" s="208"/>
      <c r="E148" s="208"/>
    </row>
    <row r="149" spans="4:5">
      <c r="D149" s="208"/>
      <c r="E149" s="208"/>
    </row>
    <row r="150" spans="4:5">
      <c r="D150" s="208"/>
      <c r="E150" s="208"/>
    </row>
    <row r="151" spans="4:5">
      <c r="D151" s="208"/>
      <c r="E151" s="208"/>
    </row>
    <row r="152" spans="4:5">
      <c r="D152" s="208"/>
      <c r="E152" s="208"/>
    </row>
    <row r="153" spans="4:5">
      <c r="D153" s="208"/>
      <c r="E153" s="208"/>
    </row>
    <row r="154" spans="4:5">
      <c r="D154" s="208"/>
      <c r="E154" s="208"/>
    </row>
    <row r="155" spans="4:5">
      <c r="D155" s="208"/>
      <c r="E155" s="208"/>
    </row>
    <row r="156" spans="4:5">
      <c r="D156" s="208"/>
      <c r="E156" s="208"/>
    </row>
    <row r="157" spans="4:5">
      <c r="D157" s="208"/>
      <c r="E157" s="208"/>
    </row>
    <row r="158" spans="4:5">
      <c r="D158" s="208"/>
      <c r="E158" s="208"/>
    </row>
    <row r="159" spans="4:5">
      <c r="D159" s="208"/>
      <c r="E159" s="208"/>
    </row>
    <row r="160" spans="4:5">
      <c r="D160" s="208"/>
      <c r="E160" s="208"/>
    </row>
    <row r="161" spans="4:5">
      <c r="D161" s="208"/>
      <c r="E161" s="208"/>
    </row>
    <row r="162" spans="4:5">
      <c r="D162" s="208"/>
      <c r="E162" s="208"/>
    </row>
    <row r="163" spans="4:5">
      <c r="D163" s="208"/>
      <c r="E163" s="208"/>
    </row>
    <row r="164" spans="4:5">
      <c r="D164" s="208"/>
      <c r="E164" s="208"/>
    </row>
    <row r="165" spans="4:5">
      <c r="D165" s="208"/>
      <c r="E165" s="208"/>
    </row>
    <row r="166" spans="4:5">
      <c r="D166" s="208"/>
      <c r="E166" s="208"/>
    </row>
    <row r="167" spans="4:5">
      <c r="D167" s="208"/>
      <c r="E167" s="208"/>
    </row>
    <row r="168" spans="4:5">
      <c r="D168" s="208"/>
      <c r="E168" s="208"/>
    </row>
    <row r="169" spans="4:5">
      <c r="D169" s="208"/>
      <c r="E169" s="208"/>
    </row>
    <row r="170" spans="4:5">
      <c r="D170" s="208"/>
      <c r="E170" s="208"/>
    </row>
    <row r="171" spans="4:5">
      <c r="D171" s="208"/>
      <c r="E171" s="208"/>
    </row>
    <row r="172" spans="4:5">
      <c r="D172" s="208"/>
      <c r="E172" s="208"/>
    </row>
    <row r="173" spans="4:5">
      <c r="D173" s="208"/>
      <c r="E173" s="208"/>
    </row>
    <row r="174" spans="4:5">
      <c r="D174" s="208"/>
      <c r="E174" s="208"/>
    </row>
    <row r="175" spans="4:5">
      <c r="D175" s="208"/>
      <c r="E175" s="208"/>
    </row>
    <row r="176" spans="4:5">
      <c r="D176" s="208"/>
      <c r="E176" s="208"/>
    </row>
    <row r="177" spans="4:5">
      <c r="D177" s="208"/>
      <c r="E177" s="208"/>
    </row>
    <row r="178" spans="4:5">
      <c r="D178" s="208"/>
      <c r="E178" s="208"/>
    </row>
    <row r="179" spans="4:5">
      <c r="D179" s="208"/>
      <c r="E179" s="208"/>
    </row>
    <row r="180" spans="4:5">
      <c r="D180" s="208"/>
      <c r="E180" s="208"/>
    </row>
    <row r="181" spans="4:5">
      <c r="D181" s="208"/>
      <c r="E181" s="208"/>
    </row>
    <row r="182" spans="4:5">
      <c r="D182" s="208"/>
      <c r="E182" s="208"/>
    </row>
    <row r="183" spans="4:5">
      <c r="D183" s="208"/>
      <c r="E183" s="208"/>
    </row>
    <row r="184" spans="4:5">
      <c r="D184" s="208"/>
      <c r="E184" s="208"/>
    </row>
    <row r="185" spans="4:5">
      <c r="D185" s="208"/>
      <c r="E185" s="208"/>
    </row>
    <row r="186" spans="4:5">
      <c r="D186" s="208"/>
      <c r="E186" s="208"/>
    </row>
    <row r="187" spans="4:5">
      <c r="D187" s="208"/>
      <c r="E187" s="208"/>
    </row>
    <row r="188" spans="4:5">
      <c r="D188" s="208"/>
      <c r="E188" s="208"/>
    </row>
    <row r="189" spans="4:5">
      <c r="D189" s="208"/>
      <c r="E189" s="208"/>
    </row>
    <row r="190" spans="4:5">
      <c r="D190" s="208"/>
      <c r="E190" s="208"/>
    </row>
    <row r="191" spans="4:5">
      <c r="D191" s="208"/>
      <c r="E191" s="208"/>
    </row>
    <row r="192" spans="4:5">
      <c r="D192" s="208"/>
      <c r="E192" s="208"/>
    </row>
    <row r="193" spans="4:5">
      <c r="D193" s="208"/>
      <c r="E193" s="208"/>
    </row>
    <row r="194" spans="4:5">
      <c r="D194" s="208"/>
      <c r="E194" s="208"/>
    </row>
    <row r="195" spans="4:5">
      <c r="D195" s="208"/>
      <c r="E195" s="208"/>
    </row>
    <row r="196" spans="4:5">
      <c r="D196" s="208"/>
      <c r="E196" s="208"/>
    </row>
    <row r="197" spans="4:5">
      <c r="D197" s="208"/>
      <c r="E197" s="208"/>
    </row>
    <row r="198" spans="4:5">
      <c r="D198" s="208"/>
      <c r="E198" s="208"/>
    </row>
    <row r="199" spans="4:5">
      <c r="D199" s="208"/>
      <c r="E199" s="208"/>
    </row>
    <row r="200" spans="4:5">
      <c r="D200" s="208"/>
      <c r="E200" s="208"/>
    </row>
    <row r="201" spans="4:5">
      <c r="D201" s="208"/>
      <c r="E201" s="208"/>
    </row>
    <row r="202" spans="4:5">
      <c r="D202" s="208"/>
      <c r="E202" s="208"/>
    </row>
    <row r="203" spans="4:5">
      <c r="D203" s="208"/>
      <c r="E203" s="208"/>
    </row>
    <row r="204" spans="4:5">
      <c r="D204" s="208"/>
      <c r="E204" s="208"/>
    </row>
    <row r="205" spans="4:5">
      <c r="D205" s="208"/>
      <c r="E205" s="208"/>
    </row>
    <row r="206" spans="4:5">
      <c r="D206" s="208"/>
      <c r="E206" s="208"/>
    </row>
    <row r="207" spans="4:5">
      <c r="D207" s="208"/>
      <c r="E207" s="208"/>
    </row>
    <row r="208" spans="4:5">
      <c r="D208" s="208"/>
      <c r="E208" s="208"/>
    </row>
    <row r="209" spans="4:5">
      <c r="D209" s="208"/>
      <c r="E209" s="208"/>
    </row>
    <row r="210" spans="4:5">
      <c r="D210" s="208"/>
      <c r="E210" s="208"/>
    </row>
    <row r="211" spans="4:5">
      <c r="D211" s="208"/>
      <c r="E211" s="208"/>
    </row>
    <row r="212" spans="4:5">
      <c r="D212" s="208"/>
      <c r="E212" s="208"/>
    </row>
    <row r="213" spans="4:5">
      <c r="D213" s="208"/>
      <c r="E213" s="208"/>
    </row>
    <row r="214" spans="4:5">
      <c r="D214" s="208"/>
      <c r="E214" s="208"/>
    </row>
    <row r="215" spans="4:5">
      <c r="D215" s="208"/>
      <c r="E215" s="208"/>
    </row>
    <row r="216" spans="4:5">
      <c r="D216" s="208"/>
      <c r="E216" s="208"/>
    </row>
    <row r="217" spans="4:5">
      <c r="D217" s="208"/>
      <c r="E217" s="208"/>
    </row>
    <row r="218" spans="4:5">
      <c r="D218" s="208"/>
      <c r="E218" s="208"/>
    </row>
    <row r="219" spans="4:5">
      <c r="D219" s="208"/>
      <c r="E219" s="208"/>
    </row>
    <row r="220" spans="4:5">
      <c r="D220" s="208"/>
      <c r="E220" s="208"/>
    </row>
    <row r="221" spans="4:5">
      <c r="D221" s="208"/>
      <c r="E221" s="208"/>
    </row>
    <row r="222" spans="4:5">
      <c r="D222" s="208"/>
      <c r="E222" s="208"/>
    </row>
    <row r="223" spans="4:5">
      <c r="D223" s="208"/>
      <c r="E223" s="208"/>
    </row>
    <row r="224" spans="4:5">
      <c r="D224" s="208"/>
      <c r="E224" s="208"/>
    </row>
    <row r="225" spans="4:5">
      <c r="D225" s="208"/>
      <c r="E225" s="208"/>
    </row>
    <row r="226" spans="4:5">
      <c r="D226" s="208"/>
      <c r="E226" s="208"/>
    </row>
    <row r="227" spans="4:5">
      <c r="D227" s="208"/>
      <c r="E227" s="208"/>
    </row>
    <row r="228" spans="4:5">
      <c r="D228" s="208"/>
      <c r="E228" s="208"/>
    </row>
    <row r="229" spans="4:5">
      <c r="D229" s="208"/>
      <c r="E229" s="208"/>
    </row>
    <row r="230" spans="4:5">
      <c r="D230" s="208"/>
      <c r="E230" s="208"/>
    </row>
    <row r="231" spans="4:5">
      <c r="D231" s="208"/>
      <c r="E231" s="208"/>
    </row>
    <row r="232" spans="4:5">
      <c r="D232" s="208"/>
      <c r="E232" s="208"/>
    </row>
    <row r="233" spans="4:5">
      <c r="D233" s="208"/>
      <c r="E233" s="208"/>
    </row>
    <row r="234" spans="4:5">
      <c r="D234" s="208"/>
      <c r="E234" s="208"/>
    </row>
    <row r="235" spans="4:5">
      <c r="D235" s="208"/>
      <c r="E235" s="208"/>
    </row>
    <row r="236" spans="4:5">
      <c r="D236" s="208"/>
      <c r="E236" s="208"/>
    </row>
    <row r="237" spans="4:5">
      <c r="D237" s="208"/>
      <c r="E237" s="208"/>
    </row>
    <row r="238" spans="4:5">
      <c r="D238" s="208"/>
      <c r="E238" s="208"/>
    </row>
    <row r="239" spans="4:5">
      <c r="D239" s="208"/>
      <c r="E239" s="208"/>
    </row>
    <row r="240" spans="4:5">
      <c r="D240" s="208"/>
      <c r="E240" s="208"/>
    </row>
    <row r="241" spans="4:5">
      <c r="D241" s="208"/>
      <c r="E241" s="208"/>
    </row>
    <row r="242" spans="4:5">
      <c r="D242" s="208"/>
      <c r="E242" s="208"/>
    </row>
    <row r="243" spans="4:5">
      <c r="D243" s="208"/>
      <c r="E243" s="208"/>
    </row>
    <row r="244" spans="4:5">
      <c r="D244" s="208"/>
      <c r="E244" s="208"/>
    </row>
    <row r="245" spans="4:5">
      <c r="D245" s="208"/>
      <c r="E245" s="208"/>
    </row>
    <row r="246" spans="4:5">
      <c r="D246" s="208"/>
      <c r="E246" s="208"/>
    </row>
    <row r="247" spans="4:5">
      <c r="D247" s="208"/>
      <c r="E247" s="208"/>
    </row>
    <row r="248" spans="4:5">
      <c r="D248" s="208"/>
      <c r="E248" s="208"/>
    </row>
    <row r="249" spans="4:5">
      <c r="D249" s="208"/>
      <c r="E249" s="208"/>
    </row>
    <row r="250" spans="4:5">
      <c r="D250" s="208"/>
      <c r="E250" s="208"/>
    </row>
    <row r="251" spans="4:5">
      <c r="D251" s="208"/>
      <c r="E251" s="208"/>
    </row>
    <row r="252" spans="4:5">
      <c r="D252" s="208"/>
      <c r="E252" s="208"/>
    </row>
    <row r="253" spans="4:5">
      <c r="D253" s="208"/>
      <c r="E253" s="208"/>
    </row>
    <row r="254" spans="4:5">
      <c r="D254" s="208"/>
      <c r="E254" s="208"/>
    </row>
    <row r="255" spans="4:5">
      <c r="D255" s="208"/>
      <c r="E255" s="208"/>
    </row>
    <row r="256" spans="4:5">
      <c r="D256" s="208"/>
      <c r="E256" s="208"/>
    </row>
    <row r="257" spans="4:5">
      <c r="D257" s="208"/>
      <c r="E257" s="208"/>
    </row>
    <row r="258" spans="4:5">
      <c r="D258" s="208"/>
      <c r="E258" s="208"/>
    </row>
    <row r="259" spans="4:5">
      <c r="D259" s="208"/>
      <c r="E259" s="208"/>
    </row>
    <row r="260" spans="4:5">
      <c r="D260" s="208"/>
      <c r="E260" s="208"/>
    </row>
    <row r="261" spans="4:5">
      <c r="D261" s="208"/>
      <c r="E261" s="208"/>
    </row>
    <row r="262" spans="4:5">
      <c r="D262" s="208"/>
      <c r="E262" s="208"/>
    </row>
    <row r="263" spans="4:5">
      <c r="D263" s="208"/>
      <c r="E263" s="208"/>
    </row>
    <row r="264" spans="4:5">
      <c r="D264" s="208"/>
      <c r="E264" s="208"/>
    </row>
    <row r="265" spans="4:5">
      <c r="D265" s="208"/>
      <c r="E265" s="208"/>
    </row>
    <row r="266" spans="4:5">
      <c r="D266" s="208"/>
      <c r="E266" s="208"/>
    </row>
    <row r="267" spans="4:5">
      <c r="D267" s="208"/>
      <c r="E267" s="208"/>
    </row>
    <row r="268" spans="4:5">
      <c r="D268" s="208"/>
      <c r="E268" s="208"/>
    </row>
    <row r="269" spans="4:5">
      <c r="D269" s="208"/>
      <c r="E269" s="208"/>
    </row>
    <row r="270" spans="4:5">
      <c r="D270" s="208"/>
      <c r="E270" s="208"/>
    </row>
    <row r="271" spans="4:5">
      <c r="D271" s="208"/>
      <c r="E271" s="208"/>
    </row>
    <row r="272" spans="4:5">
      <c r="D272" s="208"/>
      <c r="E272" s="208"/>
    </row>
    <row r="273" spans="4:5">
      <c r="D273" s="208"/>
      <c r="E273" s="208"/>
    </row>
    <row r="274" spans="4:5">
      <c r="D274" s="208"/>
      <c r="E274" s="208"/>
    </row>
    <row r="275" spans="4:5">
      <c r="D275" s="208"/>
      <c r="E275" s="208"/>
    </row>
    <row r="276" spans="4:5">
      <c r="D276" s="208"/>
      <c r="E276" s="208"/>
    </row>
    <row r="277" spans="4:5">
      <c r="D277" s="208"/>
      <c r="E277" s="208"/>
    </row>
    <row r="278" spans="4:5">
      <c r="D278" s="208"/>
      <c r="E278" s="208"/>
    </row>
    <row r="279" spans="4:5">
      <c r="D279" s="208"/>
      <c r="E279" s="208"/>
    </row>
    <row r="280" spans="4:5">
      <c r="D280" s="208"/>
      <c r="E280" s="208"/>
    </row>
    <row r="281" spans="4:5">
      <c r="D281" s="208"/>
      <c r="E281" s="208"/>
    </row>
    <row r="282" spans="4:5">
      <c r="D282" s="208"/>
      <c r="E282" s="208"/>
    </row>
    <row r="283" spans="4:5">
      <c r="D283" s="208"/>
      <c r="E283" s="208"/>
    </row>
    <row r="284" spans="4:5">
      <c r="D284" s="208"/>
      <c r="E284" s="208"/>
    </row>
    <row r="285" spans="4:5">
      <c r="D285" s="208"/>
      <c r="E285" s="208"/>
    </row>
    <row r="286" spans="4:5">
      <c r="D286" s="208"/>
      <c r="E286" s="208"/>
    </row>
    <row r="287" spans="4:5">
      <c r="D287" s="208"/>
      <c r="E287" s="208"/>
    </row>
    <row r="288" spans="4:5">
      <c r="D288" s="208"/>
      <c r="E288" s="208"/>
    </row>
    <row r="289" spans="4:5">
      <c r="D289" s="208"/>
      <c r="E289" s="208"/>
    </row>
    <row r="290" spans="4:5">
      <c r="D290" s="208"/>
      <c r="E290" s="208"/>
    </row>
    <row r="291" spans="4:5">
      <c r="D291" s="208"/>
      <c r="E291" s="208"/>
    </row>
    <row r="292" spans="4:5">
      <c r="D292" s="208"/>
      <c r="E292" s="208"/>
    </row>
    <row r="293" spans="4:5">
      <c r="D293" s="208"/>
      <c r="E293" s="208"/>
    </row>
    <row r="294" spans="4:5">
      <c r="D294" s="208"/>
      <c r="E294" s="208"/>
    </row>
    <row r="295" spans="4:5">
      <c r="D295" s="208"/>
      <c r="E295" s="208"/>
    </row>
    <row r="296" spans="4:5">
      <c r="D296" s="208"/>
      <c r="E296" s="208"/>
    </row>
    <row r="297" spans="4:5">
      <c r="D297" s="208"/>
      <c r="E297" s="208"/>
    </row>
    <row r="298" spans="4:5">
      <c r="D298" s="208"/>
      <c r="E298" s="208"/>
    </row>
    <row r="299" spans="4:5">
      <c r="D299" s="208"/>
      <c r="E299" s="208"/>
    </row>
    <row r="300" spans="4:5">
      <c r="D300" s="208"/>
      <c r="E300" s="208"/>
    </row>
    <row r="301" spans="4:5">
      <c r="D301" s="208"/>
      <c r="E301" s="208"/>
    </row>
    <row r="302" spans="4:5">
      <c r="D302" s="208"/>
      <c r="E302" s="208"/>
    </row>
    <row r="303" spans="4:5">
      <c r="D303" s="208"/>
      <c r="E303" s="208"/>
    </row>
    <row r="304" spans="4:5">
      <c r="D304" s="208"/>
      <c r="E304" s="208"/>
    </row>
    <row r="305" spans="4:5">
      <c r="D305" s="208"/>
      <c r="E305" s="208"/>
    </row>
    <row r="306" spans="4:5">
      <c r="D306" s="208"/>
      <c r="E306" s="208"/>
    </row>
    <row r="307" spans="4:5">
      <c r="D307" s="208"/>
      <c r="E307" s="208"/>
    </row>
    <row r="308" spans="4:5">
      <c r="D308" s="208"/>
      <c r="E308" s="208"/>
    </row>
    <row r="309" spans="4:5">
      <c r="D309" s="208"/>
      <c r="E309" s="208"/>
    </row>
    <row r="310" spans="4:5">
      <c r="D310" s="208"/>
      <c r="E310" s="208"/>
    </row>
    <row r="311" spans="4:5">
      <c r="D311" s="208"/>
      <c r="E311" s="208"/>
    </row>
    <row r="312" spans="4:5">
      <c r="D312" s="208"/>
      <c r="E312" s="208"/>
    </row>
    <row r="313" spans="4:5">
      <c r="D313" s="208"/>
      <c r="E313" s="208"/>
    </row>
    <row r="314" spans="4:5">
      <c r="D314" s="208"/>
      <c r="E314" s="208"/>
    </row>
    <row r="315" spans="4:5">
      <c r="D315" s="208"/>
      <c r="E315" s="208"/>
    </row>
    <row r="316" spans="4:5">
      <c r="D316" s="208"/>
      <c r="E316" s="208"/>
    </row>
    <row r="317" spans="4:5">
      <c r="D317" s="208"/>
      <c r="E317" s="208"/>
    </row>
    <row r="318" spans="4:5">
      <c r="D318" s="208"/>
      <c r="E318" s="208"/>
    </row>
    <row r="319" spans="4:5">
      <c r="D319" s="208"/>
      <c r="E319" s="208"/>
    </row>
    <row r="320" spans="4:5">
      <c r="D320" s="208"/>
      <c r="E320" s="208"/>
    </row>
    <row r="321" spans="4:5">
      <c r="D321" s="208"/>
      <c r="E321" s="208"/>
    </row>
    <row r="322" spans="4:5">
      <c r="D322" s="208"/>
      <c r="E322" s="208"/>
    </row>
    <row r="323" spans="4:5">
      <c r="D323" s="208"/>
      <c r="E323" s="208"/>
    </row>
    <row r="324" spans="4:5">
      <c r="D324" s="208"/>
      <c r="E324" s="208"/>
    </row>
    <row r="325" spans="4:5">
      <c r="D325" s="208"/>
      <c r="E325" s="208"/>
    </row>
    <row r="326" spans="4:5">
      <c r="D326" s="208"/>
      <c r="E326" s="208"/>
    </row>
    <row r="327" spans="4:5">
      <c r="D327" s="208"/>
      <c r="E327" s="208"/>
    </row>
    <row r="328" spans="4:5">
      <c r="D328" s="208"/>
      <c r="E328" s="208"/>
    </row>
    <row r="329" spans="4:5">
      <c r="D329" s="208"/>
      <c r="E329" s="208"/>
    </row>
    <row r="330" spans="4:5">
      <c r="D330" s="208"/>
      <c r="E330" s="208"/>
    </row>
    <row r="331" spans="4:5">
      <c r="D331" s="208"/>
      <c r="E331" s="208"/>
    </row>
    <row r="332" spans="4:5">
      <c r="D332" s="208"/>
      <c r="E332" s="208"/>
    </row>
    <row r="333" spans="4:5">
      <c r="D333" s="208"/>
      <c r="E333" s="208"/>
    </row>
    <row r="334" spans="4:5">
      <c r="D334" s="208"/>
      <c r="E334" s="208"/>
    </row>
    <row r="335" spans="4:5">
      <c r="D335" s="208"/>
      <c r="E335" s="208"/>
    </row>
    <row r="336" spans="4:5">
      <c r="D336" s="208"/>
      <c r="E336" s="208"/>
    </row>
    <row r="337" spans="4:5">
      <c r="D337" s="208"/>
      <c r="E337" s="208"/>
    </row>
    <row r="338" spans="4:5">
      <c r="D338" s="208"/>
      <c r="E338" s="208"/>
    </row>
    <row r="339" spans="4:5">
      <c r="D339" s="208"/>
      <c r="E339" s="208"/>
    </row>
    <row r="340" spans="4:5">
      <c r="D340" s="208"/>
      <c r="E340" s="208"/>
    </row>
    <row r="341" spans="4:5">
      <c r="D341" s="208"/>
      <c r="E341" s="208"/>
    </row>
    <row r="342" spans="4:5">
      <c r="D342" s="208"/>
      <c r="E342" s="208"/>
    </row>
    <row r="343" spans="4:5">
      <c r="D343" s="208"/>
      <c r="E343" s="208"/>
    </row>
    <row r="344" spans="4:5">
      <c r="D344" s="208"/>
      <c r="E344" s="208"/>
    </row>
    <row r="345" spans="4:5">
      <c r="D345" s="208"/>
      <c r="E345" s="208"/>
    </row>
    <row r="346" spans="4:5">
      <c r="D346" s="208"/>
      <c r="E346" s="208"/>
    </row>
    <row r="347" spans="4:5">
      <c r="D347" s="208"/>
      <c r="E347" s="208"/>
    </row>
    <row r="348" spans="4:5">
      <c r="D348" s="208"/>
      <c r="E348" s="208"/>
    </row>
    <row r="349" spans="4:5">
      <c r="D349" s="208"/>
      <c r="E349" s="208"/>
    </row>
    <row r="350" spans="4:5">
      <c r="D350" s="208"/>
      <c r="E350" s="208"/>
    </row>
    <row r="351" spans="4:5">
      <c r="D351" s="208"/>
      <c r="E351" s="208"/>
    </row>
    <row r="352" spans="4:5">
      <c r="D352" s="208"/>
      <c r="E352" s="208"/>
    </row>
    <row r="353" spans="4:5">
      <c r="D353" s="208"/>
      <c r="E353" s="208"/>
    </row>
    <row r="354" spans="4:5">
      <c r="D354" s="208"/>
      <c r="E354" s="208"/>
    </row>
    <row r="355" spans="4:5">
      <c r="D355" s="208"/>
      <c r="E355" s="208"/>
    </row>
    <row r="356" spans="4:5">
      <c r="D356" s="208"/>
      <c r="E356" s="208"/>
    </row>
    <row r="357" spans="4:5">
      <c r="D357" s="208"/>
      <c r="E357" s="208"/>
    </row>
    <row r="358" spans="4:5">
      <c r="D358" s="208"/>
      <c r="E358" s="208"/>
    </row>
    <row r="359" spans="4:5">
      <c r="D359" s="208"/>
      <c r="E359" s="208"/>
    </row>
    <row r="360" spans="4:5">
      <c r="D360" s="208"/>
      <c r="E360" s="208"/>
    </row>
    <row r="361" spans="4:5">
      <c r="D361" s="208"/>
      <c r="E361" s="208"/>
    </row>
    <row r="362" spans="4:5">
      <c r="D362" s="208"/>
      <c r="E362" s="208"/>
    </row>
    <row r="363" spans="4:5">
      <c r="D363" s="208"/>
      <c r="E363" s="208"/>
    </row>
    <row r="364" spans="4:5">
      <c r="D364" s="208"/>
      <c r="E364" s="208"/>
    </row>
    <row r="365" spans="4:5">
      <c r="D365" s="208"/>
      <c r="E365" s="208"/>
    </row>
    <row r="366" spans="4:5">
      <c r="D366" s="208"/>
      <c r="E366" s="208"/>
    </row>
    <row r="367" spans="4:5">
      <c r="D367" s="208"/>
      <c r="E367" s="208"/>
    </row>
    <row r="368" spans="4:5">
      <c r="D368" s="208"/>
      <c r="E368" s="208"/>
    </row>
    <row r="369" spans="4:5">
      <c r="D369" s="208"/>
      <c r="E369" s="208"/>
    </row>
    <row r="370" spans="4:5">
      <c r="D370" s="208"/>
      <c r="E370" s="208"/>
    </row>
    <row r="371" spans="4:5">
      <c r="D371" s="208"/>
      <c r="E371" s="208"/>
    </row>
    <row r="372" spans="4:5">
      <c r="D372" s="208"/>
      <c r="E372" s="208"/>
    </row>
    <row r="373" spans="4:5">
      <c r="D373" s="208"/>
      <c r="E373" s="208"/>
    </row>
    <row r="374" spans="4:5">
      <c r="D374" s="208"/>
      <c r="E374" s="208"/>
    </row>
    <row r="375" spans="4:5">
      <c r="D375" s="208"/>
      <c r="E375" s="208"/>
    </row>
    <row r="376" spans="4:5">
      <c r="D376" s="208"/>
      <c r="E376" s="208"/>
    </row>
    <row r="377" spans="4:5">
      <c r="D377" s="208"/>
      <c r="E377" s="208"/>
    </row>
    <row r="378" spans="4:5">
      <c r="D378" s="208"/>
      <c r="E378" s="208"/>
    </row>
    <row r="379" spans="4:5">
      <c r="D379" s="208"/>
      <c r="E379" s="208"/>
    </row>
    <row r="380" spans="4:5">
      <c r="D380" s="208"/>
      <c r="E380" s="208"/>
    </row>
    <row r="381" spans="4:5">
      <c r="D381" s="208"/>
      <c r="E381" s="208"/>
    </row>
    <row r="382" spans="4:5">
      <c r="D382" s="208"/>
      <c r="E382" s="208"/>
    </row>
    <row r="383" spans="4:5">
      <c r="D383" s="208"/>
      <c r="E383" s="208"/>
    </row>
    <row r="384" spans="4:5">
      <c r="D384" s="208"/>
      <c r="E384" s="208"/>
    </row>
    <row r="385" spans="4:5">
      <c r="D385" s="208"/>
      <c r="E385" s="208"/>
    </row>
    <row r="386" spans="4:5">
      <c r="D386" s="208"/>
      <c r="E386" s="208"/>
    </row>
    <row r="387" spans="4:5">
      <c r="D387" s="208"/>
      <c r="E387" s="208"/>
    </row>
    <row r="388" spans="4:5">
      <c r="D388" s="208"/>
      <c r="E388" s="208"/>
    </row>
    <row r="389" spans="4:5">
      <c r="D389" s="208"/>
      <c r="E389" s="208"/>
    </row>
    <row r="390" spans="4:5">
      <c r="D390" s="208"/>
      <c r="E390" s="208"/>
    </row>
    <row r="391" spans="4:5">
      <c r="D391" s="208"/>
      <c r="E391" s="208"/>
    </row>
    <row r="392" spans="4:5">
      <c r="D392" s="208"/>
      <c r="E392" s="208"/>
    </row>
    <row r="393" spans="4:5">
      <c r="D393" s="208"/>
      <c r="E393" s="208"/>
    </row>
    <row r="394" spans="4:5">
      <c r="D394" s="208"/>
      <c r="E394" s="208"/>
    </row>
    <row r="395" spans="4:5">
      <c r="D395" s="208"/>
      <c r="E395" s="208"/>
    </row>
    <row r="396" spans="4:5">
      <c r="D396" s="208"/>
      <c r="E396" s="208"/>
    </row>
    <row r="397" spans="4:5">
      <c r="D397" s="208"/>
      <c r="E397" s="208"/>
    </row>
    <row r="398" spans="4:5">
      <c r="D398" s="208"/>
      <c r="E398" s="208"/>
    </row>
    <row r="399" spans="4:5">
      <c r="D399" s="208"/>
      <c r="E399" s="208"/>
    </row>
    <row r="400" spans="4:5">
      <c r="D400" s="208"/>
      <c r="E400" s="208"/>
    </row>
    <row r="401" spans="4:5">
      <c r="D401" s="208"/>
      <c r="E401" s="208"/>
    </row>
    <row r="402" spans="4:5">
      <c r="D402" s="208"/>
      <c r="E402" s="208"/>
    </row>
    <row r="403" spans="4:5">
      <c r="D403" s="208"/>
      <c r="E403" s="208"/>
    </row>
    <row r="404" spans="4:5">
      <c r="D404" s="208"/>
      <c r="E404" s="208"/>
    </row>
    <row r="405" spans="4:5">
      <c r="D405" s="208"/>
      <c r="E405" s="208"/>
    </row>
    <row r="406" spans="4:5">
      <c r="D406" s="208"/>
      <c r="E406" s="208"/>
    </row>
    <row r="407" spans="4:5">
      <c r="D407" s="208"/>
      <c r="E407" s="208"/>
    </row>
    <row r="408" spans="4:5">
      <c r="D408" s="208"/>
      <c r="E408" s="208"/>
    </row>
    <row r="409" spans="4:5">
      <c r="D409" s="208"/>
      <c r="E409" s="208"/>
    </row>
    <row r="410" spans="4:5">
      <c r="D410" s="208"/>
      <c r="E410" s="208"/>
    </row>
    <row r="411" spans="4:5">
      <c r="D411" s="208"/>
      <c r="E411" s="208"/>
    </row>
    <row r="412" spans="4:5">
      <c r="D412" s="208"/>
      <c r="E412" s="208"/>
    </row>
    <row r="413" spans="4:5">
      <c r="D413" s="208"/>
      <c r="E413" s="208"/>
    </row>
    <row r="414" spans="4:5">
      <c r="D414" s="208"/>
      <c r="E414" s="208"/>
    </row>
    <row r="415" spans="4:5">
      <c r="D415" s="208"/>
      <c r="E415" s="208"/>
    </row>
    <row r="416" spans="4:5">
      <c r="D416" s="208"/>
      <c r="E416" s="208"/>
    </row>
    <row r="417" spans="4:5">
      <c r="D417" s="208"/>
      <c r="E417" s="208"/>
    </row>
    <row r="418" spans="4:5">
      <c r="D418" s="208"/>
      <c r="E418" s="208"/>
    </row>
    <row r="419" spans="4:5">
      <c r="D419" s="208"/>
      <c r="E419" s="208"/>
    </row>
    <row r="420" spans="4:5">
      <c r="D420" s="208"/>
      <c r="E420" s="208"/>
    </row>
    <row r="421" spans="4:5">
      <c r="D421" s="208"/>
      <c r="E421" s="208"/>
    </row>
    <row r="422" spans="4:5">
      <c r="D422" s="208"/>
      <c r="E422" s="208"/>
    </row>
    <row r="423" spans="4:5">
      <c r="D423" s="208"/>
      <c r="E423" s="208"/>
    </row>
    <row r="424" spans="4:5">
      <c r="D424" s="208"/>
      <c r="E424" s="208"/>
    </row>
    <row r="425" spans="4:5">
      <c r="D425" s="208"/>
      <c r="E425" s="208"/>
    </row>
    <row r="426" spans="4:5">
      <c r="D426" s="208"/>
      <c r="E426" s="208"/>
    </row>
    <row r="427" spans="4:5">
      <c r="D427" s="208"/>
      <c r="E427" s="208"/>
    </row>
    <row r="428" spans="4:5">
      <c r="D428" s="208"/>
      <c r="E428" s="208"/>
    </row>
    <row r="429" spans="4:5">
      <c r="D429" s="208"/>
      <c r="E429" s="208"/>
    </row>
    <row r="430" spans="4:5">
      <c r="D430" s="208"/>
      <c r="E430" s="208"/>
    </row>
    <row r="431" spans="4:5">
      <c r="D431" s="208"/>
      <c r="E431" s="208"/>
    </row>
    <row r="432" spans="4:5">
      <c r="D432" s="208"/>
      <c r="E432" s="208"/>
    </row>
    <row r="433" spans="4:5">
      <c r="D433" s="208"/>
      <c r="E433" s="208"/>
    </row>
    <row r="434" spans="4:5">
      <c r="D434" s="208"/>
      <c r="E434" s="208"/>
    </row>
    <row r="435" spans="4:5">
      <c r="D435" s="208"/>
      <c r="E435" s="208"/>
    </row>
    <row r="436" spans="4:5">
      <c r="D436" s="208"/>
      <c r="E436" s="208"/>
    </row>
    <row r="437" spans="4:5">
      <c r="D437" s="208"/>
      <c r="E437" s="208"/>
    </row>
    <row r="438" spans="4:5">
      <c r="D438" s="208"/>
      <c r="E438" s="208"/>
    </row>
    <row r="439" spans="4:5">
      <c r="D439" s="208"/>
      <c r="E439" s="208"/>
    </row>
    <row r="440" spans="4:5">
      <c r="D440" s="208"/>
      <c r="E440" s="208"/>
    </row>
    <row r="441" spans="4:5">
      <c r="D441" s="208"/>
      <c r="E441" s="208"/>
    </row>
    <row r="442" spans="4:5">
      <c r="D442" s="208"/>
      <c r="E442" s="208"/>
    </row>
    <row r="443" spans="4:5">
      <c r="D443" s="208"/>
      <c r="E443" s="208"/>
    </row>
    <row r="444" spans="4:5">
      <c r="D444" s="208"/>
      <c r="E444" s="208"/>
    </row>
    <row r="445" spans="4:5">
      <c r="D445" s="208"/>
      <c r="E445" s="208"/>
    </row>
    <row r="446" spans="4:5">
      <c r="D446" s="208"/>
      <c r="E446" s="208"/>
    </row>
    <row r="447" spans="4:5">
      <c r="D447" s="208"/>
      <c r="E447" s="208"/>
    </row>
    <row r="448" spans="4:5">
      <c r="D448" s="208"/>
      <c r="E448" s="208"/>
    </row>
    <row r="449" spans="4:5">
      <c r="D449" s="208"/>
      <c r="E449" s="208"/>
    </row>
    <row r="450" spans="4:5">
      <c r="D450" s="208"/>
      <c r="E450" s="208"/>
    </row>
    <row r="451" spans="4:5">
      <c r="D451" s="208"/>
      <c r="E451" s="208"/>
    </row>
    <row r="452" spans="4:5">
      <c r="D452" s="208"/>
      <c r="E452" s="208"/>
    </row>
    <row r="453" spans="4:5">
      <c r="D453" s="208"/>
      <c r="E453" s="208"/>
    </row>
    <row r="454" spans="4:5">
      <c r="D454" s="208"/>
      <c r="E454" s="208"/>
    </row>
    <row r="455" spans="4:5">
      <c r="D455" s="208"/>
      <c r="E455" s="208"/>
    </row>
    <row r="456" spans="4:5">
      <c r="D456" s="208"/>
      <c r="E456" s="208"/>
    </row>
    <row r="457" spans="4:5">
      <c r="D457" s="208"/>
      <c r="E457" s="208"/>
    </row>
    <row r="458" spans="4:5">
      <c r="D458" s="208"/>
      <c r="E458" s="208"/>
    </row>
    <row r="459" spans="4:5">
      <c r="D459" s="208"/>
      <c r="E459" s="208"/>
    </row>
    <row r="460" spans="4:5">
      <c r="D460" s="208"/>
      <c r="E460" s="208"/>
    </row>
    <row r="461" spans="4:5">
      <c r="D461" s="208"/>
      <c r="E461" s="208"/>
    </row>
    <row r="462" spans="4:5">
      <c r="D462" s="208"/>
      <c r="E462" s="208"/>
    </row>
    <row r="463" spans="4:5">
      <c r="D463" s="208"/>
      <c r="E463" s="208"/>
    </row>
    <row r="464" spans="4:5">
      <c r="D464" s="208"/>
      <c r="E464" s="208"/>
    </row>
    <row r="465" spans="4:5">
      <c r="D465" s="208"/>
      <c r="E465" s="208"/>
    </row>
    <row r="466" spans="4:5">
      <c r="D466" s="208"/>
      <c r="E466" s="208"/>
    </row>
    <row r="467" spans="4:5">
      <c r="D467" s="208"/>
      <c r="E467" s="208"/>
    </row>
    <row r="468" spans="4:5">
      <c r="D468" s="208"/>
      <c r="E468" s="208"/>
    </row>
    <row r="469" spans="4:5">
      <c r="D469" s="208"/>
      <c r="E469" s="208"/>
    </row>
    <row r="470" spans="4:5">
      <c r="D470" s="208"/>
      <c r="E470" s="208"/>
    </row>
    <row r="471" spans="4:5">
      <c r="D471" s="208"/>
      <c r="E471" s="208"/>
    </row>
    <row r="472" spans="4:5">
      <c r="D472" s="208"/>
      <c r="E472" s="208"/>
    </row>
    <row r="473" spans="4:5">
      <c r="D473" s="208"/>
      <c r="E473" s="208"/>
    </row>
    <row r="474" spans="4:5">
      <c r="D474" s="208"/>
      <c r="E474" s="208"/>
    </row>
    <row r="475" spans="4:5">
      <c r="D475" s="208"/>
      <c r="E475" s="208"/>
    </row>
    <row r="476" spans="4:5">
      <c r="D476" s="208"/>
      <c r="E476" s="208"/>
    </row>
    <row r="477" spans="4:5">
      <c r="D477" s="208"/>
      <c r="E477" s="208"/>
    </row>
    <row r="478" spans="4:5">
      <c r="D478" s="208"/>
      <c r="E478" s="208"/>
    </row>
    <row r="479" spans="4:5">
      <c r="D479" s="208"/>
      <c r="E479" s="208"/>
    </row>
    <row r="480" spans="4:5">
      <c r="D480" s="208"/>
      <c r="E480" s="208"/>
    </row>
    <row r="481" spans="4:5">
      <c r="D481" s="208"/>
      <c r="E481" s="208"/>
    </row>
    <row r="482" spans="4:5">
      <c r="D482" s="208"/>
      <c r="E482" s="208"/>
    </row>
    <row r="483" spans="4:5">
      <c r="D483" s="208"/>
      <c r="E483" s="208"/>
    </row>
    <row r="484" spans="4:5">
      <c r="D484" s="208"/>
      <c r="E484" s="208"/>
    </row>
    <row r="485" spans="4:5">
      <c r="D485" s="208"/>
      <c r="E485" s="208"/>
    </row>
    <row r="486" spans="4:5">
      <c r="D486" s="208"/>
      <c r="E486" s="208"/>
    </row>
    <row r="487" spans="4:5">
      <c r="D487" s="208"/>
      <c r="E487" s="208"/>
    </row>
    <row r="488" spans="4:5">
      <c r="D488" s="208"/>
      <c r="E488" s="208"/>
    </row>
    <row r="489" spans="4:5">
      <c r="D489" s="208"/>
      <c r="E489" s="208"/>
    </row>
    <row r="490" spans="4:5">
      <c r="D490" s="208"/>
      <c r="E490" s="208"/>
    </row>
    <row r="491" spans="4:5">
      <c r="D491" s="208"/>
      <c r="E491" s="208"/>
    </row>
    <row r="492" spans="4:5">
      <c r="D492" s="208"/>
      <c r="E492" s="208"/>
    </row>
    <row r="493" spans="4:5">
      <c r="D493" s="208"/>
      <c r="E493" s="208"/>
    </row>
    <row r="494" spans="4:5">
      <c r="D494" s="208"/>
      <c r="E494" s="208"/>
    </row>
    <row r="495" spans="4:5">
      <c r="D495" s="208"/>
      <c r="E495" s="208"/>
    </row>
    <row r="496" spans="4:5">
      <c r="D496" s="208"/>
      <c r="E496" s="208"/>
    </row>
    <row r="497" spans="4:5">
      <c r="D497" s="208"/>
      <c r="E497" s="208"/>
    </row>
    <row r="498" spans="4:5">
      <c r="D498" s="208"/>
      <c r="E498" s="208"/>
    </row>
    <row r="499" spans="4:5">
      <c r="D499" s="208"/>
      <c r="E499" s="208"/>
    </row>
    <row r="500" spans="4:5">
      <c r="D500" s="208"/>
      <c r="E500" s="208"/>
    </row>
    <row r="501" spans="4:5">
      <c r="D501" s="208"/>
      <c r="E501" s="208"/>
    </row>
    <row r="502" spans="4:5">
      <c r="D502" s="208"/>
      <c r="E502" s="208"/>
    </row>
    <row r="503" spans="4:5">
      <c r="D503" s="208"/>
      <c r="E503" s="208"/>
    </row>
    <row r="504" spans="4:5">
      <c r="D504" s="208"/>
      <c r="E504" s="208"/>
    </row>
    <row r="505" spans="4:5">
      <c r="D505" s="208"/>
      <c r="E505" s="208"/>
    </row>
    <row r="506" spans="4:5">
      <c r="D506" s="208"/>
      <c r="E506" s="208"/>
    </row>
    <row r="507" spans="4:5">
      <c r="D507" s="208"/>
      <c r="E507" s="208"/>
    </row>
    <row r="508" spans="4:5">
      <c r="D508" s="208"/>
      <c r="E508" s="208"/>
    </row>
    <row r="509" spans="4:5">
      <c r="D509" s="208"/>
      <c r="E509" s="208"/>
    </row>
    <row r="510" spans="4:5">
      <c r="D510" s="208"/>
      <c r="E510" s="208"/>
    </row>
    <row r="511" spans="4:5">
      <c r="D511" s="208"/>
      <c r="E511" s="208"/>
    </row>
    <row r="512" spans="4:5">
      <c r="D512" s="208"/>
      <c r="E512" s="208"/>
    </row>
    <row r="513" spans="4:5">
      <c r="D513" s="208"/>
      <c r="E513" s="208"/>
    </row>
    <row r="514" spans="4:5">
      <c r="D514" s="208"/>
      <c r="E514" s="208"/>
    </row>
    <row r="515" spans="4:5">
      <c r="D515" s="208"/>
      <c r="E515" s="208"/>
    </row>
    <row r="516" spans="4:5">
      <c r="D516" s="208"/>
      <c r="E516" s="208"/>
    </row>
    <row r="517" spans="4:5">
      <c r="D517" s="208"/>
      <c r="E517" s="208"/>
    </row>
    <row r="518" spans="4:5">
      <c r="D518" s="208"/>
      <c r="E518" s="208"/>
    </row>
    <row r="519" spans="4:5">
      <c r="D519" s="208"/>
      <c r="E519" s="208"/>
    </row>
    <row r="520" spans="4:5">
      <c r="D520" s="208"/>
      <c r="E520" s="208"/>
    </row>
    <row r="521" spans="4:5">
      <c r="D521" s="208"/>
      <c r="E521" s="208"/>
    </row>
    <row r="522" spans="4:5">
      <c r="D522" s="208"/>
      <c r="E522" s="208"/>
    </row>
    <row r="523" spans="4:5">
      <c r="D523" s="208"/>
      <c r="E523" s="208"/>
    </row>
    <row r="524" spans="4:5">
      <c r="D524" s="208"/>
      <c r="E524" s="208"/>
    </row>
    <row r="525" spans="4:5">
      <c r="D525" s="208"/>
      <c r="E525" s="208"/>
    </row>
    <row r="526" spans="4:5">
      <c r="D526" s="208"/>
      <c r="E526" s="208"/>
    </row>
    <row r="527" spans="4:5">
      <c r="D527" s="208"/>
      <c r="E527" s="208"/>
    </row>
    <row r="528" spans="4:5">
      <c r="D528" s="208"/>
      <c r="E528" s="208"/>
    </row>
    <row r="529" spans="4:5">
      <c r="D529" s="208"/>
      <c r="E529" s="208"/>
    </row>
    <row r="530" spans="4:5">
      <c r="D530" s="208"/>
      <c r="E530" s="208"/>
    </row>
    <row r="531" spans="4:5">
      <c r="D531" s="208"/>
      <c r="E531" s="208"/>
    </row>
    <row r="532" spans="4:5">
      <c r="D532" s="208"/>
      <c r="E532" s="208"/>
    </row>
    <row r="533" spans="4:5">
      <c r="D533" s="208"/>
      <c r="E533" s="208"/>
    </row>
    <row r="534" spans="4:5">
      <c r="D534" s="208"/>
      <c r="E534" s="208"/>
    </row>
    <row r="535" spans="4:5">
      <c r="D535" s="208"/>
      <c r="E535" s="208"/>
    </row>
    <row r="536" spans="4:5">
      <c r="D536" s="208"/>
      <c r="E536" s="208"/>
    </row>
    <row r="537" spans="4:5">
      <c r="D537" s="208"/>
      <c r="E537" s="208"/>
    </row>
    <row r="538" spans="4:5">
      <c r="D538" s="208"/>
      <c r="E538" s="208"/>
    </row>
    <row r="539" spans="4:5">
      <c r="D539" s="208"/>
      <c r="E539" s="208"/>
    </row>
    <row r="540" spans="4:5">
      <c r="D540" s="208"/>
      <c r="E540" s="208"/>
    </row>
    <row r="541" spans="4:5">
      <c r="D541" s="208"/>
      <c r="E541" s="208"/>
    </row>
    <row r="542" spans="4:5">
      <c r="D542" s="208"/>
      <c r="E542" s="208"/>
    </row>
    <row r="543" spans="4:5">
      <c r="D543" s="208"/>
      <c r="E543" s="208"/>
    </row>
    <row r="544" spans="4:5">
      <c r="D544" s="208"/>
      <c r="E544" s="208"/>
    </row>
    <row r="545" spans="4:5">
      <c r="D545" s="208"/>
      <c r="E545" s="208"/>
    </row>
    <row r="546" spans="4:5">
      <c r="D546" s="208"/>
      <c r="E546" s="208"/>
    </row>
    <row r="547" spans="4:5">
      <c r="D547" s="208"/>
      <c r="E547" s="208"/>
    </row>
    <row r="548" spans="4:5">
      <c r="D548" s="208"/>
      <c r="E548" s="208"/>
    </row>
    <row r="549" spans="4:5">
      <c r="D549" s="208"/>
      <c r="E549" s="208"/>
    </row>
    <row r="550" spans="4:5">
      <c r="D550" s="208"/>
      <c r="E550" s="208"/>
    </row>
    <row r="551" spans="4:5">
      <c r="D551" s="208"/>
      <c r="E551" s="208"/>
    </row>
    <row r="552" spans="4:5">
      <c r="D552" s="208"/>
      <c r="E552" s="208"/>
    </row>
    <row r="553" spans="4:5">
      <c r="D553" s="208"/>
      <c r="E553" s="208"/>
    </row>
    <row r="554" spans="4:5">
      <c r="D554" s="208"/>
      <c r="E554" s="208"/>
    </row>
    <row r="555" spans="4:5">
      <c r="D555" s="208"/>
      <c r="E555" s="208"/>
    </row>
    <row r="556" spans="4:5">
      <c r="D556" s="208"/>
      <c r="E556" s="208"/>
    </row>
    <row r="557" spans="4:5">
      <c r="D557" s="208"/>
      <c r="E557" s="208"/>
    </row>
    <row r="558" spans="4:5">
      <c r="D558" s="208"/>
      <c r="E558" s="208"/>
    </row>
    <row r="559" spans="4:5">
      <c r="D559" s="208"/>
      <c r="E559" s="208"/>
    </row>
    <row r="560" spans="4:5">
      <c r="D560" s="208"/>
      <c r="E560" s="208"/>
    </row>
    <row r="561" spans="4:5">
      <c r="D561" s="208"/>
      <c r="E561" s="208"/>
    </row>
    <row r="562" spans="4:5">
      <c r="D562" s="208"/>
      <c r="E562" s="208"/>
    </row>
    <row r="563" spans="4:5">
      <c r="D563" s="208"/>
      <c r="E563" s="208"/>
    </row>
    <row r="564" spans="4:5">
      <c r="D564" s="208"/>
      <c r="E564" s="208"/>
    </row>
    <row r="565" spans="4:5">
      <c r="D565" s="208"/>
      <c r="E565" s="208"/>
    </row>
    <row r="566" spans="4:5">
      <c r="D566" s="208"/>
      <c r="E566" s="208"/>
    </row>
    <row r="567" spans="4:5">
      <c r="D567" s="208"/>
      <c r="E567" s="208"/>
    </row>
    <row r="568" spans="4:5">
      <c r="D568" s="208"/>
      <c r="E568" s="208"/>
    </row>
    <row r="569" spans="4:5">
      <c r="D569" s="208"/>
      <c r="E569" s="208"/>
    </row>
    <row r="570" spans="4:5">
      <c r="D570" s="208"/>
      <c r="E570" s="208"/>
    </row>
    <row r="571" spans="4:5">
      <c r="D571" s="208"/>
      <c r="E571" s="208"/>
    </row>
    <row r="572" spans="4:5">
      <c r="D572" s="208"/>
      <c r="E572" s="208"/>
    </row>
    <row r="573" spans="4:5">
      <c r="D573" s="208"/>
      <c r="E573" s="208"/>
    </row>
    <row r="574" spans="4:5">
      <c r="D574" s="208"/>
      <c r="E574" s="208"/>
    </row>
    <row r="575" spans="4:5">
      <c r="D575" s="208"/>
      <c r="E575" s="208"/>
    </row>
    <row r="576" spans="4:5">
      <c r="D576" s="208"/>
      <c r="E576" s="208"/>
    </row>
    <row r="577" spans="4:5">
      <c r="D577" s="208"/>
      <c r="E577" s="208"/>
    </row>
    <row r="578" spans="4:5">
      <c r="D578" s="208"/>
      <c r="E578" s="208"/>
    </row>
    <row r="579" spans="4:5">
      <c r="D579" s="208"/>
      <c r="E579" s="208"/>
    </row>
    <row r="580" spans="4:5">
      <c r="D580" s="208"/>
      <c r="E580" s="208"/>
    </row>
    <row r="581" spans="4:5">
      <c r="D581" s="208"/>
      <c r="E581" s="208"/>
    </row>
    <row r="582" spans="4:5">
      <c r="D582" s="208"/>
      <c r="E582" s="208"/>
    </row>
    <row r="583" spans="4:5">
      <c r="D583" s="208"/>
      <c r="E583" s="208"/>
    </row>
    <row r="584" spans="4:5">
      <c r="D584" s="208"/>
      <c r="E584" s="208"/>
    </row>
    <row r="585" spans="4:5">
      <c r="D585" s="208"/>
      <c r="E585" s="208"/>
    </row>
    <row r="586" spans="4:5">
      <c r="D586" s="208"/>
      <c r="E586" s="208"/>
    </row>
    <row r="587" spans="4:5">
      <c r="D587" s="208"/>
      <c r="E587" s="208"/>
    </row>
    <row r="588" spans="4:5">
      <c r="D588" s="208"/>
      <c r="E588" s="208"/>
    </row>
    <row r="589" spans="4:5">
      <c r="D589" s="208"/>
      <c r="E589" s="208"/>
    </row>
    <row r="590" spans="4:5">
      <c r="D590" s="208"/>
      <c r="E590" s="208"/>
    </row>
    <row r="591" spans="4:5">
      <c r="D591" s="208"/>
      <c r="E591" s="208"/>
    </row>
    <row r="592" spans="4:5">
      <c r="D592" s="208"/>
      <c r="E592" s="208"/>
    </row>
    <row r="593" spans="4:5">
      <c r="D593" s="208"/>
      <c r="E593" s="208"/>
    </row>
    <row r="594" spans="4:5">
      <c r="D594" s="208"/>
      <c r="E594" s="208"/>
    </row>
    <row r="595" spans="4:5">
      <c r="D595" s="208"/>
      <c r="E595" s="208"/>
    </row>
    <row r="596" spans="4:5">
      <c r="D596" s="208"/>
      <c r="E596" s="208"/>
    </row>
    <row r="597" spans="4:5">
      <c r="D597" s="208"/>
      <c r="E597" s="208"/>
    </row>
    <row r="598" spans="4:5">
      <c r="D598" s="208"/>
      <c r="E598" s="208"/>
    </row>
    <row r="599" spans="4:5">
      <c r="D599" s="208"/>
      <c r="E599" s="208"/>
    </row>
    <row r="600" spans="4:5">
      <c r="D600" s="208"/>
      <c r="E600" s="208"/>
    </row>
    <row r="601" spans="4:5">
      <c r="D601" s="208"/>
      <c r="E601" s="208"/>
    </row>
    <row r="602" spans="4:5">
      <c r="D602" s="208"/>
      <c r="E602" s="208"/>
    </row>
    <row r="603" spans="4:5">
      <c r="D603" s="208"/>
      <c r="E603" s="208"/>
    </row>
    <row r="604" spans="4:5">
      <c r="D604" s="208"/>
      <c r="E604" s="208"/>
    </row>
    <row r="605" spans="4:5">
      <c r="D605" s="208"/>
      <c r="E605" s="208"/>
    </row>
    <row r="606" spans="4:5">
      <c r="D606" s="208"/>
      <c r="E606" s="208"/>
    </row>
    <row r="607" spans="4:5">
      <c r="D607" s="208"/>
      <c r="E607" s="208"/>
    </row>
    <row r="608" spans="4:5">
      <c r="D608" s="208"/>
      <c r="E608" s="208"/>
    </row>
    <row r="609" spans="4:5">
      <c r="D609" s="208"/>
      <c r="E609" s="208"/>
    </row>
    <row r="610" spans="4:5">
      <c r="D610" s="208"/>
      <c r="E610" s="208"/>
    </row>
    <row r="611" spans="4:5">
      <c r="D611" s="208"/>
      <c r="E611" s="208"/>
    </row>
    <row r="612" spans="4:5">
      <c r="D612" s="208"/>
      <c r="E612" s="208"/>
    </row>
    <row r="613" spans="4:5">
      <c r="D613" s="208"/>
      <c r="E613" s="208"/>
    </row>
    <row r="614" spans="4:5">
      <c r="D614" s="208"/>
      <c r="E614" s="208"/>
    </row>
    <row r="615" spans="4:5">
      <c r="D615" s="208"/>
      <c r="E615" s="208"/>
    </row>
    <row r="616" spans="4:5">
      <c r="D616" s="208"/>
      <c r="E616" s="208"/>
    </row>
    <row r="617" spans="4:5">
      <c r="D617" s="208"/>
      <c r="E617" s="208"/>
    </row>
    <row r="618" spans="4:5">
      <c r="D618" s="208"/>
      <c r="E618" s="208"/>
    </row>
    <row r="619" spans="4:5">
      <c r="D619" s="208"/>
      <c r="E619" s="208"/>
    </row>
    <row r="620" spans="4:5">
      <c r="D620" s="208"/>
      <c r="E620" s="208"/>
    </row>
    <row r="621" spans="4:5">
      <c r="D621" s="208"/>
      <c r="E621" s="208"/>
    </row>
    <row r="622" spans="4:5">
      <c r="D622" s="208"/>
      <c r="E622" s="208"/>
    </row>
    <row r="623" spans="4:5">
      <c r="D623" s="208"/>
      <c r="E623" s="208"/>
    </row>
    <row r="624" spans="4:5">
      <c r="D624" s="208"/>
      <c r="E624" s="208"/>
    </row>
    <row r="625" spans="4:5">
      <c r="D625" s="208"/>
      <c r="E625" s="208"/>
    </row>
    <row r="626" spans="4:5">
      <c r="D626" s="208"/>
      <c r="E626" s="208"/>
    </row>
    <row r="627" spans="4:5">
      <c r="D627" s="208"/>
      <c r="E627" s="208"/>
    </row>
    <row r="628" spans="4:5">
      <c r="D628" s="208"/>
      <c r="E628" s="208"/>
    </row>
    <row r="629" spans="4:5">
      <c r="D629" s="208"/>
      <c r="E629" s="208"/>
    </row>
    <row r="630" spans="4:5">
      <c r="D630" s="208"/>
      <c r="E630" s="208"/>
    </row>
    <row r="631" spans="4:5">
      <c r="D631" s="208"/>
      <c r="E631" s="208"/>
    </row>
    <row r="632" spans="4:5">
      <c r="D632" s="208"/>
      <c r="E632" s="208"/>
    </row>
    <row r="633" spans="4:5">
      <c r="D633" s="208"/>
      <c r="E633" s="208"/>
    </row>
    <row r="634" spans="4:5">
      <c r="D634" s="208"/>
      <c r="E634" s="208"/>
    </row>
    <row r="635" spans="4:5">
      <c r="D635" s="208"/>
      <c r="E635" s="208"/>
    </row>
    <row r="636" spans="4:5">
      <c r="D636" s="208"/>
      <c r="E636" s="208"/>
    </row>
    <row r="637" spans="4:5">
      <c r="D637" s="208"/>
      <c r="E637" s="208"/>
    </row>
    <row r="638" spans="4:5">
      <c r="D638" s="208"/>
      <c r="E638" s="208"/>
    </row>
    <row r="639" spans="4:5">
      <c r="D639" s="208"/>
      <c r="E639" s="208"/>
    </row>
    <row r="640" spans="4:5">
      <c r="D640" s="208"/>
      <c r="E640" s="208"/>
    </row>
    <row r="641" spans="4:5">
      <c r="D641" s="208"/>
      <c r="E641" s="208"/>
    </row>
    <row r="642" spans="4:5">
      <c r="D642" s="208"/>
      <c r="E642" s="208"/>
    </row>
    <row r="643" spans="4:5">
      <c r="D643" s="208"/>
      <c r="E643" s="208"/>
    </row>
    <row r="644" spans="4:5">
      <c r="D644" s="208"/>
      <c r="E644" s="208"/>
    </row>
    <row r="645" spans="4:5">
      <c r="D645" s="208"/>
      <c r="E645" s="208"/>
    </row>
    <row r="646" spans="4:5">
      <c r="D646" s="208"/>
      <c r="E646" s="208"/>
    </row>
    <row r="647" spans="4:5">
      <c r="D647" s="208"/>
      <c r="E647" s="208"/>
    </row>
    <row r="648" spans="4:5">
      <c r="D648" s="208"/>
      <c r="E648" s="208"/>
    </row>
    <row r="649" spans="4:5">
      <c r="D649" s="208"/>
      <c r="E649" s="208"/>
    </row>
    <row r="650" spans="4:5">
      <c r="D650" s="208"/>
      <c r="E650" s="208"/>
    </row>
    <row r="651" spans="4:5">
      <c r="D651" s="208"/>
      <c r="E651" s="208"/>
    </row>
    <row r="652" spans="4:5">
      <c r="D652" s="208"/>
      <c r="E652" s="208"/>
    </row>
    <row r="653" spans="4:5">
      <c r="D653" s="208"/>
      <c r="E653" s="208"/>
    </row>
    <row r="654" spans="4:5">
      <c r="D654" s="208"/>
      <c r="E654" s="208"/>
    </row>
    <row r="655" spans="4:5">
      <c r="D655" s="208"/>
      <c r="E655" s="208"/>
    </row>
    <row r="656" spans="4:5">
      <c r="D656" s="208"/>
      <c r="E656" s="208"/>
    </row>
    <row r="657" spans="4:5">
      <c r="D657" s="208"/>
      <c r="E657" s="208"/>
    </row>
    <row r="658" spans="4:5">
      <c r="D658" s="208"/>
      <c r="E658" s="208"/>
    </row>
    <row r="659" spans="4:5">
      <c r="D659" s="208"/>
      <c r="E659" s="208"/>
    </row>
    <row r="660" spans="4:5">
      <c r="D660" s="208"/>
      <c r="E660" s="208"/>
    </row>
    <row r="661" spans="4:5">
      <c r="D661" s="208"/>
      <c r="E661" s="208"/>
    </row>
    <row r="662" spans="4:5">
      <c r="D662" s="208"/>
      <c r="E662" s="208"/>
    </row>
    <row r="663" spans="4:5">
      <c r="D663" s="208"/>
      <c r="E663" s="208"/>
    </row>
    <row r="664" spans="4:5">
      <c r="D664" s="208"/>
      <c r="E664" s="208"/>
    </row>
    <row r="665" spans="4:5">
      <c r="D665" s="208"/>
      <c r="E665" s="208"/>
    </row>
    <row r="666" spans="4:5">
      <c r="D666" s="208"/>
      <c r="E666" s="208"/>
    </row>
    <row r="667" spans="4:5">
      <c r="D667" s="208"/>
      <c r="E667" s="208"/>
    </row>
    <row r="668" spans="4:5">
      <c r="D668" s="208"/>
      <c r="E668" s="208"/>
    </row>
    <row r="669" spans="4:5">
      <c r="D669" s="208"/>
      <c r="E669" s="208"/>
    </row>
    <row r="670" spans="4:5">
      <c r="D670" s="208"/>
      <c r="E670" s="208"/>
    </row>
    <row r="671" spans="4:5">
      <c r="D671" s="208"/>
      <c r="E671" s="208"/>
    </row>
    <row r="672" spans="4:5">
      <c r="D672" s="208"/>
      <c r="E672" s="208"/>
    </row>
    <row r="673" spans="4:5">
      <c r="D673" s="208"/>
      <c r="E673" s="208"/>
    </row>
    <row r="674" spans="4:5">
      <c r="D674" s="208"/>
      <c r="E674" s="208"/>
    </row>
    <row r="675" spans="4:5">
      <c r="D675" s="208"/>
      <c r="E675" s="208"/>
    </row>
    <row r="676" spans="4:5">
      <c r="D676" s="208"/>
      <c r="E676" s="208"/>
    </row>
    <row r="677" spans="4:5">
      <c r="D677" s="208"/>
      <c r="E677" s="208"/>
    </row>
    <row r="678" spans="4:5">
      <c r="D678" s="208"/>
      <c r="E678" s="208"/>
    </row>
    <row r="679" spans="4:5">
      <c r="D679" s="208"/>
      <c r="E679" s="208"/>
    </row>
    <row r="680" spans="4:5">
      <c r="D680" s="208"/>
      <c r="E680" s="208"/>
    </row>
    <row r="681" spans="4:5">
      <c r="D681" s="208"/>
      <c r="E681" s="208"/>
    </row>
    <row r="682" spans="4:5">
      <c r="D682" s="208"/>
      <c r="E682" s="208"/>
    </row>
    <row r="683" spans="4:5">
      <c r="D683" s="208"/>
      <c r="E683" s="208"/>
    </row>
    <row r="684" spans="4:5">
      <c r="D684" s="208"/>
      <c r="E684" s="208"/>
    </row>
    <row r="685" spans="4:5">
      <c r="D685" s="208"/>
      <c r="E685" s="208"/>
    </row>
    <row r="686" spans="4:5">
      <c r="D686" s="208"/>
      <c r="E686" s="208"/>
    </row>
    <row r="687" spans="4:5">
      <c r="D687" s="208"/>
      <c r="E687" s="208"/>
    </row>
    <row r="688" spans="4:5">
      <c r="D688" s="208"/>
      <c r="E688" s="208"/>
    </row>
    <row r="689" spans="4:5">
      <c r="D689" s="208"/>
      <c r="E689" s="208"/>
    </row>
    <row r="690" spans="4:5">
      <c r="D690" s="208"/>
      <c r="E690" s="208"/>
    </row>
    <row r="691" spans="4:5">
      <c r="D691" s="208"/>
      <c r="E691" s="208"/>
    </row>
    <row r="692" spans="4:5">
      <c r="D692" s="208"/>
      <c r="E692" s="208"/>
    </row>
    <row r="693" spans="4:5">
      <c r="D693" s="208"/>
      <c r="E693" s="208"/>
    </row>
    <row r="694" spans="4:5">
      <c r="D694" s="208"/>
      <c r="E694" s="208"/>
    </row>
    <row r="695" spans="4:5">
      <c r="D695" s="208"/>
      <c r="E695" s="208"/>
    </row>
    <row r="696" spans="4:5">
      <c r="D696" s="208"/>
      <c r="E696" s="208"/>
    </row>
    <row r="697" spans="4:5">
      <c r="D697" s="208"/>
      <c r="E697" s="208"/>
    </row>
    <row r="698" spans="4:5">
      <c r="D698" s="208"/>
      <c r="E698" s="208"/>
    </row>
    <row r="699" spans="4:5">
      <c r="D699" s="208"/>
      <c r="E699" s="208"/>
    </row>
    <row r="700" spans="4:5">
      <c r="D700" s="208"/>
      <c r="E700" s="208"/>
    </row>
    <row r="701" spans="4:5">
      <c r="D701" s="208"/>
      <c r="E701" s="208"/>
    </row>
    <row r="702" spans="4:5">
      <c r="D702" s="208"/>
      <c r="E702" s="208"/>
    </row>
    <row r="703" spans="4:5">
      <c r="D703" s="208"/>
      <c r="E703" s="208"/>
    </row>
    <row r="704" spans="4:5">
      <c r="D704" s="208"/>
      <c r="E704" s="208"/>
    </row>
    <row r="705" spans="4:5">
      <c r="D705" s="208"/>
      <c r="E705" s="208"/>
    </row>
    <row r="706" spans="4:5">
      <c r="D706" s="208"/>
      <c r="E706" s="208"/>
    </row>
    <row r="707" spans="4:5">
      <c r="D707" s="208"/>
      <c r="E707" s="208"/>
    </row>
    <row r="708" spans="4:5">
      <c r="D708" s="208"/>
      <c r="E708" s="208"/>
    </row>
    <row r="709" spans="4:5">
      <c r="D709" s="208"/>
      <c r="E709" s="208"/>
    </row>
    <row r="710" spans="4:5">
      <c r="D710" s="208"/>
      <c r="E710" s="208"/>
    </row>
    <row r="711" spans="4:5">
      <c r="D711" s="208"/>
      <c r="E711" s="208"/>
    </row>
    <row r="712" spans="4:5">
      <c r="D712" s="208"/>
      <c r="E712" s="208"/>
    </row>
    <row r="713" spans="4:5">
      <c r="D713" s="208"/>
      <c r="E713" s="208"/>
    </row>
    <row r="714" spans="4:5">
      <c r="D714" s="208"/>
      <c r="E714" s="208"/>
    </row>
    <row r="715" spans="4:5">
      <c r="D715" s="208"/>
      <c r="E715" s="208"/>
    </row>
    <row r="716" spans="4:5">
      <c r="D716" s="208"/>
      <c r="E716" s="208"/>
    </row>
    <row r="717" spans="4:5">
      <c r="D717" s="208"/>
      <c r="E717" s="208"/>
    </row>
    <row r="718" spans="4:5">
      <c r="D718" s="208"/>
      <c r="E718" s="208"/>
    </row>
    <row r="719" spans="4:5">
      <c r="D719" s="208"/>
      <c r="E719" s="208"/>
    </row>
    <row r="720" spans="4:5">
      <c r="D720" s="208"/>
      <c r="E720" s="208"/>
    </row>
    <row r="721" spans="4:5">
      <c r="D721" s="208"/>
      <c r="E721" s="208"/>
    </row>
    <row r="722" spans="4:5">
      <c r="D722" s="208"/>
      <c r="E722" s="208"/>
    </row>
    <row r="723" spans="4:5">
      <c r="D723" s="208"/>
      <c r="E723" s="208"/>
    </row>
    <row r="724" spans="4:5">
      <c r="D724" s="208"/>
      <c r="E724" s="208"/>
    </row>
    <row r="725" spans="4:5">
      <c r="D725" s="208"/>
      <c r="E725" s="208"/>
    </row>
    <row r="726" spans="4:5">
      <c r="D726" s="208"/>
      <c r="E726" s="208"/>
    </row>
    <row r="727" spans="4:5">
      <c r="D727" s="208"/>
      <c r="E727" s="208"/>
    </row>
    <row r="728" spans="4:5">
      <c r="D728" s="208"/>
      <c r="E728" s="208"/>
    </row>
    <row r="729" spans="4:5">
      <c r="D729" s="208"/>
      <c r="E729" s="208"/>
    </row>
    <row r="730" spans="4:5">
      <c r="D730" s="208"/>
      <c r="E730" s="208"/>
    </row>
    <row r="731" spans="4:5">
      <c r="D731" s="208"/>
      <c r="E731" s="208"/>
    </row>
    <row r="732" spans="4:5">
      <c r="D732" s="208"/>
      <c r="E732" s="208"/>
    </row>
    <row r="733" spans="4:5">
      <c r="D733" s="208"/>
      <c r="E733" s="208"/>
    </row>
    <row r="734" spans="4:5">
      <c r="D734" s="208"/>
      <c r="E734" s="208"/>
    </row>
    <row r="735" spans="4:5">
      <c r="D735" s="208"/>
      <c r="E735" s="208"/>
    </row>
    <row r="736" spans="4:5">
      <c r="D736" s="208"/>
      <c r="E736" s="208"/>
    </row>
    <row r="737" spans="4:5">
      <c r="D737" s="208"/>
      <c r="E737" s="208"/>
    </row>
    <row r="738" spans="4:5">
      <c r="D738" s="208"/>
      <c r="E738" s="208"/>
    </row>
    <row r="739" spans="4:5">
      <c r="D739" s="208"/>
      <c r="E739" s="208"/>
    </row>
    <row r="740" spans="4:5">
      <c r="D740" s="208"/>
      <c r="E740" s="208"/>
    </row>
    <row r="741" spans="4:5">
      <c r="D741" s="208"/>
      <c r="E741" s="208"/>
    </row>
    <row r="742" spans="4:5">
      <c r="D742" s="208"/>
      <c r="E742" s="208"/>
    </row>
    <row r="743" spans="4:5">
      <c r="D743" s="208"/>
      <c r="E743" s="208"/>
    </row>
    <row r="744" spans="4:5">
      <c r="D744" s="208"/>
      <c r="E744" s="208"/>
    </row>
    <row r="745" spans="4:5">
      <c r="D745" s="208"/>
      <c r="E745" s="208"/>
    </row>
    <row r="746" spans="4:5">
      <c r="D746" s="208"/>
      <c r="E746" s="208"/>
    </row>
    <row r="747" spans="4:5">
      <c r="D747" s="208"/>
      <c r="E747" s="208"/>
    </row>
    <row r="748" spans="4:5">
      <c r="D748" s="208"/>
      <c r="E748" s="208"/>
    </row>
    <row r="749" spans="4:5">
      <c r="D749" s="208"/>
      <c r="E749" s="208"/>
    </row>
    <row r="750" spans="4:5">
      <c r="D750" s="208"/>
      <c r="E750" s="208"/>
    </row>
    <row r="751" spans="4:5">
      <c r="D751" s="208"/>
      <c r="E751" s="208"/>
    </row>
    <row r="752" spans="4:5">
      <c r="D752" s="208"/>
      <c r="E752" s="208"/>
    </row>
    <row r="753" spans="4:5">
      <c r="D753" s="208"/>
      <c r="E753" s="208"/>
    </row>
    <row r="754" spans="4:5">
      <c r="D754" s="208"/>
      <c r="E754" s="208"/>
    </row>
    <row r="755" spans="4:5">
      <c r="D755" s="208"/>
      <c r="E755" s="208"/>
    </row>
    <row r="756" spans="4:5">
      <c r="D756" s="208"/>
      <c r="E756" s="208"/>
    </row>
    <row r="757" spans="4:5">
      <c r="D757" s="208"/>
      <c r="E757" s="208"/>
    </row>
    <row r="758" spans="4:5">
      <c r="D758" s="208"/>
      <c r="E758" s="208"/>
    </row>
    <row r="759" spans="4:5">
      <c r="D759" s="208"/>
      <c r="E759" s="208"/>
    </row>
    <row r="760" spans="4:5">
      <c r="D760" s="208"/>
      <c r="E760" s="208"/>
    </row>
    <row r="761" spans="4:5">
      <c r="D761" s="208"/>
      <c r="E761" s="208"/>
    </row>
    <row r="762" spans="4:5">
      <c r="D762" s="208"/>
      <c r="E762" s="208"/>
    </row>
    <row r="763" spans="4:5">
      <c r="D763" s="208"/>
      <c r="E763" s="208"/>
    </row>
    <row r="764" spans="4:5">
      <c r="D764" s="208"/>
      <c r="E764" s="208"/>
    </row>
    <row r="765" spans="4:5">
      <c r="D765" s="208"/>
      <c r="E765" s="208"/>
    </row>
    <row r="766" spans="4:5">
      <c r="D766" s="208"/>
      <c r="E766" s="208"/>
    </row>
    <row r="767" spans="4:5">
      <c r="D767" s="208"/>
      <c r="E767" s="208"/>
    </row>
    <row r="768" spans="4:5">
      <c r="D768" s="208"/>
      <c r="E768" s="208"/>
    </row>
    <row r="769" spans="4:5">
      <c r="D769" s="208"/>
      <c r="E769" s="208"/>
    </row>
    <row r="770" spans="4:5">
      <c r="D770" s="208"/>
      <c r="E770" s="208"/>
    </row>
    <row r="771" spans="4:5">
      <c r="D771" s="208"/>
      <c r="E771" s="208"/>
    </row>
    <row r="772" spans="4:5">
      <c r="D772" s="208"/>
      <c r="E772" s="208"/>
    </row>
    <row r="773" spans="4:5">
      <c r="D773" s="208"/>
      <c r="E773" s="208"/>
    </row>
    <row r="774" spans="4:5">
      <c r="D774" s="208"/>
      <c r="E774" s="208"/>
    </row>
    <row r="775" spans="4:5">
      <c r="D775" s="208"/>
      <c r="E775" s="208"/>
    </row>
    <row r="776" spans="4:5">
      <c r="D776" s="208"/>
      <c r="E776" s="208"/>
    </row>
    <row r="777" spans="4:5">
      <c r="D777" s="208"/>
      <c r="E777" s="208"/>
    </row>
    <row r="778" spans="4:5">
      <c r="D778" s="208"/>
      <c r="E778" s="208"/>
    </row>
    <row r="779" spans="4:5">
      <c r="D779" s="208"/>
      <c r="E779" s="208"/>
    </row>
    <row r="780" spans="4:5">
      <c r="D780" s="208"/>
      <c r="E780" s="208"/>
    </row>
    <row r="781" spans="4:5">
      <c r="D781" s="208"/>
      <c r="E781" s="208"/>
    </row>
    <row r="782" spans="4:5">
      <c r="D782" s="208"/>
      <c r="E782" s="208"/>
    </row>
    <row r="783" spans="4:5">
      <c r="D783" s="208"/>
      <c r="E783" s="208"/>
    </row>
    <row r="784" spans="4:5">
      <c r="D784" s="208"/>
      <c r="E784" s="208"/>
    </row>
    <row r="785" spans="4:5">
      <c r="D785" s="208"/>
      <c r="E785" s="208"/>
    </row>
    <row r="786" spans="4:5">
      <c r="D786" s="208"/>
      <c r="E786" s="208"/>
    </row>
    <row r="787" spans="4:5">
      <c r="D787" s="208"/>
      <c r="E787" s="208"/>
    </row>
    <row r="788" spans="4:5">
      <c r="D788" s="208"/>
      <c r="E788" s="208"/>
    </row>
    <row r="789" spans="4:5">
      <c r="D789" s="208"/>
      <c r="E789" s="208"/>
    </row>
    <row r="790" spans="4:5">
      <c r="D790" s="208"/>
      <c r="E790" s="208"/>
    </row>
    <row r="791" spans="4:5">
      <c r="D791" s="208"/>
      <c r="E791" s="208"/>
    </row>
    <row r="792" spans="4:5">
      <c r="D792" s="208"/>
      <c r="E792" s="208"/>
    </row>
    <row r="793" spans="4:5">
      <c r="D793" s="208"/>
      <c r="E793" s="208"/>
    </row>
    <row r="794" spans="4:5">
      <c r="D794" s="208"/>
      <c r="E794" s="208"/>
    </row>
    <row r="795" spans="4:5">
      <c r="D795" s="208"/>
      <c r="E795" s="208"/>
    </row>
    <row r="796" spans="4:5">
      <c r="D796" s="208"/>
      <c r="E796" s="208"/>
    </row>
    <row r="797" spans="4:5">
      <c r="D797" s="208"/>
      <c r="E797" s="208"/>
    </row>
    <row r="798" spans="4:5">
      <c r="D798" s="208"/>
      <c r="E798" s="208"/>
    </row>
    <row r="799" spans="4:5">
      <c r="D799" s="208"/>
      <c r="E799" s="208"/>
    </row>
    <row r="800" spans="4:5">
      <c r="D800" s="208"/>
      <c r="E800" s="208"/>
    </row>
    <row r="801" spans="4:5">
      <c r="D801" s="208"/>
      <c r="E801" s="208"/>
    </row>
    <row r="802" spans="4:5">
      <c r="D802" s="208"/>
      <c r="E802" s="208"/>
    </row>
    <row r="803" spans="4:5">
      <c r="D803" s="208"/>
      <c r="E803" s="208"/>
    </row>
    <row r="804" spans="4:5">
      <c r="D804" s="208"/>
      <c r="E804" s="208"/>
    </row>
    <row r="805" spans="4:5">
      <c r="D805" s="208"/>
      <c r="E805" s="208"/>
    </row>
    <row r="806" spans="4:5">
      <c r="D806" s="208"/>
      <c r="E806" s="208"/>
    </row>
    <row r="807" spans="4:5">
      <c r="D807" s="208"/>
      <c r="E807" s="208"/>
    </row>
    <row r="808" spans="4:5">
      <c r="D808" s="208"/>
      <c r="E808" s="208"/>
    </row>
    <row r="809" spans="4:5">
      <c r="D809" s="208"/>
      <c r="E809" s="208"/>
    </row>
    <row r="810" spans="4:5">
      <c r="D810" s="208"/>
      <c r="E810" s="208"/>
    </row>
    <row r="811" spans="4:5">
      <c r="D811" s="208"/>
      <c r="E811" s="208"/>
    </row>
    <row r="812" spans="4:5">
      <c r="D812" s="208"/>
      <c r="E812" s="208"/>
    </row>
    <row r="813" spans="4:5">
      <c r="D813" s="208"/>
      <c r="E813" s="208"/>
    </row>
    <row r="814" spans="4:5">
      <c r="D814" s="208"/>
      <c r="E814" s="208"/>
    </row>
    <row r="815" spans="4:5">
      <c r="D815" s="208"/>
      <c r="E815" s="208"/>
    </row>
    <row r="816" spans="4:5">
      <c r="D816" s="208"/>
      <c r="E816" s="208"/>
    </row>
    <row r="817" spans="4:5">
      <c r="D817" s="208"/>
      <c r="E817" s="208"/>
    </row>
    <row r="818" spans="4:5">
      <c r="D818" s="208"/>
      <c r="E818" s="208"/>
    </row>
    <row r="819" spans="4:5">
      <c r="D819" s="208"/>
      <c r="E819" s="208"/>
    </row>
    <row r="820" spans="4:5">
      <c r="D820" s="208"/>
      <c r="E820" s="208"/>
    </row>
    <row r="821" spans="4:5">
      <c r="D821" s="208"/>
      <c r="E821" s="208"/>
    </row>
    <row r="822" spans="4:5">
      <c r="D822" s="208"/>
      <c r="E822" s="208"/>
    </row>
    <row r="823" spans="4:5">
      <c r="D823" s="208"/>
      <c r="E823" s="208"/>
    </row>
    <row r="824" spans="4:5">
      <c r="D824" s="208"/>
      <c r="E824" s="208"/>
    </row>
    <row r="825" spans="4:5">
      <c r="D825" s="208"/>
      <c r="E825" s="208"/>
    </row>
    <row r="826" spans="4:5">
      <c r="D826" s="208"/>
      <c r="E826" s="208"/>
    </row>
    <row r="827" spans="4:5">
      <c r="D827" s="208"/>
      <c r="E827" s="208"/>
    </row>
    <row r="828" spans="4:5">
      <c r="D828" s="208"/>
      <c r="E828" s="208"/>
    </row>
    <row r="829" spans="4:5">
      <c r="D829" s="208"/>
      <c r="E829" s="208"/>
    </row>
    <row r="830" spans="4:5">
      <c r="D830" s="208"/>
      <c r="E830" s="208"/>
    </row>
    <row r="831" spans="4:5">
      <c r="D831" s="208"/>
      <c r="E831" s="208"/>
    </row>
    <row r="832" spans="4:5">
      <c r="D832" s="208"/>
      <c r="E832" s="208"/>
    </row>
    <row r="833" spans="4:5">
      <c r="D833" s="208"/>
      <c r="E833" s="208"/>
    </row>
    <row r="834" spans="4:5">
      <c r="D834" s="208"/>
      <c r="E834" s="208"/>
    </row>
    <row r="835" spans="4:5">
      <c r="D835" s="208"/>
      <c r="E835" s="208"/>
    </row>
    <row r="836" spans="4:5">
      <c r="D836" s="208"/>
      <c r="E836" s="208"/>
    </row>
    <row r="837" spans="4:5">
      <c r="D837" s="208"/>
      <c r="E837" s="208"/>
    </row>
    <row r="838" spans="4:5">
      <c r="D838" s="208"/>
      <c r="E838" s="208"/>
    </row>
    <row r="839" spans="4:5">
      <c r="D839" s="208"/>
      <c r="E839" s="208"/>
    </row>
    <row r="840" spans="4:5">
      <c r="D840" s="208"/>
      <c r="E840" s="208"/>
    </row>
    <row r="841" spans="4:5">
      <c r="D841" s="208"/>
      <c r="E841" s="208"/>
    </row>
    <row r="842" spans="4:5">
      <c r="D842" s="208"/>
      <c r="E842" s="208"/>
    </row>
    <row r="843" spans="4:5">
      <c r="D843" s="208"/>
      <c r="E843" s="208"/>
    </row>
    <row r="844" spans="4:5">
      <c r="D844" s="208"/>
      <c r="E844" s="208"/>
    </row>
    <row r="845" spans="4:5">
      <c r="D845" s="208"/>
      <c r="E845" s="208"/>
    </row>
    <row r="846" spans="4:5">
      <c r="D846" s="208"/>
      <c r="E846" s="208"/>
    </row>
    <row r="847" spans="4:5">
      <c r="D847" s="208"/>
      <c r="E847" s="208"/>
    </row>
    <row r="848" spans="4:5">
      <c r="D848" s="208"/>
      <c r="E848" s="208"/>
    </row>
    <row r="849" spans="4:5">
      <c r="D849" s="208"/>
      <c r="E849" s="208"/>
    </row>
    <row r="850" spans="4:5">
      <c r="D850" s="208"/>
      <c r="E850" s="208"/>
    </row>
    <row r="851" spans="4:5">
      <c r="D851" s="208"/>
      <c r="E851" s="208"/>
    </row>
    <row r="852" spans="4:5">
      <c r="D852" s="208"/>
      <c r="E852" s="208"/>
    </row>
    <row r="853" spans="4:5">
      <c r="D853" s="208"/>
      <c r="E853" s="208"/>
    </row>
    <row r="854" spans="4:5">
      <c r="D854" s="208"/>
      <c r="E854" s="208"/>
    </row>
    <row r="855" spans="4:5">
      <c r="D855" s="208"/>
      <c r="E855" s="208"/>
    </row>
    <row r="856" spans="4:5">
      <c r="D856" s="208"/>
      <c r="E856" s="208"/>
    </row>
    <row r="857" spans="4:5">
      <c r="D857" s="208"/>
      <c r="E857" s="208"/>
    </row>
    <row r="858" spans="4:5">
      <c r="D858" s="208"/>
      <c r="E858" s="208"/>
    </row>
    <row r="859" spans="4:5">
      <c r="D859" s="208"/>
      <c r="E859" s="208"/>
    </row>
    <row r="860" spans="4:5">
      <c r="D860" s="208"/>
      <c r="E860" s="208"/>
    </row>
    <row r="861" spans="4:5">
      <c r="D861" s="208"/>
      <c r="E861" s="208"/>
    </row>
    <row r="862" spans="4:5">
      <c r="D862" s="208"/>
      <c r="E862" s="208"/>
    </row>
    <row r="863" spans="4:5">
      <c r="D863" s="208"/>
      <c r="E863" s="208"/>
    </row>
    <row r="864" spans="4:5">
      <c r="D864" s="208"/>
      <c r="E864" s="208"/>
    </row>
    <row r="865" spans="4:5">
      <c r="D865" s="208"/>
      <c r="E865" s="208"/>
    </row>
    <row r="866" spans="4:5">
      <c r="D866" s="208"/>
      <c r="E866" s="208"/>
    </row>
    <row r="867" spans="4:5">
      <c r="D867" s="208"/>
      <c r="E867" s="208"/>
    </row>
    <row r="868" spans="4:5">
      <c r="D868" s="208"/>
      <c r="E868" s="208"/>
    </row>
    <row r="869" spans="4:5">
      <c r="D869" s="208"/>
      <c r="E869" s="208"/>
    </row>
    <row r="870" spans="4:5">
      <c r="D870" s="208"/>
      <c r="E870" s="208"/>
    </row>
    <row r="871" spans="4:5">
      <c r="D871" s="208"/>
      <c r="E871" s="208"/>
    </row>
    <row r="872" spans="4:5">
      <c r="D872" s="208"/>
      <c r="E872" s="208"/>
    </row>
    <row r="873" spans="4:5">
      <c r="D873" s="208"/>
      <c r="E873" s="208"/>
    </row>
    <row r="874" spans="4:5">
      <c r="D874" s="208"/>
      <c r="E874" s="208"/>
    </row>
    <row r="875" spans="4:5">
      <c r="D875" s="208"/>
      <c r="E875" s="208"/>
    </row>
    <row r="876" spans="4:5">
      <c r="D876" s="208"/>
      <c r="E876" s="208"/>
    </row>
    <row r="877" spans="4:5">
      <c r="D877" s="208"/>
      <c r="E877" s="208"/>
    </row>
    <row r="878" spans="4:5">
      <c r="D878" s="208"/>
      <c r="E878" s="208"/>
    </row>
    <row r="879" spans="4:5">
      <c r="D879" s="208"/>
      <c r="E879" s="208"/>
    </row>
    <row r="880" spans="4:5">
      <c r="D880" s="208"/>
      <c r="E880" s="208"/>
    </row>
    <row r="881" spans="4:5">
      <c r="D881" s="208"/>
      <c r="E881" s="208"/>
    </row>
    <row r="882" spans="4:5">
      <c r="D882" s="208"/>
      <c r="E882" s="208"/>
    </row>
    <row r="883" spans="4:5">
      <c r="D883" s="208"/>
      <c r="E883" s="208"/>
    </row>
    <row r="884" spans="4:5">
      <c r="D884" s="208"/>
      <c r="E884" s="208"/>
    </row>
    <row r="885" spans="4:5">
      <c r="D885" s="208"/>
      <c r="E885" s="208"/>
    </row>
    <row r="886" spans="4:5">
      <c r="D886" s="208"/>
      <c r="E886" s="208"/>
    </row>
    <row r="887" spans="4:5">
      <c r="D887" s="208"/>
      <c r="E887" s="208"/>
    </row>
    <row r="888" spans="4:5">
      <c r="D888" s="208"/>
      <c r="E888" s="208"/>
    </row>
    <row r="889" spans="4:5">
      <c r="D889" s="208"/>
      <c r="E889" s="208"/>
    </row>
    <row r="890" spans="4:5">
      <c r="D890" s="208"/>
      <c r="E890" s="208"/>
    </row>
    <row r="891" spans="4:5">
      <c r="D891" s="208"/>
      <c r="E891" s="208"/>
    </row>
    <row r="892" spans="4:5">
      <c r="D892" s="208"/>
      <c r="E892" s="208"/>
    </row>
    <row r="893" spans="4:5">
      <c r="D893" s="208"/>
      <c r="E893" s="208"/>
    </row>
    <row r="894" spans="4:5">
      <c r="D894" s="208"/>
      <c r="E894" s="208"/>
    </row>
    <row r="895" spans="4:5">
      <c r="D895" s="208"/>
      <c r="E895" s="208"/>
    </row>
    <row r="896" spans="4:5">
      <c r="D896" s="208"/>
      <c r="E896" s="208"/>
    </row>
    <row r="897" spans="4:5">
      <c r="D897" s="208"/>
      <c r="E897" s="208"/>
    </row>
    <row r="898" spans="4:5">
      <c r="D898" s="208"/>
      <c r="E898" s="208"/>
    </row>
    <row r="899" spans="4:5">
      <c r="D899" s="208"/>
      <c r="E899" s="208"/>
    </row>
    <row r="900" spans="4:5">
      <c r="D900" s="208"/>
      <c r="E900" s="208"/>
    </row>
    <row r="901" spans="4:5">
      <c r="D901" s="208"/>
      <c r="E901" s="208"/>
    </row>
    <row r="902" spans="4:5">
      <c r="D902" s="208"/>
      <c r="E902" s="208"/>
    </row>
    <row r="903" spans="4:5">
      <c r="D903" s="208"/>
      <c r="E903" s="208"/>
    </row>
    <row r="904" spans="4:5">
      <c r="D904" s="208"/>
      <c r="E904" s="208"/>
    </row>
    <row r="905" spans="4:5">
      <c r="D905" s="208"/>
      <c r="E905" s="208"/>
    </row>
    <row r="906" spans="4:5">
      <c r="D906" s="208"/>
      <c r="E906" s="208"/>
    </row>
    <row r="907" spans="4:5">
      <c r="D907" s="208"/>
      <c r="E907" s="208"/>
    </row>
    <row r="908" spans="4:5">
      <c r="D908" s="208"/>
      <c r="E908" s="208"/>
    </row>
    <row r="909" spans="4:5">
      <c r="D909" s="208"/>
      <c r="E909" s="208"/>
    </row>
    <row r="910" spans="4:5">
      <c r="D910" s="208"/>
      <c r="E910" s="208"/>
    </row>
    <row r="911" spans="4:5">
      <c r="D911" s="208"/>
      <c r="E911" s="208"/>
    </row>
    <row r="912" spans="4:5">
      <c r="D912" s="208"/>
      <c r="E912" s="208"/>
    </row>
    <row r="913" spans="4:5">
      <c r="D913" s="208"/>
      <c r="E913" s="208"/>
    </row>
    <row r="914" spans="4:5">
      <c r="D914" s="208"/>
      <c r="E914" s="208"/>
    </row>
    <row r="915" spans="4:5">
      <c r="D915" s="208"/>
      <c r="E915" s="208"/>
    </row>
    <row r="916" spans="4:5">
      <c r="D916" s="208"/>
      <c r="E916" s="208"/>
    </row>
    <row r="917" spans="4:5">
      <c r="D917" s="208"/>
      <c r="E917" s="208"/>
    </row>
    <row r="918" spans="4:5">
      <c r="D918" s="208"/>
      <c r="E918" s="208"/>
    </row>
    <row r="919" spans="4:5">
      <c r="D919" s="208"/>
      <c r="E919" s="208"/>
    </row>
    <row r="920" spans="4:5">
      <c r="D920" s="208"/>
      <c r="E920" s="208"/>
    </row>
    <row r="921" spans="4:5">
      <c r="D921" s="208"/>
      <c r="E921" s="208"/>
    </row>
    <row r="922" spans="4:5">
      <c r="D922" s="208"/>
      <c r="E922" s="208"/>
    </row>
    <row r="923" spans="4:5">
      <c r="D923" s="208"/>
      <c r="E923" s="208"/>
    </row>
    <row r="924" spans="4:5">
      <c r="D924" s="208"/>
      <c r="E924" s="208"/>
    </row>
    <row r="925" spans="4:5">
      <c r="D925" s="208"/>
      <c r="E925" s="208"/>
    </row>
    <row r="926" spans="4:5">
      <c r="D926" s="208"/>
      <c r="E926" s="208"/>
    </row>
    <row r="927" spans="4:5">
      <c r="D927" s="208"/>
      <c r="E927" s="208"/>
    </row>
    <row r="928" spans="4:5">
      <c r="D928" s="208"/>
      <c r="E928" s="208"/>
    </row>
    <row r="929" spans="4:5">
      <c r="D929" s="208"/>
      <c r="E929" s="208"/>
    </row>
    <row r="930" spans="4:5">
      <c r="D930" s="208"/>
      <c r="E930" s="208"/>
    </row>
    <row r="931" spans="4:5">
      <c r="D931" s="208"/>
      <c r="E931" s="208"/>
    </row>
    <row r="932" spans="4:5">
      <c r="D932" s="208"/>
      <c r="E932" s="208"/>
    </row>
    <row r="933" spans="4:5">
      <c r="D933" s="208"/>
      <c r="E933" s="208"/>
    </row>
    <row r="934" spans="4:5">
      <c r="D934" s="208"/>
      <c r="E934" s="208"/>
    </row>
    <row r="935" spans="4:5">
      <c r="D935" s="208"/>
      <c r="E935" s="208"/>
    </row>
    <row r="936" spans="4:5">
      <c r="D936" s="208"/>
      <c r="E936" s="208"/>
    </row>
    <row r="937" spans="4:5">
      <c r="D937" s="208"/>
      <c r="E937" s="208"/>
    </row>
    <row r="938" spans="4:5">
      <c r="D938" s="208"/>
      <c r="E938" s="208"/>
    </row>
    <row r="939" spans="4:5">
      <c r="D939" s="208"/>
      <c r="E939" s="208"/>
    </row>
    <row r="940" spans="4:5">
      <c r="D940" s="208"/>
      <c r="E940" s="208"/>
    </row>
    <row r="941" spans="4:5">
      <c r="D941" s="208"/>
      <c r="E941" s="208"/>
    </row>
    <row r="942" spans="4:5">
      <c r="D942" s="208"/>
      <c r="E942" s="208"/>
    </row>
    <row r="943" spans="4:5">
      <c r="D943" s="208"/>
      <c r="E943" s="208"/>
    </row>
    <row r="944" spans="4:5">
      <c r="D944" s="208"/>
      <c r="E944" s="208"/>
    </row>
    <row r="945" spans="4:5">
      <c r="D945" s="208"/>
      <c r="E945" s="208"/>
    </row>
    <row r="946" spans="4:5">
      <c r="D946" s="208"/>
      <c r="E946" s="208"/>
    </row>
    <row r="947" spans="4:5">
      <c r="D947" s="208"/>
      <c r="E947" s="208"/>
    </row>
    <row r="948" spans="4:5">
      <c r="D948" s="208"/>
      <c r="E948" s="208"/>
    </row>
    <row r="949" spans="4:5">
      <c r="D949" s="208"/>
      <c r="E949" s="208"/>
    </row>
    <row r="950" spans="4:5">
      <c r="D950" s="208"/>
      <c r="E950" s="208"/>
    </row>
    <row r="951" spans="4:5">
      <c r="D951" s="208"/>
      <c r="E951" s="208"/>
    </row>
    <row r="952" spans="4:5">
      <c r="D952" s="208"/>
      <c r="E952" s="208"/>
    </row>
    <row r="953" spans="4:5">
      <c r="D953" s="208"/>
      <c r="E953" s="208"/>
    </row>
    <row r="954" spans="4:5">
      <c r="D954" s="208"/>
      <c r="E954" s="208"/>
    </row>
    <row r="955" spans="4:5">
      <c r="D955" s="208"/>
      <c r="E955" s="208"/>
    </row>
    <row r="956" spans="4:5">
      <c r="D956" s="208"/>
      <c r="E956" s="208"/>
    </row>
    <row r="957" spans="4:5">
      <c r="D957" s="208"/>
      <c r="E957" s="208"/>
    </row>
    <row r="958" spans="4:5">
      <c r="D958" s="208"/>
      <c r="E958" s="208"/>
    </row>
    <row r="959" spans="4:5">
      <c r="D959" s="208"/>
      <c r="E959" s="208"/>
    </row>
    <row r="960" spans="4:5">
      <c r="D960" s="208"/>
      <c r="E960" s="208"/>
    </row>
    <row r="961" spans="4:5">
      <c r="D961" s="208"/>
      <c r="E961" s="208"/>
    </row>
    <row r="962" spans="4:5">
      <c r="D962" s="208"/>
      <c r="E962" s="208"/>
    </row>
    <row r="963" spans="4:5">
      <c r="D963" s="208"/>
      <c r="E963" s="208"/>
    </row>
    <row r="964" spans="4:5">
      <c r="D964" s="208"/>
      <c r="E964" s="208"/>
    </row>
    <row r="965" spans="4:5">
      <c r="D965" s="208"/>
      <c r="E965" s="208"/>
    </row>
    <row r="966" spans="4:5">
      <c r="D966" s="208"/>
      <c r="E966" s="208"/>
    </row>
    <row r="967" spans="4:5">
      <c r="D967" s="208"/>
      <c r="E967" s="208"/>
    </row>
    <row r="968" spans="4:5">
      <c r="D968" s="208"/>
      <c r="E968" s="208"/>
    </row>
    <row r="969" spans="4:5">
      <c r="D969" s="208"/>
      <c r="E969" s="208"/>
    </row>
    <row r="970" spans="4:5">
      <c r="D970" s="208"/>
      <c r="E970" s="208"/>
    </row>
    <row r="971" spans="4:5">
      <c r="D971" s="208"/>
      <c r="E971" s="208"/>
    </row>
    <row r="972" spans="4:5">
      <c r="D972" s="208"/>
      <c r="E972" s="208"/>
    </row>
    <row r="973" spans="4:5">
      <c r="D973" s="208"/>
      <c r="E973" s="208"/>
    </row>
    <row r="974" spans="4:5">
      <c r="D974" s="208"/>
      <c r="E974" s="208"/>
    </row>
    <row r="975" spans="4:5">
      <c r="D975" s="208"/>
      <c r="E975" s="208"/>
    </row>
    <row r="976" spans="4:5">
      <c r="D976" s="208"/>
      <c r="E976" s="208"/>
    </row>
    <row r="977" spans="4:5">
      <c r="D977" s="208"/>
      <c r="E977" s="208"/>
    </row>
    <row r="978" spans="4:5">
      <c r="D978" s="208"/>
      <c r="E978" s="208"/>
    </row>
    <row r="979" spans="4:5">
      <c r="D979" s="208"/>
      <c r="E979" s="208"/>
    </row>
    <row r="980" spans="4:5">
      <c r="D980" s="208"/>
      <c r="E980" s="208"/>
    </row>
    <row r="981" spans="4:5">
      <c r="D981" s="208"/>
      <c r="E981" s="208"/>
    </row>
    <row r="982" spans="4:5">
      <c r="D982" s="208"/>
      <c r="E982" s="208"/>
    </row>
    <row r="983" spans="4:5">
      <c r="D983" s="208"/>
      <c r="E983" s="208"/>
    </row>
    <row r="984" spans="4:5">
      <c r="D984" s="208"/>
      <c r="E984" s="208"/>
    </row>
    <row r="985" spans="4:5">
      <c r="D985" s="208"/>
      <c r="E985" s="208"/>
    </row>
    <row r="986" spans="4:5">
      <c r="D986" s="208"/>
      <c r="E986" s="208"/>
    </row>
    <row r="987" spans="4:5">
      <c r="D987" s="208"/>
      <c r="E987" s="208"/>
    </row>
    <row r="988" spans="4:5">
      <c r="D988" s="208"/>
      <c r="E988" s="208"/>
    </row>
    <row r="989" spans="4:5">
      <c r="D989" s="208"/>
      <c r="E989" s="208"/>
    </row>
    <row r="990" spans="4:5">
      <c r="D990" s="208"/>
      <c r="E990" s="208"/>
    </row>
    <row r="991" spans="4:5">
      <c r="D991" s="208"/>
      <c r="E991" s="208"/>
    </row>
    <row r="992" spans="4:5">
      <c r="D992" s="208"/>
      <c r="E992" s="208"/>
    </row>
    <row r="993" spans="4:5">
      <c r="D993" s="208"/>
      <c r="E993" s="208"/>
    </row>
    <row r="994" spans="4:5">
      <c r="D994" s="208"/>
      <c r="E994" s="208"/>
    </row>
    <row r="995" spans="4:5">
      <c r="D995" s="208"/>
      <c r="E995" s="208"/>
    </row>
    <row r="996" spans="4:5">
      <c r="D996" s="208"/>
      <c r="E996" s="208"/>
    </row>
    <row r="997" spans="4:5">
      <c r="D997" s="208"/>
      <c r="E997" s="208"/>
    </row>
    <row r="998" spans="4:5">
      <c r="D998" s="208"/>
      <c r="E998" s="208"/>
    </row>
    <row r="999" spans="4:5">
      <c r="D999" s="208"/>
      <c r="E999" s="208"/>
    </row>
    <row r="1000" spans="4:5">
      <c r="D1000" s="208"/>
      <c r="E1000" s="208"/>
    </row>
    <row r="1001" spans="4:5">
      <c r="D1001" s="208"/>
      <c r="E1001" s="208"/>
    </row>
    <row r="1002" spans="4:5">
      <c r="D1002" s="208"/>
      <c r="E1002" s="208"/>
    </row>
    <row r="1003" spans="4:5">
      <c r="D1003" s="208"/>
      <c r="E1003" s="208"/>
    </row>
    <row r="1004" spans="4:5">
      <c r="D1004" s="208"/>
      <c r="E1004" s="208"/>
    </row>
    <row r="1005" spans="4:5">
      <c r="D1005" s="208"/>
      <c r="E1005" s="208"/>
    </row>
    <row r="1006" spans="4:5">
      <c r="D1006" s="208"/>
      <c r="E1006" s="208"/>
    </row>
    <row r="1007" spans="4:5">
      <c r="D1007" s="208"/>
      <c r="E1007" s="208"/>
    </row>
    <row r="1008" spans="4:5">
      <c r="D1008" s="208"/>
      <c r="E1008" s="208"/>
    </row>
    <row r="1009" spans="4:5">
      <c r="D1009" s="208"/>
      <c r="E1009" s="208"/>
    </row>
    <row r="1010" spans="4:5">
      <c r="D1010" s="208"/>
      <c r="E1010" s="208"/>
    </row>
    <row r="1011" spans="4:5">
      <c r="D1011" s="208"/>
      <c r="E1011" s="208"/>
    </row>
    <row r="1012" spans="4:5">
      <c r="D1012" s="208"/>
      <c r="E1012" s="208"/>
    </row>
    <row r="1013" spans="4:5">
      <c r="D1013" s="208"/>
      <c r="E1013" s="208"/>
    </row>
    <row r="1014" spans="4:5">
      <c r="D1014" s="208"/>
      <c r="E1014" s="208"/>
    </row>
    <row r="1015" spans="4:5">
      <c r="D1015" s="208"/>
      <c r="E1015" s="208"/>
    </row>
    <row r="1016" spans="4:5">
      <c r="D1016" s="208"/>
      <c r="E1016" s="208"/>
    </row>
    <row r="1017" spans="4:5">
      <c r="D1017" s="208"/>
      <c r="E1017" s="208"/>
    </row>
    <row r="1018" spans="4:5">
      <c r="D1018" s="208"/>
      <c r="E1018" s="208"/>
    </row>
    <row r="1019" spans="4:5">
      <c r="D1019" s="208"/>
      <c r="E1019" s="208"/>
    </row>
    <row r="1020" spans="4:5">
      <c r="D1020" s="208"/>
      <c r="E1020" s="208"/>
    </row>
    <row r="1021" spans="4:5">
      <c r="D1021" s="208"/>
      <c r="E1021" s="208"/>
    </row>
    <row r="1022" spans="4:5">
      <c r="D1022" s="208"/>
      <c r="E1022" s="208"/>
    </row>
    <row r="1023" spans="4:5">
      <c r="D1023" s="208"/>
      <c r="E1023" s="208"/>
    </row>
    <row r="1024" spans="4:5">
      <c r="D1024" s="208"/>
      <c r="E1024" s="208"/>
    </row>
    <row r="1025" spans="4:5">
      <c r="D1025" s="208"/>
      <c r="E1025" s="208"/>
    </row>
    <row r="1026" spans="4:5">
      <c r="D1026" s="208"/>
      <c r="E1026" s="208"/>
    </row>
    <row r="1027" spans="4:5">
      <c r="D1027" s="208"/>
      <c r="E1027" s="208"/>
    </row>
    <row r="1028" spans="4:5">
      <c r="D1028" s="208"/>
      <c r="E1028" s="208"/>
    </row>
    <row r="1029" spans="4:5">
      <c r="D1029" s="208"/>
      <c r="E1029" s="208"/>
    </row>
    <row r="1030" spans="4:5">
      <c r="D1030" s="208"/>
      <c r="E1030" s="208"/>
    </row>
    <row r="1031" spans="4:5">
      <c r="D1031" s="208"/>
      <c r="E1031" s="208"/>
    </row>
    <row r="1032" spans="4:5">
      <c r="D1032" s="208"/>
      <c r="E1032" s="208"/>
    </row>
    <row r="1033" spans="4:5">
      <c r="D1033" s="208"/>
      <c r="E1033" s="208"/>
    </row>
    <row r="1034" spans="4:5">
      <c r="D1034" s="208"/>
      <c r="E1034" s="208"/>
    </row>
    <row r="1035" spans="4:5">
      <c r="D1035" s="208"/>
      <c r="E1035" s="208"/>
    </row>
    <row r="1036" spans="4:5">
      <c r="D1036" s="208"/>
      <c r="E1036" s="208"/>
    </row>
    <row r="1037" spans="4:5">
      <c r="D1037" s="208"/>
      <c r="E1037" s="208"/>
    </row>
    <row r="1038" spans="4:5">
      <c r="D1038" s="208"/>
      <c r="E1038" s="208"/>
    </row>
    <row r="1039" spans="4:5">
      <c r="D1039" s="208"/>
      <c r="E1039" s="208"/>
    </row>
    <row r="1040" spans="4:5">
      <c r="D1040" s="208"/>
      <c r="E1040" s="208"/>
    </row>
    <row r="1041" spans="4:5">
      <c r="D1041" s="208"/>
      <c r="E1041" s="208"/>
    </row>
    <row r="1042" spans="4:5">
      <c r="D1042" s="208"/>
      <c r="E1042" s="208"/>
    </row>
    <row r="1043" spans="4:5">
      <c r="D1043" s="208"/>
      <c r="E1043" s="208"/>
    </row>
    <row r="1044" spans="4:5">
      <c r="D1044" s="208"/>
      <c r="E1044" s="208"/>
    </row>
    <row r="1045" spans="4:5">
      <c r="D1045" s="208"/>
      <c r="E1045" s="208"/>
    </row>
    <row r="1046" spans="4:5">
      <c r="D1046" s="208"/>
      <c r="E1046" s="208"/>
    </row>
    <row r="1047" spans="4:5">
      <c r="D1047" s="208"/>
      <c r="E1047" s="208"/>
    </row>
    <row r="1048" spans="4:5">
      <c r="D1048" s="208"/>
      <c r="E1048" s="208"/>
    </row>
    <row r="1049" spans="4:5">
      <c r="D1049" s="208"/>
      <c r="E1049" s="208"/>
    </row>
    <row r="1050" spans="4:5">
      <c r="D1050" s="208"/>
      <c r="E1050" s="208"/>
    </row>
    <row r="1051" spans="4:5">
      <c r="D1051" s="208"/>
      <c r="E1051" s="208"/>
    </row>
    <row r="1052" spans="4:5">
      <c r="D1052" s="208"/>
      <c r="E1052" s="208"/>
    </row>
    <row r="1053" spans="4:5">
      <c r="D1053" s="208"/>
      <c r="E1053" s="208"/>
    </row>
    <row r="1054" spans="4:5">
      <c r="D1054" s="208"/>
      <c r="E1054" s="208"/>
    </row>
    <row r="1055" spans="4:5">
      <c r="D1055" s="208"/>
      <c r="E1055" s="208"/>
    </row>
    <row r="1056" spans="4:5">
      <c r="D1056" s="208"/>
      <c r="E1056" s="208"/>
    </row>
    <row r="1057" spans="4:5">
      <c r="D1057" s="208"/>
      <c r="E1057" s="208"/>
    </row>
    <row r="1058" spans="4:5">
      <c r="D1058" s="208"/>
      <c r="E1058" s="208"/>
    </row>
    <row r="1059" spans="4:5">
      <c r="D1059" s="208"/>
      <c r="E1059" s="208"/>
    </row>
    <row r="1060" spans="4:5">
      <c r="D1060" s="208"/>
      <c r="E1060" s="208"/>
    </row>
    <row r="1061" spans="4:5">
      <c r="D1061" s="208"/>
      <c r="E1061" s="208"/>
    </row>
    <row r="1062" spans="4:5">
      <c r="D1062" s="208"/>
      <c r="E1062" s="208"/>
    </row>
    <row r="1063" spans="4:5">
      <c r="D1063" s="208"/>
      <c r="E1063" s="208"/>
    </row>
    <row r="1064" spans="4:5">
      <c r="D1064" s="208"/>
      <c r="E1064" s="208"/>
    </row>
    <row r="1065" spans="4:5">
      <c r="D1065" s="208"/>
      <c r="E1065" s="208"/>
    </row>
    <row r="1066" spans="4:5">
      <c r="D1066" s="208"/>
      <c r="E1066" s="208"/>
    </row>
    <row r="1067" spans="4:5">
      <c r="D1067" s="208"/>
      <c r="E1067" s="208"/>
    </row>
    <row r="1068" spans="4:5">
      <c r="D1068" s="208"/>
      <c r="E1068" s="208"/>
    </row>
    <row r="1069" spans="4:5">
      <c r="D1069" s="208"/>
      <c r="E1069" s="208"/>
    </row>
    <row r="1070" spans="4:5">
      <c r="D1070" s="208"/>
      <c r="E1070" s="208"/>
    </row>
    <row r="1071" spans="4:5">
      <c r="D1071" s="208"/>
      <c r="E1071" s="208"/>
    </row>
    <row r="1072" spans="4:5">
      <c r="D1072" s="208"/>
      <c r="E1072" s="208"/>
    </row>
    <row r="1073" spans="4:5">
      <c r="D1073" s="208"/>
      <c r="E1073" s="208"/>
    </row>
    <row r="1074" spans="4:5">
      <c r="D1074" s="208"/>
      <c r="E1074" s="208"/>
    </row>
    <row r="1075" spans="4:5">
      <c r="D1075" s="208"/>
      <c r="E1075" s="208"/>
    </row>
    <row r="1076" spans="4:5">
      <c r="D1076" s="208"/>
      <c r="E1076" s="208"/>
    </row>
    <row r="1077" spans="4:5">
      <c r="D1077" s="208"/>
      <c r="E1077" s="208"/>
    </row>
    <row r="1078" spans="4:5">
      <c r="D1078" s="208"/>
      <c r="E1078" s="208"/>
    </row>
    <row r="1079" spans="4:5">
      <c r="D1079" s="208"/>
      <c r="E1079" s="208"/>
    </row>
    <row r="1080" spans="4:5">
      <c r="D1080" s="208"/>
      <c r="E1080" s="208"/>
    </row>
    <row r="1081" spans="4:5">
      <c r="D1081" s="208"/>
      <c r="E1081" s="208"/>
    </row>
    <row r="1082" spans="4:5">
      <c r="D1082" s="208"/>
      <c r="E1082" s="208"/>
    </row>
    <row r="1083" spans="4:5">
      <c r="D1083" s="208"/>
      <c r="E1083" s="208"/>
    </row>
    <row r="1084" spans="4:5">
      <c r="D1084" s="208"/>
      <c r="E1084" s="208"/>
    </row>
    <row r="1085" spans="4:5">
      <c r="D1085" s="208"/>
      <c r="E1085" s="208"/>
    </row>
    <row r="1086" spans="4:5">
      <c r="D1086" s="208"/>
      <c r="E1086" s="208"/>
    </row>
    <row r="1087" spans="4:5">
      <c r="D1087" s="208"/>
      <c r="E1087" s="208"/>
    </row>
    <row r="1088" spans="4:5">
      <c r="D1088" s="208"/>
      <c r="E1088" s="208"/>
    </row>
    <row r="1089" spans="4:5">
      <c r="D1089" s="208"/>
      <c r="E1089" s="208"/>
    </row>
    <row r="1090" spans="4:5">
      <c r="D1090" s="208"/>
      <c r="E1090" s="208"/>
    </row>
    <row r="1091" spans="4:5">
      <c r="D1091" s="208"/>
      <c r="E1091" s="208"/>
    </row>
    <row r="1092" spans="4:5">
      <c r="D1092" s="208"/>
      <c r="E1092" s="208"/>
    </row>
    <row r="1093" spans="4:5">
      <c r="D1093" s="208"/>
      <c r="E1093" s="208"/>
    </row>
    <row r="1094" spans="4:5">
      <c r="D1094" s="208"/>
      <c r="E1094" s="208"/>
    </row>
    <row r="1095" spans="4:5">
      <c r="D1095" s="208"/>
      <c r="E1095" s="208"/>
    </row>
    <row r="1096" spans="4:5">
      <c r="D1096" s="208"/>
      <c r="E1096" s="208"/>
    </row>
    <row r="1097" spans="4:5">
      <c r="D1097" s="208"/>
      <c r="E1097" s="208"/>
    </row>
    <row r="1098" spans="4:5">
      <c r="D1098" s="208"/>
      <c r="E1098" s="208"/>
    </row>
    <row r="1099" spans="4:5">
      <c r="D1099" s="208"/>
      <c r="E1099" s="208"/>
    </row>
    <row r="1100" spans="4:5">
      <c r="D1100" s="208"/>
      <c r="E1100" s="208"/>
    </row>
    <row r="1101" spans="4:5">
      <c r="D1101" s="208"/>
      <c r="E1101" s="208"/>
    </row>
    <row r="1102" spans="4:5">
      <c r="D1102" s="208"/>
      <c r="E1102" s="208"/>
    </row>
    <row r="1103" spans="4:5">
      <c r="D1103" s="208"/>
      <c r="E1103" s="208"/>
    </row>
    <row r="1104" spans="4:5">
      <c r="D1104" s="208"/>
      <c r="E1104" s="208"/>
    </row>
    <row r="1105" spans="4:5">
      <c r="D1105" s="208"/>
      <c r="E1105" s="208"/>
    </row>
    <row r="1106" spans="4:5">
      <c r="D1106" s="208"/>
      <c r="E1106" s="208"/>
    </row>
    <row r="1107" spans="4:5">
      <c r="D1107" s="208"/>
      <c r="E1107" s="208"/>
    </row>
    <row r="1108" spans="4:5">
      <c r="D1108" s="208"/>
      <c r="E1108" s="208"/>
    </row>
    <row r="1109" spans="4:5">
      <c r="D1109" s="208"/>
      <c r="E1109" s="208"/>
    </row>
    <row r="1110" spans="4:5">
      <c r="D1110" s="208"/>
      <c r="E1110" s="208"/>
    </row>
    <row r="1111" spans="4:5">
      <c r="D1111" s="208"/>
      <c r="E1111" s="208"/>
    </row>
    <row r="1112" spans="4:5">
      <c r="D1112" s="208"/>
      <c r="E1112" s="208"/>
    </row>
    <row r="1113" spans="4:5">
      <c r="D1113" s="208"/>
      <c r="E1113" s="208"/>
    </row>
    <row r="1114" spans="4:5">
      <c r="D1114" s="208"/>
      <c r="E1114" s="208"/>
    </row>
    <row r="1115" spans="4:5">
      <c r="D1115" s="208"/>
      <c r="E1115" s="208"/>
    </row>
    <row r="1116" spans="4:5">
      <c r="D1116" s="208"/>
      <c r="E1116" s="208"/>
    </row>
    <row r="1117" spans="4:5">
      <c r="D1117" s="208"/>
      <c r="E1117" s="208"/>
    </row>
    <row r="1118" spans="4:5">
      <c r="D1118" s="208"/>
      <c r="E1118" s="208"/>
    </row>
    <row r="1119" spans="4:5">
      <c r="D1119" s="208"/>
      <c r="E1119" s="208"/>
    </row>
    <row r="1120" spans="4:5">
      <c r="D1120" s="208"/>
      <c r="E1120" s="208"/>
    </row>
    <row r="1121" spans="4:5">
      <c r="D1121" s="208"/>
      <c r="E1121" s="208"/>
    </row>
    <row r="1122" spans="4:5">
      <c r="D1122" s="208"/>
      <c r="E1122" s="208"/>
    </row>
    <row r="1123" spans="4:5">
      <c r="D1123" s="208"/>
      <c r="E1123" s="208"/>
    </row>
    <row r="1124" spans="4:5">
      <c r="D1124" s="208"/>
      <c r="E1124" s="208"/>
    </row>
    <row r="1125" spans="4:5">
      <c r="D1125" s="208"/>
      <c r="E1125" s="208"/>
    </row>
    <row r="1126" spans="4:5">
      <c r="D1126" s="208"/>
      <c r="E1126" s="208"/>
    </row>
    <row r="1127" spans="4:5">
      <c r="D1127" s="208"/>
      <c r="E1127" s="208"/>
    </row>
    <row r="1128" spans="4:5">
      <c r="D1128" s="208"/>
      <c r="E1128" s="208"/>
    </row>
    <row r="1129" spans="4:5">
      <c r="D1129" s="208"/>
      <c r="E1129" s="208"/>
    </row>
    <row r="1130" spans="4:5">
      <c r="D1130" s="208"/>
      <c r="E1130" s="208"/>
    </row>
    <row r="1131" spans="4:5">
      <c r="D1131" s="208"/>
      <c r="E1131" s="208"/>
    </row>
    <row r="1132" spans="4:5">
      <c r="D1132" s="208"/>
      <c r="E1132" s="208"/>
    </row>
    <row r="1133" spans="4:5">
      <c r="D1133" s="208"/>
      <c r="E1133" s="208"/>
    </row>
    <row r="1134" spans="4:5">
      <c r="D1134" s="208"/>
      <c r="E1134" s="208"/>
    </row>
    <row r="1135" spans="4:5">
      <c r="D1135" s="208"/>
      <c r="E1135" s="208"/>
    </row>
    <row r="1136" spans="4:5">
      <c r="D1136" s="208"/>
      <c r="E1136" s="208"/>
    </row>
    <row r="1137" spans="4:5">
      <c r="D1137" s="208"/>
      <c r="E1137" s="208"/>
    </row>
    <row r="1138" spans="4:5">
      <c r="D1138" s="208"/>
      <c r="E1138" s="208"/>
    </row>
    <row r="1139" spans="4:5">
      <c r="D1139" s="208"/>
      <c r="E1139" s="208"/>
    </row>
    <row r="1140" spans="4:5">
      <c r="D1140" s="208"/>
      <c r="E1140" s="208"/>
    </row>
    <row r="1141" spans="4:5">
      <c r="D1141" s="208"/>
      <c r="E1141" s="208"/>
    </row>
    <row r="1142" spans="4:5">
      <c r="D1142" s="208"/>
      <c r="E1142" s="208"/>
    </row>
    <row r="1143" spans="4:5">
      <c r="D1143" s="208"/>
      <c r="E1143" s="208"/>
    </row>
    <row r="1144" spans="4:5">
      <c r="D1144" s="208"/>
      <c r="E1144" s="208"/>
    </row>
    <row r="1145" spans="4:5">
      <c r="D1145" s="208"/>
      <c r="E1145" s="208"/>
    </row>
    <row r="1146" spans="4:5">
      <c r="D1146" s="208"/>
      <c r="E1146" s="208"/>
    </row>
    <row r="1147" spans="4:5">
      <c r="D1147" s="208"/>
      <c r="E1147" s="208"/>
    </row>
    <row r="1148" spans="4:5">
      <c r="D1148" s="208"/>
      <c r="E1148" s="208"/>
    </row>
    <row r="1149" spans="4:5">
      <c r="D1149" s="208"/>
      <c r="E1149" s="208"/>
    </row>
    <row r="1150" spans="4:5">
      <c r="D1150" s="208"/>
      <c r="E1150" s="208"/>
    </row>
    <row r="1151" spans="4:5">
      <c r="D1151" s="208"/>
      <c r="E1151" s="208"/>
    </row>
    <row r="1152" spans="4:5">
      <c r="D1152" s="208"/>
      <c r="E1152" s="208"/>
    </row>
    <row r="1153" spans="4:5">
      <c r="D1153" s="208"/>
      <c r="E1153" s="208"/>
    </row>
    <row r="1154" spans="4:5">
      <c r="D1154" s="208"/>
      <c r="E1154" s="208"/>
    </row>
    <row r="1155" spans="4:5">
      <c r="D1155" s="208"/>
      <c r="E1155" s="208"/>
    </row>
    <row r="1156" spans="4:5">
      <c r="D1156" s="208"/>
      <c r="E1156" s="208"/>
    </row>
    <row r="1157" spans="4:5">
      <c r="D1157" s="208"/>
      <c r="E1157" s="208"/>
    </row>
    <row r="1158" spans="4:5">
      <c r="D1158" s="208"/>
      <c r="E1158" s="208"/>
    </row>
    <row r="1159" spans="4:5">
      <c r="D1159" s="208"/>
      <c r="E1159" s="208"/>
    </row>
    <row r="1160" spans="4:5">
      <c r="D1160" s="208"/>
      <c r="E1160" s="208"/>
    </row>
    <row r="1161" spans="4:5">
      <c r="D1161" s="208"/>
      <c r="E1161" s="208"/>
    </row>
    <row r="1162" spans="4:5">
      <c r="D1162" s="208"/>
      <c r="E1162" s="208"/>
    </row>
    <row r="1163" spans="4:5">
      <c r="D1163" s="208"/>
      <c r="E1163" s="208"/>
    </row>
    <row r="1164" spans="4:5">
      <c r="D1164" s="208"/>
      <c r="E1164" s="208"/>
    </row>
    <row r="1165" spans="4:5">
      <c r="D1165" s="208"/>
      <c r="E1165" s="208"/>
    </row>
    <row r="1166" spans="4:5">
      <c r="D1166" s="208"/>
      <c r="E1166" s="208"/>
    </row>
    <row r="1167" spans="4:5">
      <c r="D1167" s="208"/>
      <c r="E1167" s="208"/>
    </row>
    <row r="1168" spans="4:5">
      <c r="D1168" s="208"/>
      <c r="E1168" s="208"/>
    </row>
    <row r="1169" spans="4:5">
      <c r="D1169" s="208"/>
      <c r="E1169" s="208"/>
    </row>
    <row r="1170" spans="4:5">
      <c r="D1170" s="208"/>
      <c r="E1170" s="208"/>
    </row>
    <row r="1171" spans="4:5">
      <c r="D1171" s="208"/>
      <c r="E1171" s="208"/>
    </row>
    <row r="1172" spans="4:5">
      <c r="D1172" s="208"/>
      <c r="E1172" s="208"/>
    </row>
    <row r="1173" spans="4:5">
      <c r="D1173" s="208"/>
      <c r="E1173" s="208"/>
    </row>
    <row r="1174" spans="4:5">
      <c r="D1174" s="208"/>
      <c r="E1174" s="208"/>
    </row>
    <row r="1175" spans="4:5">
      <c r="D1175" s="208"/>
      <c r="E1175" s="208"/>
    </row>
    <row r="1176" spans="4:5">
      <c r="D1176" s="208"/>
      <c r="E1176" s="208"/>
    </row>
    <row r="1177" spans="4:5">
      <c r="D1177" s="208"/>
      <c r="E1177" s="208"/>
    </row>
    <row r="1178" spans="4:5">
      <c r="D1178" s="208"/>
      <c r="E1178" s="208"/>
    </row>
    <row r="1179" spans="4:5">
      <c r="D1179" s="208"/>
      <c r="E1179" s="208"/>
    </row>
    <row r="1180" spans="4:5">
      <c r="D1180" s="208"/>
      <c r="E1180" s="208"/>
    </row>
    <row r="1181" spans="4:5">
      <c r="D1181" s="208"/>
      <c r="E1181" s="208"/>
    </row>
    <row r="1182" spans="4:5">
      <c r="D1182" s="208"/>
      <c r="E1182" s="208"/>
    </row>
    <row r="1183" spans="4:5">
      <c r="D1183" s="208"/>
      <c r="E1183" s="208"/>
    </row>
    <row r="1184" spans="4:5">
      <c r="D1184" s="208"/>
      <c r="E1184" s="208"/>
    </row>
    <row r="1185" spans="4:5">
      <c r="D1185" s="208"/>
      <c r="E1185" s="208"/>
    </row>
    <row r="1186" spans="4:5">
      <c r="D1186" s="208"/>
      <c r="E1186" s="208"/>
    </row>
    <row r="1187" spans="4:5">
      <c r="D1187" s="208"/>
      <c r="E1187" s="208"/>
    </row>
    <row r="1188" spans="4:5">
      <c r="D1188" s="208"/>
      <c r="E1188" s="208"/>
    </row>
    <row r="1189" spans="4:5">
      <c r="D1189" s="208"/>
      <c r="E1189" s="208"/>
    </row>
    <row r="1190" spans="4:5">
      <c r="D1190" s="208"/>
      <c r="E1190" s="208"/>
    </row>
    <row r="1191" spans="4:5">
      <c r="D1191" s="208"/>
      <c r="E1191" s="208"/>
    </row>
    <row r="1192" spans="4:5">
      <c r="D1192" s="208"/>
      <c r="E1192" s="208"/>
    </row>
    <row r="1193" spans="4:5">
      <c r="D1193" s="208"/>
      <c r="E1193" s="208"/>
    </row>
    <row r="1194" spans="4:5">
      <c r="D1194" s="208"/>
      <c r="E1194" s="208"/>
    </row>
    <row r="1195" spans="4:5">
      <c r="D1195" s="208"/>
      <c r="E1195" s="208"/>
    </row>
    <row r="1196" spans="4:5">
      <c r="D1196" s="208"/>
      <c r="E1196" s="208"/>
    </row>
    <row r="1197" spans="4:5">
      <c r="D1197" s="208"/>
      <c r="E1197" s="208"/>
    </row>
    <row r="1198" spans="4:5">
      <c r="D1198" s="208"/>
      <c r="E1198" s="208"/>
    </row>
    <row r="1199" spans="4:5">
      <c r="D1199" s="208"/>
      <c r="E1199" s="208"/>
    </row>
    <row r="1200" spans="4:5">
      <c r="D1200" s="208"/>
      <c r="E1200" s="208"/>
    </row>
    <row r="1201" spans="4:5">
      <c r="D1201" s="208"/>
      <c r="E1201" s="208"/>
    </row>
    <row r="1202" spans="4:5">
      <c r="D1202" s="208"/>
      <c r="E1202" s="208"/>
    </row>
    <row r="1203" spans="4:5">
      <c r="D1203" s="208"/>
      <c r="E1203" s="208"/>
    </row>
    <row r="1204" spans="4:5">
      <c r="D1204" s="208"/>
      <c r="E1204" s="208"/>
    </row>
    <row r="1205" spans="4:5">
      <c r="D1205" s="208"/>
      <c r="E1205" s="208"/>
    </row>
    <row r="1206" spans="4:5">
      <c r="D1206" s="208"/>
      <c r="E1206" s="208"/>
    </row>
    <row r="1207" spans="4:5">
      <c r="D1207" s="208"/>
      <c r="E1207" s="208"/>
    </row>
    <row r="1208" spans="4:5">
      <c r="D1208" s="208"/>
      <c r="E1208" s="208"/>
    </row>
    <row r="1209" spans="4:5">
      <c r="D1209" s="208"/>
      <c r="E1209" s="208"/>
    </row>
    <row r="1210" spans="4:5">
      <c r="D1210" s="208"/>
      <c r="E1210" s="208"/>
    </row>
    <row r="1211" spans="4:5">
      <c r="D1211" s="208"/>
      <c r="E1211" s="208"/>
    </row>
    <row r="1212" spans="4:5">
      <c r="D1212" s="208"/>
      <c r="E1212" s="208"/>
    </row>
    <row r="1213" spans="4:5">
      <c r="D1213" s="208"/>
      <c r="E1213" s="208"/>
    </row>
    <row r="1214" spans="4:5">
      <c r="D1214" s="208"/>
      <c r="E1214" s="208"/>
    </row>
    <row r="1215" spans="4:5">
      <c r="D1215" s="208"/>
      <c r="E1215" s="208"/>
    </row>
    <row r="1216" spans="4:5">
      <c r="D1216" s="208"/>
      <c r="E1216" s="208"/>
    </row>
    <row r="1217" spans="4:5">
      <c r="D1217" s="208"/>
      <c r="E1217" s="208"/>
    </row>
    <row r="1218" spans="4:5">
      <c r="D1218" s="208"/>
      <c r="E1218" s="208"/>
    </row>
    <row r="1219" spans="4:5">
      <c r="D1219" s="208"/>
      <c r="E1219" s="208"/>
    </row>
    <row r="1220" spans="4:5">
      <c r="D1220" s="208"/>
      <c r="E1220" s="208"/>
    </row>
    <row r="1221" spans="4:5">
      <c r="D1221" s="208"/>
      <c r="E1221" s="208"/>
    </row>
    <row r="1222" spans="4:5">
      <c r="D1222" s="208"/>
      <c r="E1222" s="208"/>
    </row>
    <row r="1223" spans="4:5">
      <c r="D1223" s="208"/>
      <c r="E1223" s="208"/>
    </row>
    <row r="1224" spans="4:5">
      <c r="D1224" s="208"/>
      <c r="E1224" s="208"/>
    </row>
    <row r="1225" spans="4:5">
      <c r="D1225" s="208"/>
      <c r="E1225" s="208"/>
    </row>
    <row r="1226" spans="4:5">
      <c r="D1226" s="208"/>
      <c r="E1226" s="208"/>
    </row>
    <row r="1227" spans="4:5">
      <c r="D1227" s="208"/>
      <c r="E1227" s="208"/>
    </row>
    <row r="1228" spans="4:5">
      <c r="D1228" s="208"/>
      <c r="E1228" s="208"/>
    </row>
    <row r="1229" spans="4:5">
      <c r="D1229" s="208"/>
      <c r="E1229" s="208"/>
    </row>
    <row r="1230" spans="4:5">
      <c r="D1230" s="208"/>
      <c r="E1230" s="208"/>
    </row>
    <row r="1231" spans="4:5">
      <c r="D1231" s="208"/>
      <c r="E1231" s="208"/>
    </row>
    <row r="1232" spans="4:5">
      <c r="D1232" s="208"/>
      <c r="E1232" s="208"/>
    </row>
    <row r="1233" spans="4:5">
      <c r="D1233" s="208"/>
      <c r="E1233" s="208"/>
    </row>
    <row r="1234" spans="4:5">
      <c r="D1234" s="208"/>
      <c r="E1234" s="208"/>
    </row>
    <row r="1235" spans="4:5">
      <c r="D1235" s="208"/>
      <c r="E1235" s="208"/>
    </row>
    <row r="1236" spans="4:5">
      <c r="D1236" s="208"/>
      <c r="E1236" s="208"/>
    </row>
    <row r="1237" spans="4:5">
      <c r="D1237" s="208"/>
      <c r="E1237" s="208"/>
    </row>
    <row r="1238" spans="4:5">
      <c r="D1238" s="208"/>
      <c r="E1238" s="208"/>
    </row>
    <row r="1239" spans="4:5">
      <c r="D1239" s="208"/>
      <c r="E1239" s="208"/>
    </row>
    <row r="1240" spans="4:5">
      <c r="D1240" s="208"/>
      <c r="E1240" s="208"/>
    </row>
    <row r="1241" spans="4:5">
      <c r="D1241" s="208"/>
      <c r="E1241" s="208"/>
    </row>
    <row r="1242" spans="4:5">
      <c r="D1242" s="208"/>
      <c r="E1242" s="208"/>
    </row>
    <row r="1243" spans="4:5">
      <c r="D1243" s="208"/>
      <c r="E1243" s="208"/>
    </row>
    <row r="1244" spans="4:5">
      <c r="D1244" s="208"/>
      <c r="E1244" s="208"/>
    </row>
    <row r="1245" spans="4:5">
      <c r="D1245" s="208"/>
      <c r="E1245" s="208"/>
    </row>
    <row r="1246" spans="4:5">
      <c r="D1246" s="208"/>
      <c r="E1246" s="208"/>
    </row>
    <row r="1247" spans="4:5">
      <c r="D1247" s="208"/>
      <c r="E1247" s="208"/>
    </row>
    <row r="1248" spans="4:5">
      <c r="D1248" s="208"/>
      <c r="E1248" s="208"/>
    </row>
    <row r="1249" spans="4:5">
      <c r="D1249" s="208"/>
      <c r="E1249" s="208"/>
    </row>
    <row r="1250" spans="4:5">
      <c r="D1250" s="208"/>
      <c r="E1250" s="208"/>
    </row>
    <row r="1251" spans="4:5">
      <c r="D1251" s="208"/>
      <c r="E1251" s="208"/>
    </row>
    <row r="1252" spans="4:5">
      <c r="D1252" s="208"/>
      <c r="E1252" s="208"/>
    </row>
    <row r="1253" spans="4:5">
      <c r="D1253" s="208"/>
      <c r="E1253" s="208"/>
    </row>
    <row r="1254" spans="4:5">
      <c r="D1254" s="208"/>
      <c r="E1254" s="208"/>
    </row>
    <row r="1255" spans="4:5">
      <c r="D1255" s="208"/>
      <c r="E1255" s="208"/>
    </row>
    <row r="1256" spans="4:5">
      <c r="D1256" s="208"/>
      <c r="E1256" s="208"/>
    </row>
    <row r="1257" spans="4:5">
      <c r="D1257" s="208"/>
      <c r="E1257" s="208"/>
    </row>
    <row r="1258" spans="4:5">
      <c r="D1258" s="208"/>
      <c r="E1258" s="208"/>
    </row>
    <row r="1259" spans="4:5">
      <c r="D1259" s="208"/>
      <c r="E1259" s="208"/>
    </row>
    <row r="1260" spans="4:5">
      <c r="D1260" s="208"/>
      <c r="E1260" s="208"/>
    </row>
    <row r="1261" spans="4:5">
      <c r="D1261" s="208"/>
      <c r="E1261" s="208"/>
    </row>
    <row r="1262" spans="4:5">
      <c r="D1262" s="208"/>
      <c r="E1262" s="208"/>
    </row>
    <row r="1263" spans="4:5">
      <c r="D1263" s="208"/>
      <c r="E1263" s="208"/>
    </row>
    <row r="1264" spans="4:5">
      <c r="D1264" s="208"/>
      <c r="E1264" s="208"/>
    </row>
    <row r="1265" spans="4:5">
      <c r="D1265" s="208"/>
      <c r="E1265" s="208"/>
    </row>
    <row r="1266" spans="4:5">
      <c r="D1266" s="208"/>
      <c r="E1266" s="208"/>
    </row>
    <row r="1267" spans="4:5">
      <c r="D1267" s="208"/>
      <c r="E1267" s="208"/>
    </row>
    <row r="1268" spans="4:5">
      <c r="D1268" s="208"/>
      <c r="E1268" s="208"/>
    </row>
    <row r="1269" spans="4:5">
      <c r="D1269" s="208"/>
      <c r="E1269" s="208"/>
    </row>
    <row r="1270" spans="4:5">
      <c r="D1270" s="208"/>
      <c r="E1270" s="208"/>
    </row>
    <row r="1271" spans="4:5">
      <c r="D1271" s="208"/>
      <c r="E1271" s="208"/>
    </row>
    <row r="1272" spans="4:5">
      <c r="D1272" s="208"/>
      <c r="E1272" s="208"/>
    </row>
    <row r="1273" spans="4:5">
      <c r="D1273" s="208"/>
      <c r="E1273" s="208"/>
    </row>
    <row r="1274" spans="4:5">
      <c r="D1274" s="208"/>
      <c r="E1274" s="208"/>
    </row>
    <row r="1275" spans="4:5">
      <c r="D1275" s="208"/>
      <c r="E1275" s="208"/>
    </row>
    <row r="1276" spans="4:5">
      <c r="D1276" s="208"/>
      <c r="E1276" s="208"/>
    </row>
    <row r="1277" spans="4:5">
      <c r="D1277" s="208"/>
      <c r="E1277" s="208"/>
    </row>
    <row r="1278" spans="4:5">
      <c r="D1278" s="208"/>
      <c r="E1278" s="208"/>
    </row>
    <row r="1279" spans="4:5">
      <c r="D1279" s="208"/>
      <c r="E1279" s="208"/>
    </row>
    <row r="1280" spans="4:5">
      <c r="D1280" s="208"/>
      <c r="E1280" s="208"/>
    </row>
    <row r="1281" spans="4:5">
      <c r="D1281" s="208"/>
      <c r="E1281" s="208"/>
    </row>
    <row r="1282" spans="4:5">
      <c r="D1282" s="208"/>
      <c r="E1282" s="208"/>
    </row>
    <row r="1283" spans="4:5">
      <c r="D1283" s="208"/>
      <c r="E1283" s="208"/>
    </row>
    <row r="1284" spans="4:5">
      <c r="D1284" s="208"/>
      <c r="E1284" s="208"/>
    </row>
    <row r="1285" spans="4:5">
      <c r="D1285" s="208"/>
      <c r="E1285" s="208"/>
    </row>
    <row r="1286" spans="4:5">
      <c r="D1286" s="208"/>
      <c r="E1286" s="208"/>
    </row>
    <row r="1287" spans="4:5">
      <c r="D1287" s="208"/>
      <c r="E1287" s="208"/>
    </row>
    <row r="1288" spans="4:5">
      <c r="D1288" s="208"/>
      <c r="E1288" s="208"/>
    </row>
    <row r="1289" spans="4:5">
      <c r="D1289" s="208"/>
      <c r="E1289" s="208"/>
    </row>
    <row r="1290" spans="4:5">
      <c r="D1290" s="208"/>
      <c r="E1290" s="208"/>
    </row>
    <row r="1291" spans="4:5">
      <c r="D1291" s="208"/>
      <c r="E1291" s="208"/>
    </row>
    <row r="1292" spans="4:5">
      <c r="D1292" s="208"/>
      <c r="E1292" s="208"/>
    </row>
    <row r="1293" spans="4:5">
      <c r="D1293" s="208"/>
      <c r="E1293" s="208"/>
    </row>
    <row r="1294" spans="4:5">
      <c r="D1294" s="208"/>
      <c r="E1294" s="208"/>
    </row>
    <row r="1295" spans="4:5">
      <c r="D1295" s="208"/>
      <c r="E1295" s="208"/>
    </row>
    <row r="1296" spans="4:5">
      <c r="D1296" s="208"/>
      <c r="E1296" s="208"/>
    </row>
    <row r="1297" spans="4:5">
      <c r="D1297" s="208"/>
      <c r="E1297" s="208"/>
    </row>
    <row r="1298" spans="4:5">
      <c r="D1298" s="208"/>
      <c r="E1298" s="208"/>
    </row>
    <row r="1299" spans="4:5">
      <c r="D1299" s="208"/>
      <c r="E1299" s="208"/>
    </row>
    <row r="1300" spans="4:5">
      <c r="D1300" s="208"/>
      <c r="E1300" s="208"/>
    </row>
    <row r="1301" spans="4:5">
      <c r="D1301" s="208"/>
      <c r="E1301" s="208"/>
    </row>
    <row r="1302" spans="4:5">
      <c r="D1302" s="208"/>
      <c r="E1302" s="208"/>
    </row>
    <row r="1303" spans="4:5">
      <c r="D1303" s="208"/>
      <c r="E1303" s="208"/>
    </row>
    <row r="1304" spans="4:5">
      <c r="D1304" s="208"/>
      <c r="E1304" s="208"/>
    </row>
    <row r="1305" spans="4:5">
      <c r="D1305" s="208"/>
      <c r="E1305" s="208"/>
    </row>
    <row r="1306" spans="4:5">
      <c r="D1306" s="208"/>
      <c r="E1306" s="208"/>
    </row>
    <row r="1307" spans="4:5">
      <c r="D1307" s="208"/>
      <c r="E1307" s="208"/>
    </row>
    <row r="1308" spans="4:5">
      <c r="D1308" s="208"/>
      <c r="E1308" s="208"/>
    </row>
    <row r="1309" spans="4:5">
      <c r="D1309" s="208"/>
      <c r="E1309" s="208"/>
    </row>
    <row r="1310" spans="4:5">
      <c r="D1310" s="208"/>
      <c r="E1310" s="208"/>
    </row>
    <row r="1311" spans="4:5">
      <c r="D1311" s="208"/>
      <c r="E1311" s="208"/>
    </row>
    <row r="1312" spans="4:5">
      <c r="D1312" s="208"/>
      <c r="E1312" s="208"/>
    </row>
    <row r="1313" spans="4:5">
      <c r="D1313" s="208"/>
      <c r="E1313" s="208"/>
    </row>
    <row r="1314" spans="4:5">
      <c r="D1314" s="208"/>
      <c r="E1314" s="208"/>
    </row>
    <row r="1315" spans="4:5">
      <c r="D1315" s="208"/>
      <c r="E1315" s="208"/>
    </row>
    <row r="1316" spans="4:5">
      <c r="D1316" s="208"/>
      <c r="E1316" s="208"/>
    </row>
    <row r="1317" spans="4:5">
      <c r="D1317" s="208"/>
      <c r="E1317" s="208"/>
    </row>
    <row r="1318" spans="4:5">
      <c r="D1318" s="208"/>
      <c r="E1318" s="208"/>
    </row>
    <row r="1319" spans="4:5">
      <c r="D1319" s="208"/>
      <c r="E1319" s="208"/>
    </row>
    <row r="1320" spans="4:5">
      <c r="D1320" s="208"/>
      <c r="E1320" s="208"/>
    </row>
    <row r="1321" spans="4:5">
      <c r="D1321" s="208"/>
      <c r="E1321" s="208"/>
    </row>
    <row r="1322" spans="4:5">
      <c r="D1322" s="208"/>
      <c r="E1322" s="208"/>
    </row>
    <row r="1323" spans="4:5">
      <c r="D1323" s="208"/>
      <c r="E1323" s="208"/>
    </row>
    <row r="1324" spans="4:5">
      <c r="D1324" s="208"/>
      <c r="E1324" s="208"/>
    </row>
    <row r="1325" spans="4:5">
      <c r="D1325" s="208"/>
      <c r="E1325" s="208"/>
    </row>
    <row r="1326" spans="4:5">
      <c r="D1326" s="208"/>
      <c r="E1326" s="208"/>
    </row>
    <row r="1327" spans="4:5">
      <c r="D1327" s="208"/>
      <c r="E1327" s="208"/>
    </row>
    <row r="1328" spans="4:5">
      <c r="D1328" s="208"/>
      <c r="E1328" s="208"/>
    </row>
    <row r="1329" spans="4:5">
      <c r="D1329" s="208"/>
      <c r="E1329" s="208"/>
    </row>
    <row r="1330" spans="4:5">
      <c r="D1330" s="208"/>
      <c r="E1330" s="208"/>
    </row>
    <row r="1331" spans="4:5">
      <c r="D1331" s="208"/>
      <c r="E1331" s="208"/>
    </row>
    <row r="1332" spans="4:5">
      <c r="D1332" s="208"/>
      <c r="E1332" s="208"/>
    </row>
    <row r="1333" spans="4:5">
      <c r="D1333" s="208"/>
      <c r="E1333" s="208"/>
    </row>
    <row r="1334" spans="4:5">
      <c r="D1334" s="208"/>
      <c r="E1334" s="208"/>
    </row>
    <row r="1335" spans="4:5">
      <c r="D1335" s="208"/>
      <c r="E1335" s="208"/>
    </row>
    <row r="1336" spans="4:5">
      <c r="D1336" s="208"/>
      <c r="E1336" s="208"/>
    </row>
    <row r="1337" spans="4:5">
      <c r="D1337" s="208"/>
      <c r="E1337" s="208"/>
    </row>
    <row r="1338" spans="4:5">
      <c r="D1338" s="208"/>
      <c r="E1338" s="208"/>
    </row>
    <row r="1339" spans="4:5">
      <c r="D1339" s="208"/>
      <c r="E1339" s="208"/>
    </row>
    <row r="1340" spans="4:5">
      <c r="D1340" s="208"/>
      <c r="E1340" s="208"/>
    </row>
    <row r="1341" spans="4:5">
      <c r="D1341" s="208"/>
      <c r="E1341" s="208"/>
    </row>
    <row r="1342" spans="4:5">
      <c r="D1342" s="208"/>
      <c r="E1342" s="208"/>
    </row>
    <row r="1343" spans="4:5">
      <c r="D1343" s="208"/>
      <c r="E1343" s="208"/>
    </row>
    <row r="1344" spans="4:5">
      <c r="D1344" s="208"/>
      <c r="E1344" s="208"/>
    </row>
    <row r="1345" spans="4:5">
      <c r="D1345" s="208"/>
      <c r="E1345" s="208"/>
    </row>
    <row r="1346" spans="4:5">
      <c r="D1346" s="208"/>
      <c r="E1346" s="208"/>
    </row>
    <row r="1347" spans="4:5">
      <c r="D1347" s="208"/>
      <c r="E1347" s="208"/>
    </row>
    <row r="1348" spans="4:5">
      <c r="D1348" s="208"/>
      <c r="E1348" s="208"/>
    </row>
    <row r="1349" spans="4:5">
      <c r="D1349" s="208"/>
      <c r="E1349" s="208"/>
    </row>
    <row r="1350" spans="4:5">
      <c r="D1350" s="208"/>
      <c r="E1350" s="208"/>
    </row>
    <row r="1351" spans="4:5">
      <c r="D1351" s="208"/>
      <c r="E1351" s="208"/>
    </row>
    <row r="1352" spans="4:5">
      <c r="D1352" s="208"/>
      <c r="E1352" s="208"/>
    </row>
    <row r="1353" spans="4:5">
      <c r="D1353" s="208"/>
      <c r="E1353" s="208"/>
    </row>
    <row r="1354" spans="4:5">
      <c r="D1354" s="208"/>
      <c r="E1354" s="208"/>
    </row>
    <row r="1355" spans="4:5">
      <c r="D1355" s="208"/>
      <c r="E1355" s="208"/>
    </row>
    <row r="1356" spans="4:5">
      <c r="D1356" s="208"/>
      <c r="E1356" s="208"/>
    </row>
    <row r="1357" spans="4:5">
      <c r="D1357" s="208"/>
      <c r="E1357" s="208"/>
    </row>
    <row r="1358" spans="4:5">
      <c r="D1358" s="208"/>
      <c r="E1358" s="208"/>
    </row>
    <row r="1359" spans="4:5">
      <c r="D1359" s="208"/>
      <c r="E1359" s="208"/>
    </row>
    <row r="1360" spans="4:5">
      <c r="D1360" s="208"/>
      <c r="E1360" s="208"/>
    </row>
    <row r="1361" spans="4:5">
      <c r="D1361" s="208"/>
      <c r="E1361" s="208"/>
    </row>
    <row r="1362" spans="4:5">
      <c r="D1362" s="208"/>
      <c r="E1362" s="208"/>
    </row>
    <row r="1363" spans="4:5">
      <c r="D1363" s="208"/>
      <c r="E1363" s="208"/>
    </row>
    <row r="1364" spans="4:5">
      <c r="D1364" s="208"/>
      <c r="E1364" s="208"/>
    </row>
    <row r="1365" spans="4:5">
      <c r="D1365" s="208"/>
      <c r="E1365" s="208"/>
    </row>
    <row r="1366" spans="4:5">
      <c r="D1366" s="208"/>
      <c r="E1366" s="208"/>
    </row>
    <row r="1367" spans="4:5">
      <c r="D1367" s="208"/>
      <c r="E1367" s="208"/>
    </row>
    <row r="1368" spans="4:5">
      <c r="D1368" s="208"/>
      <c r="E1368" s="208"/>
    </row>
    <row r="1369" spans="4:5">
      <c r="D1369" s="208"/>
      <c r="E1369" s="208"/>
    </row>
    <row r="1370" spans="4:5">
      <c r="D1370" s="208"/>
      <c r="E1370" s="208"/>
    </row>
    <row r="1371" spans="4:5">
      <c r="D1371" s="208"/>
      <c r="E1371" s="208"/>
    </row>
    <row r="1372" spans="4:5">
      <c r="D1372" s="208"/>
      <c r="E1372" s="208"/>
    </row>
    <row r="1373" spans="4:5">
      <c r="D1373" s="208"/>
      <c r="E1373" s="208"/>
    </row>
    <row r="1374" spans="4:5">
      <c r="D1374" s="208"/>
      <c r="E1374" s="208"/>
    </row>
    <row r="1375" spans="4:5">
      <c r="D1375" s="208"/>
      <c r="E1375" s="208"/>
    </row>
    <row r="1376" spans="4:5">
      <c r="D1376" s="208"/>
      <c r="E1376" s="208"/>
    </row>
    <row r="1377" spans="4:5">
      <c r="D1377" s="208"/>
      <c r="E1377" s="208"/>
    </row>
    <row r="1378" spans="4:5">
      <c r="D1378" s="208"/>
      <c r="E1378" s="208"/>
    </row>
    <row r="1379" spans="4:5">
      <c r="D1379" s="208"/>
      <c r="E1379" s="208"/>
    </row>
    <row r="1380" spans="4:5">
      <c r="D1380" s="208"/>
      <c r="E1380" s="208"/>
    </row>
    <row r="1381" spans="4:5">
      <c r="D1381" s="208"/>
      <c r="E1381" s="208"/>
    </row>
    <row r="1382" spans="4:5">
      <c r="D1382" s="208"/>
      <c r="E1382" s="208"/>
    </row>
    <row r="1383" spans="4:5">
      <c r="D1383" s="208"/>
      <c r="E1383" s="208"/>
    </row>
    <row r="1384" spans="4:5">
      <c r="D1384" s="208"/>
      <c r="E1384" s="208"/>
    </row>
    <row r="1385" spans="4:5">
      <c r="D1385" s="208"/>
      <c r="E1385" s="208"/>
    </row>
    <row r="1386" spans="4:5">
      <c r="D1386" s="208"/>
      <c r="E1386" s="208"/>
    </row>
    <row r="1387" spans="4:5">
      <c r="D1387" s="208"/>
      <c r="E1387" s="208"/>
    </row>
    <row r="1388" spans="4:5">
      <c r="D1388" s="208"/>
      <c r="E1388" s="208"/>
    </row>
    <row r="1389" spans="4:5">
      <c r="D1389" s="208"/>
      <c r="E1389" s="208"/>
    </row>
    <row r="1390" spans="4:5">
      <c r="D1390" s="208"/>
      <c r="E1390" s="208"/>
    </row>
    <row r="1391" spans="4:5">
      <c r="D1391" s="208"/>
      <c r="E1391" s="208"/>
    </row>
    <row r="1392" spans="4:5">
      <c r="D1392" s="208"/>
      <c r="E1392" s="208"/>
    </row>
    <row r="1393" spans="4:5">
      <c r="D1393" s="208"/>
      <c r="E1393" s="208"/>
    </row>
    <row r="1394" spans="4:5">
      <c r="D1394" s="208"/>
      <c r="E1394" s="208"/>
    </row>
    <row r="1395" spans="4:5">
      <c r="D1395" s="208"/>
      <c r="E1395" s="208"/>
    </row>
    <row r="1396" spans="4:5">
      <c r="D1396" s="208"/>
      <c r="E1396" s="208"/>
    </row>
    <row r="1397" spans="4:5">
      <c r="D1397" s="208"/>
      <c r="E1397" s="208"/>
    </row>
    <row r="1398" spans="4:5">
      <c r="D1398" s="208"/>
      <c r="E1398" s="208"/>
    </row>
    <row r="1399" spans="4:5">
      <c r="D1399" s="208"/>
      <c r="E1399" s="208"/>
    </row>
    <row r="1400" spans="4:5">
      <c r="D1400" s="208"/>
      <c r="E1400" s="208"/>
    </row>
    <row r="1401" spans="4:5">
      <c r="D1401" s="208"/>
      <c r="E1401" s="208"/>
    </row>
    <row r="1402" spans="4:5">
      <c r="D1402" s="208"/>
      <c r="E1402" s="208"/>
    </row>
    <row r="1403" spans="4:5">
      <c r="D1403" s="208"/>
      <c r="E1403" s="208"/>
    </row>
    <row r="1404" spans="4:5">
      <c r="D1404" s="208"/>
      <c r="E1404" s="208"/>
    </row>
    <row r="1405" spans="4:5">
      <c r="D1405" s="208"/>
      <c r="E1405" s="208"/>
    </row>
    <row r="1406" spans="4:5">
      <c r="D1406" s="208"/>
      <c r="E1406" s="208"/>
    </row>
    <row r="1407" spans="4:5">
      <c r="D1407" s="208"/>
      <c r="E1407" s="208"/>
    </row>
    <row r="1408" spans="4:5">
      <c r="D1408" s="208"/>
      <c r="E1408" s="208"/>
    </row>
    <row r="1409" spans="4:5">
      <c r="D1409" s="208"/>
      <c r="E1409" s="208"/>
    </row>
    <row r="1410" spans="4:5">
      <c r="D1410" s="208"/>
      <c r="E1410" s="208"/>
    </row>
    <row r="1411" spans="4:5">
      <c r="D1411" s="208"/>
      <c r="E1411" s="208"/>
    </row>
    <row r="1412" spans="4:5">
      <c r="D1412" s="208"/>
      <c r="E1412" s="208"/>
    </row>
    <row r="1413" spans="4:5">
      <c r="D1413" s="208"/>
      <c r="E1413" s="208"/>
    </row>
    <row r="1414" spans="4:5">
      <c r="D1414" s="208"/>
      <c r="E1414" s="208"/>
    </row>
    <row r="1415" spans="4:5">
      <c r="D1415" s="208"/>
      <c r="E1415" s="208"/>
    </row>
    <row r="1416" spans="4:5">
      <c r="D1416" s="208"/>
      <c r="E1416" s="208"/>
    </row>
    <row r="1417" spans="4:5">
      <c r="D1417" s="208"/>
      <c r="E1417" s="208"/>
    </row>
    <row r="1418" spans="4:5">
      <c r="D1418" s="208"/>
      <c r="E1418" s="208"/>
    </row>
    <row r="1419" spans="4:5">
      <c r="D1419" s="208"/>
      <c r="E1419" s="208"/>
    </row>
    <row r="1420" spans="4:5">
      <c r="D1420" s="208"/>
      <c r="E1420" s="208"/>
    </row>
    <row r="1421" spans="4:5">
      <c r="D1421" s="208"/>
      <c r="E1421" s="208"/>
    </row>
    <row r="1422" spans="4:5">
      <c r="D1422" s="208"/>
      <c r="E1422" s="208"/>
    </row>
    <row r="1423" spans="4:5">
      <c r="D1423" s="208"/>
      <c r="E1423" s="208"/>
    </row>
    <row r="1424" spans="4:5">
      <c r="D1424" s="208"/>
      <c r="E1424" s="208"/>
    </row>
    <row r="1425" spans="4:5">
      <c r="D1425" s="208"/>
      <c r="E1425" s="208"/>
    </row>
    <row r="1426" spans="4:5">
      <c r="D1426" s="208"/>
      <c r="E1426" s="208"/>
    </row>
    <row r="1427" spans="4:5">
      <c r="D1427" s="208"/>
      <c r="E1427" s="208"/>
    </row>
    <row r="1428" spans="4:5">
      <c r="D1428" s="208"/>
      <c r="E1428" s="208"/>
    </row>
    <row r="1429" spans="4:5">
      <c r="D1429" s="208"/>
      <c r="E1429" s="208"/>
    </row>
    <row r="1430" spans="4:5">
      <c r="D1430" s="208"/>
      <c r="E1430" s="208"/>
    </row>
    <row r="1431" spans="4:5">
      <c r="D1431" s="208"/>
      <c r="E1431" s="208"/>
    </row>
    <row r="1432" spans="4:5">
      <c r="D1432" s="208"/>
      <c r="E1432" s="208"/>
    </row>
    <row r="1433" spans="4:5">
      <c r="D1433" s="208"/>
      <c r="E1433" s="208"/>
    </row>
    <row r="1434" spans="4:5">
      <c r="D1434" s="208"/>
      <c r="E1434" s="208"/>
    </row>
    <row r="1435" spans="4:5">
      <c r="D1435" s="208"/>
      <c r="E1435" s="208"/>
    </row>
    <row r="1436" spans="4:5">
      <c r="D1436" s="208"/>
      <c r="E1436" s="208"/>
    </row>
    <row r="1437" spans="4:5">
      <c r="D1437" s="208"/>
      <c r="E1437" s="208"/>
    </row>
    <row r="1438" spans="4:5">
      <c r="D1438" s="208"/>
      <c r="E1438" s="208"/>
    </row>
    <row r="1439" spans="4:5">
      <c r="D1439" s="208"/>
      <c r="E1439" s="208"/>
    </row>
    <row r="1440" spans="4:5">
      <c r="D1440" s="208"/>
      <c r="E1440" s="208"/>
    </row>
    <row r="1441" spans="4:5">
      <c r="D1441" s="208"/>
      <c r="E1441" s="208"/>
    </row>
    <row r="1442" spans="4:5">
      <c r="D1442" s="208"/>
      <c r="E1442" s="208"/>
    </row>
    <row r="1443" spans="4:5">
      <c r="D1443" s="208"/>
      <c r="E1443" s="208"/>
    </row>
    <row r="1444" spans="4:5">
      <c r="D1444" s="208"/>
      <c r="E1444" s="208"/>
    </row>
    <row r="1445" spans="4:5">
      <c r="D1445" s="208"/>
      <c r="E1445" s="208"/>
    </row>
    <row r="1446" spans="4:5">
      <c r="D1446" s="208"/>
      <c r="E1446" s="208"/>
    </row>
    <row r="1447" spans="4:5">
      <c r="D1447" s="208"/>
      <c r="E1447" s="208"/>
    </row>
    <row r="1448" spans="4:5">
      <c r="D1448" s="208"/>
      <c r="E1448" s="208"/>
    </row>
    <row r="1449" spans="4:5">
      <c r="D1449" s="208"/>
      <c r="E1449" s="208"/>
    </row>
    <row r="1450" spans="4:5">
      <c r="D1450" s="208"/>
      <c r="E1450" s="208"/>
    </row>
    <row r="1451" spans="4:5">
      <c r="D1451" s="208"/>
      <c r="E1451" s="208"/>
    </row>
    <row r="1452" spans="4:5">
      <c r="D1452" s="208"/>
      <c r="E1452" s="208"/>
    </row>
    <row r="1453" spans="4:5">
      <c r="D1453" s="208"/>
      <c r="E1453" s="208"/>
    </row>
    <row r="1454" spans="4:5">
      <c r="D1454" s="208"/>
      <c r="E1454" s="208"/>
    </row>
    <row r="1455" spans="4:5">
      <c r="D1455" s="208"/>
      <c r="E1455" s="208"/>
    </row>
    <row r="1456" spans="4:5">
      <c r="D1456" s="208"/>
      <c r="E1456" s="208"/>
    </row>
    <row r="1457" spans="4:5">
      <c r="D1457" s="208"/>
      <c r="E1457" s="208"/>
    </row>
    <row r="1458" spans="4:5">
      <c r="D1458" s="208"/>
      <c r="E1458" s="208"/>
    </row>
    <row r="1459" spans="4:5">
      <c r="D1459" s="208"/>
      <c r="E1459" s="208"/>
    </row>
    <row r="1460" spans="4:5">
      <c r="D1460" s="208"/>
      <c r="E1460" s="208"/>
    </row>
    <row r="1461" spans="4:5">
      <c r="D1461" s="208"/>
      <c r="E1461" s="208"/>
    </row>
    <row r="1462" spans="4:5">
      <c r="D1462" s="208"/>
      <c r="E1462" s="208"/>
    </row>
    <row r="1463" spans="4:5">
      <c r="D1463" s="208"/>
      <c r="E1463" s="208"/>
    </row>
    <row r="1464" spans="4:5">
      <c r="D1464" s="208"/>
      <c r="E1464" s="208"/>
    </row>
    <row r="1465" spans="4:5">
      <c r="D1465" s="208"/>
      <c r="E1465" s="208"/>
    </row>
    <row r="1466" spans="4:5">
      <c r="D1466" s="208"/>
      <c r="E1466" s="208"/>
    </row>
    <row r="1467" spans="4:5">
      <c r="D1467" s="208"/>
      <c r="E1467" s="208"/>
    </row>
    <row r="1468" spans="4:5">
      <c r="D1468" s="208"/>
      <c r="E1468" s="208"/>
    </row>
    <row r="1469" spans="4:5">
      <c r="D1469" s="208"/>
      <c r="E1469" s="208"/>
    </row>
    <row r="1470" spans="4:5">
      <c r="D1470" s="208"/>
      <c r="E1470" s="208"/>
    </row>
    <row r="1471" spans="4:5">
      <c r="D1471" s="208"/>
      <c r="E1471" s="208"/>
    </row>
    <row r="1472" spans="4:5">
      <c r="D1472" s="208"/>
      <c r="E1472" s="208"/>
    </row>
    <row r="1473" spans="4:5">
      <c r="D1473" s="208"/>
      <c r="E1473" s="208"/>
    </row>
    <row r="1474" spans="4:5">
      <c r="D1474" s="208"/>
      <c r="E1474" s="208"/>
    </row>
    <row r="1475" spans="4:5">
      <c r="D1475" s="208"/>
      <c r="E1475" s="208"/>
    </row>
    <row r="1476" spans="4:5">
      <c r="D1476" s="208"/>
      <c r="E1476" s="208"/>
    </row>
    <row r="1477" spans="4:5">
      <c r="D1477" s="208"/>
      <c r="E1477" s="208"/>
    </row>
    <row r="1478" spans="4:5">
      <c r="D1478" s="208"/>
      <c r="E1478" s="208"/>
    </row>
    <row r="1479" spans="4:5">
      <c r="D1479" s="208"/>
      <c r="E1479" s="208"/>
    </row>
    <row r="1480" spans="4:5">
      <c r="D1480" s="208"/>
      <c r="E1480" s="208"/>
    </row>
    <row r="1481" spans="4:5">
      <c r="D1481" s="208"/>
      <c r="E1481" s="208"/>
    </row>
    <row r="1482" spans="4:5">
      <c r="D1482" s="208"/>
      <c r="E1482" s="208"/>
    </row>
    <row r="1483" spans="4:5">
      <c r="D1483" s="208"/>
      <c r="E1483" s="208"/>
    </row>
    <row r="1484" spans="4:5">
      <c r="D1484" s="208"/>
      <c r="E1484" s="208"/>
    </row>
    <row r="1485" spans="4:5">
      <c r="D1485" s="208"/>
      <c r="E1485" s="208"/>
    </row>
    <row r="1486" spans="4:5">
      <c r="D1486" s="208"/>
      <c r="E1486" s="208"/>
    </row>
    <row r="1487" spans="4:5">
      <c r="D1487" s="208"/>
      <c r="E1487" s="208"/>
    </row>
    <row r="1488" spans="4:5">
      <c r="D1488" s="208"/>
      <c r="E1488" s="208"/>
    </row>
    <row r="1489" spans="4:5">
      <c r="D1489" s="208"/>
      <c r="E1489" s="208"/>
    </row>
    <row r="1490" spans="4:5">
      <c r="D1490" s="208"/>
      <c r="E1490" s="208"/>
    </row>
    <row r="1491" spans="4:5">
      <c r="D1491" s="208"/>
      <c r="E1491" s="208"/>
    </row>
    <row r="1492" spans="4:5">
      <c r="D1492" s="208"/>
      <c r="E1492" s="208"/>
    </row>
    <row r="1493" spans="4:5">
      <c r="D1493" s="208"/>
      <c r="E1493" s="208"/>
    </row>
    <row r="1494" spans="4:5">
      <c r="D1494" s="208"/>
      <c r="E1494" s="208"/>
    </row>
    <row r="1495" spans="4:5">
      <c r="D1495" s="208"/>
      <c r="E1495" s="208"/>
    </row>
    <row r="1496" spans="4:5">
      <c r="D1496" s="208"/>
      <c r="E1496" s="208"/>
    </row>
    <row r="1497" spans="4:5">
      <c r="D1497" s="208"/>
      <c r="E1497" s="208"/>
    </row>
    <row r="1498" spans="4:5">
      <c r="D1498" s="208"/>
      <c r="E1498" s="208"/>
    </row>
    <row r="1499" spans="4:5">
      <c r="D1499" s="208"/>
      <c r="E1499" s="208"/>
    </row>
    <row r="1500" spans="4:5">
      <c r="D1500" s="208"/>
      <c r="E1500" s="208"/>
    </row>
    <row r="1501" spans="4:5">
      <c r="D1501" s="208"/>
      <c r="E1501" s="208"/>
    </row>
    <row r="1502" spans="4:5">
      <c r="D1502" s="208"/>
      <c r="E1502" s="208"/>
    </row>
    <row r="1503" spans="4:5">
      <c r="D1503" s="208"/>
      <c r="E1503" s="208"/>
    </row>
    <row r="1504" spans="4:5">
      <c r="D1504" s="208"/>
      <c r="E1504" s="208"/>
    </row>
    <row r="1505" spans="4:5">
      <c r="D1505" s="208"/>
      <c r="E1505" s="208"/>
    </row>
    <row r="1506" spans="4:5">
      <c r="D1506" s="208"/>
      <c r="E1506" s="208"/>
    </row>
    <row r="1507" spans="4:5">
      <c r="D1507" s="208"/>
      <c r="E1507" s="208"/>
    </row>
    <row r="1508" spans="4:5">
      <c r="D1508" s="208"/>
      <c r="E1508" s="208"/>
    </row>
    <row r="1509" spans="4:5">
      <c r="D1509" s="208"/>
      <c r="E1509" s="208"/>
    </row>
    <row r="1510" spans="4:5">
      <c r="D1510" s="208"/>
      <c r="E1510" s="208"/>
    </row>
    <row r="1511" spans="4:5">
      <c r="D1511" s="208"/>
      <c r="E1511" s="208"/>
    </row>
    <row r="1512" spans="4:5">
      <c r="D1512" s="208"/>
      <c r="E1512" s="208"/>
    </row>
    <row r="1513" spans="4:5">
      <c r="D1513" s="208"/>
      <c r="E1513" s="208"/>
    </row>
    <row r="1514" spans="4:5">
      <c r="D1514" s="208"/>
      <c r="E1514" s="208"/>
    </row>
    <row r="1515" spans="4:5">
      <c r="D1515" s="208"/>
      <c r="E1515" s="208"/>
    </row>
    <row r="1516" spans="4:5">
      <c r="D1516" s="208"/>
      <c r="E1516" s="208"/>
    </row>
    <row r="1517" spans="4:5">
      <c r="D1517" s="208"/>
      <c r="E1517" s="208"/>
    </row>
    <row r="1518" spans="4:5">
      <c r="D1518" s="208"/>
      <c r="E1518" s="208"/>
    </row>
    <row r="1519" spans="4:5">
      <c r="D1519" s="208"/>
      <c r="E1519" s="208"/>
    </row>
    <row r="1520" spans="4:5">
      <c r="D1520" s="208"/>
      <c r="E1520" s="208"/>
    </row>
    <row r="1521" spans="4:5">
      <c r="D1521" s="208"/>
      <c r="E1521" s="208"/>
    </row>
    <row r="1522" spans="4:5">
      <c r="D1522" s="208"/>
      <c r="E1522" s="208"/>
    </row>
    <row r="1523" spans="4:5">
      <c r="D1523" s="208"/>
      <c r="E1523" s="208"/>
    </row>
    <row r="1524" spans="4:5">
      <c r="D1524" s="208"/>
      <c r="E1524" s="208"/>
    </row>
    <row r="1525" spans="4:5">
      <c r="D1525" s="208"/>
      <c r="E1525" s="208"/>
    </row>
    <row r="1526" spans="4:5">
      <c r="D1526" s="208"/>
      <c r="E1526" s="208"/>
    </row>
    <row r="1527" spans="4:5">
      <c r="D1527" s="208"/>
      <c r="E1527" s="208"/>
    </row>
    <row r="1528" spans="4:5">
      <c r="D1528" s="208"/>
      <c r="E1528" s="208"/>
    </row>
    <row r="1529" spans="4:5">
      <c r="D1529" s="208"/>
      <c r="E1529" s="208"/>
    </row>
    <row r="1530" spans="4:5">
      <c r="D1530" s="208"/>
      <c r="E1530" s="208"/>
    </row>
    <row r="1531" spans="4:5">
      <c r="D1531" s="208"/>
      <c r="E1531" s="208"/>
    </row>
    <row r="1532" spans="4:5">
      <c r="D1532" s="208"/>
      <c r="E1532" s="208"/>
    </row>
    <row r="1533" spans="4:5">
      <c r="D1533" s="208"/>
      <c r="E1533" s="208"/>
    </row>
    <row r="1534" spans="4:5">
      <c r="D1534" s="208"/>
      <c r="E1534" s="208"/>
    </row>
    <row r="1535" spans="4:5">
      <c r="D1535" s="208"/>
      <c r="E1535" s="208"/>
    </row>
    <row r="1536" spans="4:5">
      <c r="D1536" s="208"/>
      <c r="E1536" s="208"/>
    </row>
    <row r="1537" spans="4:5">
      <c r="D1537" s="208"/>
      <c r="E1537" s="208"/>
    </row>
    <row r="1538" spans="4:5">
      <c r="D1538" s="208"/>
      <c r="E1538" s="208"/>
    </row>
    <row r="1539" spans="4:5">
      <c r="D1539" s="208"/>
      <c r="E1539" s="208"/>
    </row>
    <row r="1540" spans="4:5">
      <c r="D1540" s="208"/>
      <c r="E1540" s="208"/>
    </row>
    <row r="1541" spans="4:5">
      <c r="D1541" s="208"/>
      <c r="E1541" s="208"/>
    </row>
    <row r="1542" spans="4:5">
      <c r="D1542" s="208"/>
      <c r="E1542" s="208"/>
    </row>
    <row r="1543" spans="4:5">
      <c r="D1543" s="208"/>
      <c r="E1543" s="208"/>
    </row>
    <row r="1544" spans="4:5">
      <c r="D1544" s="208"/>
      <c r="E1544" s="208"/>
    </row>
    <row r="1545" spans="4:5">
      <c r="D1545" s="208"/>
      <c r="E1545" s="208"/>
    </row>
    <row r="1546" spans="4:5">
      <c r="D1546" s="208"/>
      <c r="E1546" s="208"/>
    </row>
    <row r="1547" spans="4:5">
      <c r="D1547" s="208"/>
      <c r="E1547" s="208"/>
    </row>
    <row r="1548" spans="4:5">
      <c r="D1548" s="208"/>
      <c r="E1548" s="208"/>
    </row>
    <row r="1549" spans="4:5">
      <c r="D1549" s="208"/>
      <c r="E1549" s="208"/>
    </row>
    <row r="1550" spans="4:5">
      <c r="D1550" s="208"/>
      <c r="E1550" s="208"/>
    </row>
    <row r="1551" spans="4:5">
      <c r="D1551" s="208"/>
      <c r="E1551" s="208"/>
    </row>
    <row r="1552" spans="4:5">
      <c r="D1552" s="208"/>
      <c r="E1552" s="208"/>
    </row>
    <row r="1553" spans="4:5">
      <c r="D1553" s="208"/>
      <c r="E1553" s="208"/>
    </row>
    <row r="1554" spans="4:5">
      <c r="D1554" s="208"/>
      <c r="E1554" s="208"/>
    </row>
    <row r="1555" spans="4:5">
      <c r="D1555" s="208"/>
      <c r="E1555" s="208"/>
    </row>
    <row r="1556" spans="4:5">
      <c r="D1556" s="208"/>
      <c r="E1556" s="208"/>
    </row>
    <row r="1557" spans="4:5">
      <c r="D1557" s="208"/>
      <c r="E1557" s="208"/>
    </row>
    <row r="1558" spans="4:5">
      <c r="D1558" s="208"/>
      <c r="E1558" s="208"/>
    </row>
    <row r="1559" spans="4:5">
      <c r="D1559" s="208"/>
      <c r="E1559" s="208"/>
    </row>
    <row r="1560" spans="4:5">
      <c r="D1560" s="208"/>
      <c r="E1560" s="208"/>
    </row>
    <row r="1561" spans="4:5">
      <c r="D1561" s="208"/>
      <c r="E1561" s="208"/>
    </row>
    <row r="1562" spans="4:5">
      <c r="D1562" s="208"/>
      <c r="E1562" s="208"/>
    </row>
    <row r="1563" spans="4:5">
      <c r="D1563" s="208"/>
      <c r="E1563" s="208"/>
    </row>
    <row r="1564" spans="4:5">
      <c r="D1564" s="208"/>
      <c r="E1564" s="208"/>
    </row>
    <row r="1565" spans="4:5">
      <c r="D1565" s="208"/>
      <c r="E1565" s="208"/>
    </row>
    <row r="1566" spans="4:5">
      <c r="D1566" s="208"/>
      <c r="E1566" s="208"/>
    </row>
    <row r="1567" spans="4:5">
      <c r="D1567" s="208"/>
      <c r="E1567" s="208"/>
    </row>
    <row r="1568" spans="4:5">
      <c r="D1568" s="208"/>
      <c r="E1568" s="208"/>
    </row>
    <row r="1569" spans="4:5">
      <c r="D1569" s="208"/>
      <c r="E1569" s="208"/>
    </row>
    <row r="1570" spans="4:5">
      <c r="D1570" s="208"/>
      <c r="E1570" s="208"/>
    </row>
    <row r="1571" spans="4:5">
      <c r="D1571" s="208"/>
      <c r="E1571" s="208"/>
    </row>
    <row r="1572" spans="4:5">
      <c r="D1572" s="208"/>
      <c r="E1572" s="208"/>
    </row>
    <row r="1573" spans="4:5">
      <c r="D1573" s="208"/>
      <c r="E1573" s="208"/>
    </row>
    <row r="1574" spans="4:5">
      <c r="D1574" s="208"/>
      <c r="E1574" s="208"/>
    </row>
    <row r="1575" spans="4:5">
      <c r="D1575" s="208"/>
      <c r="E1575" s="208"/>
    </row>
    <row r="1576" spans="4:5">
      <c r="D1576" s="208"/>
      <c r="E1576" s="208"/>
    </row>
    <row r="1577" spans="4:5">
      <c r="D1577" s="208"/>
      <c r="E1577" s="208"/>
    </row>
    <row r="1578" spans="4:5">
      <c r="D1578" s="208"/>
      <c r="E1578" s="208"/>
    </row>
    <row r="1579" spans="4:5">
      <c r="D1579" s="208"/>
      <c r="E1579" s="208"/>
    </row>
    <row r="1580" spans="4:5">
      <c r="D1580" s="208"/>
      <c r="E1580" s="208"/>
    </row>
    <row r="1581" spans="4:5">
      <c r="D1581" s="208"/>
      <c r="E1581" s="208"/>
    </row>
    <row r="1582" spans="4:5">
      <c r="D1582" s="208"/>
      <c r="E1582" s="208"/>
    </row>
    <row r="1583" spans="4:5">
      <c r="D1583" s="208"/>
      <c r="E1583" s="208"/>
    </row>
    <row r="1584" spans="4:5">
      <c r="D1584" s="208"/>
      <c r="E1584" s="208"/>
    </row>
    <row r="1585" spans="4:5">
      <c r="D1585" s="208"/>
      <c r="E1585" s="208"/>
    </row>
    <row r="1586" spans="4:5">
      <c r="D1586" s="208"/>
      <c r="E1586" s="208"/>
    </row>
    <row r="1587" spans="4:5">
      <c r="D1587" s="208"/>
      <c r="E1587" s="208"/>
    </row>
    <row r="1588" spans="4:5">
      <c r="D1588" s="208"/>
      <c r="E1588" s="208"/>
    </row>
    <row r="1589" spans="4:5">
      <c r="D1589" s="208"/>
      <c r="E1589" s="208"/>
    </row>
    <row r="1590" spans="4:5">
      <c r="D1590" s="208"/>
      <c r="E1590" s="208"/>
    </row>
    <row r="1591" spans="4:5">
      <c r="D1591" s="208"/>
      <c r="E1591" s="208"/>
    </row>
    <row r="1592" spans="4:5">
      <c r="D1592" s="208"/>
      <c r="E1592" s="208"/>
    </row>
    <row r="1593" spans="4:5">
      <c r="D1593" s="208"/>
      <c r="E1593" s="208"/>
    </row>
    <row r="1594" spans="4:5">
      <c r="D1594" s="208"/>
      <c r="E1594" s="208"/>
    </row>
    <row r="1595" spans="4:5">
      <c r="D1595" s="208"/>
      <c r="E1595" s="208"/>
    </row>
    <row r="1596" spans="4:5">
      <c r="D1596" s="208"/>
      <c r="E1596" s="208"/>
    </row>
    <row r="1597" spans="4:5">
      <c r="D1597" s="208"/>
      <c r="E1597" s="208"/>
    </row>
    <row r="1598" spans="4:5">
      <c r="D1598" s="208"/>
      <c r="E1598" s="208"/>
    </row>
    <row r="1599" spans="4:5">
      <c r="D1599" s="208"/>
      <c r="E1599" s="208"/>
    </row>
    <row r="1600" spans="4:5">
      <c r="D1600" s="208"/>
      <c r="E1600" s="208"/>
    </row>
    <row r="1601" spans="4:5">
      <c r="D1601" s="208"/>
      <c r="E1601" s="208"/>
    </row>
    <row r="1602" spans="4:5">
      <c r="D1602" s="208"/>
      <c r="E1602" s="208"/>
    </row>
    <row r="1603" spans="4:5">
      <c r="D1603" s="208"/>
      <c r="E1603" s="208"/>
    </row>
    <row r="1604" spans="4:5">
      <c r="D1604" s="208"/>
      <c r="E1604" s="208"/>
    </row>
    <row r="1605" spans="4:5">
      <c r="D1605" s="208"/>
      <c r="E1605" s="208"/>
    </row>
    <row r="1606" spans="4:5">
      <c r="D1606" s="208"/>
      <c r="E1606" s="208"/>
    </row>
    <row r="1607" spans="4:5">
      <c r="D1607" s="208"/>
      <c r="E1607" s="208"/>
    </row>
    <row r="1608" spans="4:5">
      <c r="D1608" s="208"/>
      <c r="E1608" s="208"/>
    </row>
    <row r="1609" spans="4:5">
      <c r="D1609" s="208"/>
      <c r="E1609" s="208"/>
    </row>
    <row r="1610" spans="4:5">
      <c r="D1610" s="208"/>
      <c r="E1610" s="208"/>
    </row>
    <row r="1611" spans="4:5">
      <c r="D1611" s="208"/>
      <c r="E1611" s="208"/>
    </row>
    <row r="1612" spans="4:5">
      <c r="D1612" s="208"/>
      <c r="E1612" s="208"/>
    </row>
    <row r="1613" spans="4:5">
      <c r="D1613" s="208"/>
      <c r="E1613" s="208"/>
    </row>
    <row r="1614" spans="4:5">
      <c r="D1614" s="208"/>
      <c r="E1614" s="208"/>
    </row>
    <row r="1615" spans="4:5">
      <c r="D1615" s="208"/>
      <c r="E1615" s="208"/>
    </row>
    <row r="1616" spans="4:5">
      <c r="D1616" s="208"/>
      <c r="E1616" s="208"/>
    </row>
    <row r="1617" spans="4:5">
      <c r="D1617" s="208"/>
      <c r="E1617" s="208"/>
    </row>
    <row r="1618" spans="4:5">
      <c r="D1618" s="208"/>
      <c r="E1618" s="208"/>
    </row>
    <row r="1619" spans="4:5">
      <c r="D1619" s="208"/>
      <c r="E1619" s="208"/>
    </row>
    <row r="1620" spans="4:5">
      <c r="D1620" s="208"/>
      <c r="E1620" s="208"/>
    </row>
    <row r="1621" spans="4:5">
      <c r="D1621" s="208"/>
      <c r="E1621" s="208"/>
    </row>
    <row r="1622" spans="4:5">
      <c r="D1622" s="208"/>
      <c r="E1622" s="208"/>
    </row>
    <row r="1623" spans="4:5">
      <c r="D1623" s="208"/>
      <c r="E1623" s="208"/>
    </row>
    <row r="1624" spans="4:5">
      <c r="D1624" s="208"/>
      <c r="E1624" s="208"/>
    </row>
    <row r="1625" spans="4:5">
      <c r="D1625" s="208"/>
      <c r="E1625" s="208"/>
    </row>
    <row r="1626" spans="4:5">
      <c r="D1626" s="208"/>
      <c r="E1626" s="208"/>
    </row>
    <row r="1627" spans="4:5">
      <c r="D1627" s="208"/>
      <c r="E1627" s="208"/>
    </row>
    <row r="1628" spans="4:5">
      <c r="D1628" s="208"/>
      <c r="E1628" s="208"/>
    </row>
    <row r="1629" spans="4:5">
      <c r="D1629" s="208"/>
      <c r="E1629" s="208"/>
    </row>
    <row r="1630" spans="4:5">
      <c r="D1630" s="208"/>
      <c r="E1630" s="208"/>
    </row>
    <row r="1631" spans="4:5">
      <c r="D1631" s="208"/>
      <c r="E1631" s="208"/>
    </row>
    <row r="1632" spans="4:5">
      <c r="D1632" s="208"/>
      <c r="E1632" s="208"/>
    </row>
    <row r="1633" spans="4:5">
      <c r="D1633" s="208"/>
      <c r="E1633" s="208"/>
    </row>
    <row r="1634" spans="4:5">
      <c r="D1634" s="208"/>
      <c r="E1634" s="208"/>
    </row>
    <row r="1635" spans="4:5">
      <c r="D1635" s="208"/>
      <c r="E1635" s="208"/>
    </row>
    <row r="1636" spans="4:5">
      <c r="D1636" s="208"/>
      <c r="E1636" s="208"/>
    </row>
    <row r="1637" spans="4:5">
      <c r="D1637" s="208"/>
      <c r="E1637" s="208"/>
    </row>
    <row r="1638" spans="4:5">
      <c r="D1638" s="208"/>
      <c r="E1638" s="208"/>
    </row>
    <row r="1639" spans="4:5">
      <c r="D1639" s="208"/>
      <c r="E1639" s="208"/>
    </row>
    <row r="1640" spans="4:5">
      <c r="D1640" s="208"/>
      <c r="E1640" s="208"/>
    </row>
    <row r="1641" spans="4:5">
      <c r="D1641" s="208"/>
      <c r="E1641" s="208"/>
    </row>
    <row r="1642" spans="4:5">
      <c r="D1642" s="208"/>
      <c r="E1642" s="208"/>
    </row>
    <row r="1643" spans="4:5">
      <c r="D1643" s="208"/>
      <c r="E1643" s="208"/>
    </row>
    <row r="1644" spans="4:5">
      <c r="D1644" s="208"/>
      <c r="E1644" s="208"/>
    </row>
    <row r="1645" spans="4:5">
      <c r="D1645" s="208"/>
      <c r="E1645" s="208"/>
    </row>
    <row r="1646" spans="4:5">
      <c r="D1646" s="208"/>
      <c r="E1646" s="208"/>
    </row>
    <row r="1647" spans="4:5">
      <c r="D1647" s="208"/>
      <c r="E1647" s="208"/>
    </row>
    <row r="1648" spans="4:5">
      <c r="D1648" s="208"/>
      <c r="E1648" s="208"/>
    </row>
    <row r="1649" spans="4:5">
      <c r="D1649" s="208"/>
      <c r="E1649" s="208"/>
    </row>
    <row r="1650" spans="4:5">
      <c r="D1650" s="208"/>
      <c r="E1650" s="208"/>
    </row>
    <row r="1651" spans="4:5">
      <c r="D1651" s="208"/>
      <c r="E1651" s="208"/>
    </row>
    <row r="1652" spans="4:5">
      <c r="D1652" s="208"/>
      <c r="E1652" s="208"/>
    </row>
    <row r="1653" spans="4:5">
      <c r="D1653" s="208"/>
      <c r="E1653" s="208"/>
    </row>
    <row r="1654" spans="4:5">
      <c r="D1654" s="208"/>
      <c r="E1654" s="208"/>
    </row>
    <row r="1655" spans="4:5">
      <c r="D1655" s="208"/>
      <c r="E1655" s="208"/>
    </row>
    <row r="1656" spans="4:5">
      <c r="D1656" s="208"/>
      <c r="E1656" s="208"/>
    </row>
    <row r="1657" spans="4:5">
      <c r="D1657" s="208"/>
      <c r="E1657" s="208"/>
    </row>
    <row r="1658" spans="4:5">
      <c r="D1658" s="208"/>
      <c r="E1658" s="208"/>
    </row>
    <row r="1659" spans="4:5">
      <c r="D1659" s="208"/>
      <c r="E1659" s="208"/>
    </row>
    <row r="1660" spans="4:5">
      <c r="D1660" s="208"/>
      <c r="E1660" s="208"/>
    </row>
    <row r="1661" spans="4:5">
      <c r="D1661" s="208"/>
      <c r="E1661" s="208"/>
    </row>
    <row r="1662" spans="4:5">
      <c r="D1662" s="208"/>
      <c r="E1662" s="208"/>
    </row>
    <row r="1663" spans="4:5">
      <c r="D1663" s="208"/>
      <c r="E1663" s="208"/>
    </row>
    <row r="1664" spans="4:5">
      <c r="D1664" s="208"/>
      <c r="E1664" s="208"/>
    </row>
    <row r="1665" spans="4:5">
      <c r="D1665" s="208"/>
      <c r="E1665" s="208"/>
    </row>
    <row r="1666" spans="4:5">
      <c r="D1666" s="208"/>
      <c r="E1666" s="208"/>
    </row>
    <row r="1667" spans="4:5">
      <c r="D1667" s="208"/>
      <c r="E1667" s="208"/>
    </row>
    <row r="1668" spans="4:5">
      <c r="D1668" s="208"/>
      <c r="E1668" s="208"/>
    </row>
    <row r="1669" spans="4:5">
      <c r="D1669" s="208"/>
      <c r="E1669" s="208"/>
    </row>
    <row r="1670" spans="4:5">
      <c r="D1670" s="208"/>
      <c r="E1670" s="208"/>
    </row>
    <row r="1671" spans="4:5">
      <c r="D1671" s="208"/>
      <c r="E1671" s="208"/>
    </row>
    <row r="1672" spans="4:5">
      <c r="D1672" s="208"/>
      <c r="E1672" s="208"/>
    </row>
    <row r="1673" spans="4:5">
      <c r="D1673" s="208"/>
      <c r="E1673" s="208"/>
    </row>
    <row r="1674" spans="4:5">
      <c r="D1674" s="208"/>
      <c r="E1674" s="208"/>
    </row>
    <row r="1675" spans="4:5">
      <c r="D1675" s="208"/>
      <c r="E1675" s="208"/>
    </row>
    <row r="1676" spans="4:5">
      <c r="D1676" s="208"/>
      <c r="E1676" s="208"/>
    </row>
    <row r="1677" spans="4:5">
      <c r="D1677" s="208"/>
      <c r="E1677" s="208"/>
    </row>
    <row r="1678" spans="4:5">
      <c r="D1678" s="208"/>
      <c r="E1678" s="208"/>
    </row>
    <row r="1679" spans="4:5">
      <c r="D1679" s="208"/>
      <c r="E1679" s="208"/>
    </row>
    <row r="1680" spans="4:5">
      <c r="D1680" s="208"/>
      <c r="E1680" s="208"/>
    </row>
    <row r="1681" spans="4:5">
      <c r="D1681" s="208"/>
      <c r="E1681" s="208"/>
    </row>
    <row r="1682" spans="4:5">
      <c r="D1682" s="208"/>
      <c r="E1682" s="208"/>
    </row>
    <row r="1683" spans="4:5">
      <c r="D1683" s="208"/>
      <c r="E1683" s="208"/>
    </row>
    <row r="1684" spans="4:5">
      <c r="D1684" s="208"/>
      <c r="E1684" s="208"/>
    </row>
    <row r="1685" spans="4:5">
      <c r="D1685" s="208"/>
      <c r="E1685" s="208"/>
    </row>
    <row r="1686" spans="4:5">
      <c r="D1686" s="208"/>
      <c r="E1686" s="208"/>
    </row>
    <row r="1687" spans="4:5">
      <c r="D1687" s="208"/>
      <c r="E1687" s="208"/>
    </row>
    <row r="1688" spans="4:5">
      <c r="D1688" s="208"/>
      <c r="E1688" s="208"/>
    </row>
    <row r="1689" spans="4:5">
      <c r="D1689" s="208"/>
      <c r="E1689" s="208"/>
    </row>
    <row r="1690" spans="4:5">
      <c r="D1690" s="208"/>
      <c r="E1690" s="208"/>
    </row>
    <row r="1691" spans="4:5">
      <c r="D1691" s="208"/>
      <c r="E1691" s="208"/>
    </row>
    <row r="1692" spans="4:5">
      <c r="D1692" s="208"/>
      <c r="E1692" s="208"/>
    </row>
    <row r="1693" spans="4:5">
      <c r="D1693" s="208"/>
      <c r="E1693" s="208"/>
    </row>
    <row r="1694" spans="4:5">
      <c r="D1694" s="208"/>
      <c r="E1694" s="208"/>
    </row>
    <row r="1695" spans="4:5">
      <c r="D1695" s="208"/>
      <c r="E1695" s="208"/>
    </row>
    <row r="1696" spans="4:5">
      <c r="D1696" s="208"/>
      <c r="E1696" s="208"/>
    </row>
    <row r="1697" spans="4:5">
      <c r="D1697" s="208"/>
      <c r="E1697" s="208"/>
    </row>
    <row r="1698" spans="4:5">
      <c r="D1698" s="208"/>
      <c r="E1698" s="208"/>
    </row>
    <row r="1699" spans="4:5">
      <c r="D1699" s="208"/>
      <c r="E1699" s="208"/>
    </row>
    <row r="1700" spans="4:5">
      <c r="D1700" s="208"/>
      <c r="E1700" s="208"/>
    </row>
    <row r="1701" spans="4:5">
      <c r="D1701" s="208"/>
      <c r="E1701" s="208"/>
    </row>
    <row r="1702" spans="4:5">
      <c r="D1702" s="208"/>
      <c r="E1702" s="208"/>
    </row>
    <row r="1703" spans="4:5">
      <c r="D1703" s="208"/>
      <c r="E1703" s="208"/>
    </row>
    <row r="1704" spans="4:5">
      <c r="D1704" s="208"/>
      <c r="E1704" s="208"/>
    </row>
    <row r="1705" spans="4:5">
      <c r="D1705" s="208"/>
      <c r="E1705" s="208"/>
    </row>
    <row r="1706" spans="4:5">
      <c r="D1706" s="208"/>
      <c r="E1706" s="208"/>
    </row>
    <row r="1707" spans="4:5">
      <c r="D1707" s="208"/>
      <c r="E1707" s="208"/>
    </row>
    <row r="1708" spans="4:5">
      <c r="D1708" s="208"/>
      <c r="E1708" s="208"/>
    </row>
    <row r="1709" spans="4:5">
      <c r="D1709" s="208"/>
      <c r="E1709" s="208"/>
    </row>
    <row r="1710" spans="4:5">
      <c r="D1710" s="208"/>
      <c r="E1710" s="208"/>
    </row>
    <row r="1711" spans="4:5">
      <c r="D1711" s="208"/>
      <c r="E1711" s="208"/>
    </row>
    <row r="1712" spans="4:5">
      <c r="D1712" s="208"/>
      <c r="E1712" s="208"/>
    </row>
    <row r="1713" spans="4:5">
      <c r="D1713" s="208"/>
      <c r="E1713" s="208"/>
    </row>
    <row r="1714" spans="4:5">
      <c r="D1714" s="208"/>
      <c r="E1714" s="208"/>
    </row>
    <row r="1715" spans="4:5">
      <c r="D1715" s="208"/>
      <c r="E1715" s="208"/>
    </row>
    <row r="1716" spans="4:5">
      <c r="D1716" s="208"/>
      <c r="E1716" s="208"/>
    </row>
    <row r="1717" spans="4:5">
      <c r="D1717" s="208"/>
      <c r="E1717" s="208"/>
    </row>
    <row r="1718" spans="4:5">
      <c r="D1718" s="208"/>
      <c r="E1718" s="208"/>
    </row>
    <row r="1719" spans="4:5">
      <c r="D1719" s="208"/>
      <c r="E1719" s="208"/>
    </row>
    <row r="1720" spans="4:5">
      <c r="D1720" s="208"/>
      <c r="E1720" s="208"/>
    </row>
    <row r="1721" spans="4:5">
      <c r="D1721" s="208"/>
      <c r="E1721" s="208"/>
    </row>
    <row r="1722" spans="4:5">
      <c r="D1722" s="208"/>
      <c r="E1722" s="208"/>
    </row>
    <row r="1723" spans="4:5">
      <c r="D1723" s="208"/>
      <c r="E1723" s="208"/>
    </row>
    <row r="1724" spans="4:5">
      <c r="D1724" s="208"/>
      <c r="E1724" s="208"/>
    </row>
    <row r="1725" spans="4:5">
      <c r="D1725" s="208"/>
      <c r="E1725" s="208"/>
    </row>
    <row r="1726" spans="4:5">
      <c r="D1726" s="208"/>
      <c r="E1726" s="208"/>
    </row>
    <row r="1727" spans="4:5">
      <c r="D1727" s="208"/>
      <c r="E1727" s="208"/>
    </row>
    <row r="1728" spans="4:5">
      <c r="D1728" s="208"/>
      <c r="E1728" s="208"/>
    </row>
    <row r="1729" spans="4:5">
      <c r="D1729" s="208"/>
      <c r="E1729" s="208"/>
    </row>
    <row r="1730" spans="4:5">
      <c r="D1730" s="208"/>
      <c r="E1730" s="208"/>
    </row>
    <row r="1731" spans="4:5">
      <c r="D1731" s="208"/>
      <c r="E1731" s="208"/>
    </row>
    <row r="1732" spans="4:5">
      <c r="D1732" s="208"/>
      <c r="E1732" s="208"/>
    </row>
    <row r="1733" spans="4:5">
      <c r="D1733" s="208"/>
      <c r="E1733" s="208"/>
    </row>
    <row r="1734" spans="4:5">
      <c r="D1734" s="208"/>
      <c r="E1734" s="208"/>
    </row>
    <row r="1735" spans="4:5">
      <c r="D1735" s="208"/>
      <c r="E1735" s="208"/>
    </row>
    <row r="1736" spans="4:5">
      <c r="D1736" s="208"/>
      <c r="E1736" s="208"/>
    </row>
    <row r="1737" spans="4:5">
      <c r="D1737" s="208"/>
      <c r="E1737" s="208"/>
    </row>
    <row r="1738" spans="4:5">
      <c r="D1738" s="208"/>
      <c r="E1738" s="208"/>
    </row>
    <row r="1739" spans="4:5">
      <c r="D1739" s="208"/>
      <c r="E1739" s="208"/>
    </row>
    <row r="1740" spans="4:5">
      <c r="D1740" s="208"/>
      <c r="E1740" s="208"/>
    </row>
    <row r="1741" spans="4:5">
      <c r="D1741" s="208"/>
      <c r="E1741" s="208"/>
    </row>
    <row r="1742" spans="4:5">
      <c r="D1742" s="208"/>
      <c r="E1742" s="208"/>
    </row>
    <row r="1743" spans="4:5">
      <c r="D1743" s="208"/>
      <c r="E1743" s="208"/>
    </row>
    <row r="1744" spans="4:5">
      <c r="D1744" s="208"/>
      <c r="E1744" s="208"/>
    </row>
    <row r="1745" spans="4:5">
      <c r="D1745" s="208"/>
      <c r="E1745" s="208"/>
    </row>
    <row r="1746" spans="4:5">
      <c r="D1746" s="208"/>
      <c r="E1746" s="208"/>
    </row>
    <row r="1747" spans="4:5">
      <c r="D1747" s="208"/>
      <c r="E1747" s="208"/>
    </row>
    <row r="1748" spans="4:5">
      <c r="D1748" s="208"/>
      <c r="E1748" s="208"/>
    </row>
    <row r="1749" spans="4:5">
      <c r="D1749" s="208"/>
      <c r="E1749" s="208"/>
    </row>
    <row r="1750" spans="4:5">
      <c r="D1750" s="208"/>
      <c r="E1750" s="208"/>
    </row>
    <row r="1751" spans="4:5">
      <c r="D1751" s="208"/>
      <c r="E1751" s="208"/>
    </row>
    <row r="1752" spans="4:5">
      <c r="D1752" s="208"/>
      <c r="E1752" s="208"/>
    </row>
    <row r="1753" spans="4:5">
      <c r="D1753" s="208"/>
      <c r="E1753" s="208"/>
    </row>
    <row r="1754" spans="4:5">
      <c r="D1754" s="208"/>
      <c r="E1754" s="208"/>
    </row>
    <row r="1755" spans="4:5">
      <c r="D1755" s="208"/>
      <c r="E1755" s="208"/>
    </row>
    <row r="1756" spans="4:5">
      <c r="D1756" s="208"/>
      <c r="E1756" s="208"/>
    </row>
    <row r="1757" spans="4:5">
      <c r="D1757" s="208"/>
      <c r="E1757" s="208"/>
    </row>
    <row r="1758" spans="4:5">
      <c r="D1758" s="208"/>
      <c r="E1758" s="208"/>
    </row>
    <row r="1759" spans="4:5">
      <c r="D1759" s="208"/>
      <c r="E1759" s="208"/>
    </row>
    <row r="1760" spans="4:5">
      <c r="D1760" s="208"/>
      <c r="E1760" s="208"/>
    </row>
    <row r="1761" spans="4:5">
      <c r="D1761" s="208"/>
      <c r="E1761" s="208"/>
    </row>
    <row r="1762" spans="4:5">
      <c r="D1762" s="208"/>
      <c r="E1762" s="208"/>
    </row>
    <row r="1763" spans="4:5">
      <c r="D1763" s="208"/>
      <c r="E1763" s="208"/>
    </row>
    <row r="1764" spans="4:5">
      <c r="D1764" s="208"/>
      <c r="E1764" s="208"/>
    </row>
    <row r="1765" spans="4:5">
      <c r="D1765" s="208"/>
      <c r="E1765" s="208"/>
    </row>
    <row r="1766" spans="4:5">
      <c r="D1766" s="208"/>
      <c r="E1766" s="208"/>
    </row>
    <row r="1767" spans="4:5">
      <c r="D1767" s="208"/>
      <c r="E1767" s="208"/>
    </row>
    <row r="1768" spans="4:5">
      <c r="D1768" s="208"/>
      <c r="E1768" s="208"/>
    </row>
    <row r="1769" spans="4:5">
      <c r="D1769" s="208"/>
      <c r="E1769" s="208"/>
    </row>
    <row r="1770" spans="4:5">
      <c r="D1770" s="208"/>
      <c r="E1770" s="208"/>
    </row>
    <row r="1771" spans="4:5">
      <c r="D1771" s="208"/>
      <c r="E1771" s="208"/>
    </row>
    <row r="1772" spans="4:5">
      <c r="D1772" s="208"/>
      <c r="E1772" s="208"/>
    </row>
    <row r="1773" spans="4:5">
      <c r="D1773" s="208"/>
      <c r="E1773" s="208"/>
    </row>
    <row r="1774" spans="4:5">
      <c r="D1774" s="208"/>
      <c r="E1774" s="208"/>
    </row>
    <row r="1775" spans="4:5">
      <c r="D1775" s="208"/>
      <c r="E1775" s="208"/>
    </row>
    <row r="1776" spans="4:5">
      <c r="D1776" s="208"/>
      <c r="E1776" s="208"/>
    </row>
    <row r="1777" spans="4:5">
      <c r="D1777" s="208"/>
      <c r="E1777" s="208"/>
    </row>
    <row r="1778" spans="4:5">
      <c r="D1778" s="208"/>
      <c r="E1778" s="208"/>
    </row>
    <row r="1779" spans="4:5">
      <c r="D1779" s="208"/>
      <c r="E1779" s="208"/>
    </row>
    <row r="1780" spans="4:5">
      <c r="D1780" s="208"/>
      <c r="E1780" s="208"/>
    </row>
    <row r="1781" spans="4:5">
      <c r="D1781" s="208"/>
      <c r="E1781" s="208"/>
    </row>
    <row r="1782" spans="4:5">
      <c r="D1782" s="208"/>
      <c r="E1782" s="208"/>
    </row>
    <row r="1783" spans="4:5">
      <c r="D1783" s="208"/>
      <c r="E1783" s="208"/>
    </row>
    <row r="1784" spans="4:5">
      <c r="D1784" s="208"/>
      <c r="E1784" s="208"/>
    </row>
    <row r="1785" spans="4:5">
      <c r="D1785" s="208"/>
      <c r="E1785" s="208"/>
    </row>
    <row r="1786" spans="4:5">
      <c r="D1786" s="208"/>
      <c r="E1786" s="208"/>
    </row>
    <row r="1787" spans="4:5">
      <c r="D1787" s="208"/>
      <c r="E1787" s="208"/>
    </row>
    <row r="1788" spans="4:5">
      <c r="D1788" s="208"/>
      <c r="E1788" s="208"/>
    </row>
    <row r="1789" spans="4:5">
      <c r="D1789" s="208"/>
      <c r="E1789" s="208"/>
    </row>
    <row r="1790" spans="4:5">
      <c r="D1790" s="208"/>
      <c r="E1790" s="208"/>
    </row>
    <row r="1791" spans="4:5">
      <c r="D1791" s="208"/>
      <c r="E1791" s="208"/>
    </row>
    <row r="1792" spans="4:5">
      <c r="D1792" s="208"/>
      <c r="E1792" s="208"/>
    </row>
    <row r="1793" spans="4:5">
      <c r="D1793" s="208"/>
      <c r="E1793" s="208"/>
    </row>
    <row r="1794" spans="4:5">
      <c r="D1794" s="208"/>
      <c r="E1794" s="208"/>
    </row>
    <row r="1795" spans="4:5">
      <c r="D1795" s="208"/>
      <c r="E1795" s="208"/>
    </row>
    <row r="1796" spans="4:5">
      <c r="D1796" s="208"/>
      <c r="E1796" s="208"/>
    </row>
    <row r="1797" spans="4:5">
      <c r="D1797" s="208"/>
      <c r="E1797" s="208"/>
    </row>
    <row r="1798" spans="4:5">
      <c r="D1798" s="208"/>
      <c r="E1798" s="208"/>
    </row>
    <row r="1799" spans="4:5">
      <c r="D1799" s="208"/>
      <c r="E1799" s="208"/>
    </row>
    <row r="1800" spans="4:5">
      <c r="D1800" s="208"/>
      <c r="E1800" s="208"/>
    </row>
    <row r="1801" spans="4:5">
      <c r="D1801" s="208"/>
      <c r="E1801" s="208"/>
    </row>
    <row r="1802" spans="4:5">
      <c r="D1802" s="208"/>
      <c r="E1802" s="208"/>
    </row>
    <row r="1803" spans="4:5">
      <c r="D1803" s="208"/>
      <c r="E1803" s="208"/>
    </row>
    <row r="1804" spans="4:5">
      <c r="D1804" s="208"/>
      <c r="E1804" s="208"/>
    </row>
    <row r="1805" spans="4:5">
      <c r="D1805" s="208"/>
      <c r="E1805" s="208"/>
    </row>
    <row r="1806" spans="4:5">
      <c r="D1806" s="208"/>
      <c r="E1806" s="208"/>
    </row>
    <row r="1807" spans="4:5">
      <c r="D1807" s="208"/>
      <c r="E1807" s="208"/>
    </row>
    <row r="1808" spans="4:5">
      <c r="D1808" s="208"/>
      <c r="E1808" s="208"/>
    </row>
    <row r="1809" spans="4:5">
      <c r="D1809" s="208"/>
      <c r="E1809" s="208"/>
    </row>
    <row r="1810" spans="4:5">
      <c r="D1810" s="208"/>
      <c r="E1810" s="208"/>
    </row>
    <row r="1811" spans="4:5">
      <c r="D1811" s="208"/>
      <c r="E1811" s="208"/>
    </row>
    <row r="1812" spans="4:5">
      <c r="D1812" s="208"/>
      <c r="E1812" s="208"/>
    </row>
    <row r="1813" spans="4:5">
      <c r="D1813" s="208"/>
      <c r="E1813" s="208"/>
    </row>
    <row r="1814" spans="4:5">
      <c r="D1814" s="208"/>
      <c r="E1814" s="208"/>
    </row>
    <row r="1815" spans="4:5">
      <c r="D1815" s="208"/>
      <c r="E1815" s="208"/>
    </row>
    <row r="1816" spans="4:5">
      <c r="D1816" s="208"/>
      <c r="E1816" s="208"/>
    </row>
    <row r="1817" spans="4:5">
      <c r="D1817" s="208"/>
      <c r="E1817" s="208"/>
    </row>
    <row r="1818" spans="4:5">
      <c r="D1818" s="208"/>
      <c r="E1818" s="208"/>
    </row>
    <row r="1819" spans="4:5">
      <c r="D1819" s="208"/>
      <c r="E1819" s="208"/>
    </row>
    <row r="1820" spans="4:5">
      <c r="D1820" s="208"/>
      <c r="E1820" s="208"/>
    </row>
    <row r="1821" spans="4:5">
      <c r="D1821" s="208"/>
      <c r="E1821" s="208"/>
    </row>
    <row r="1822" spans="4:5">
      <c r="D1822" s="208"/>
      <c r="E1822" s="208"/>
    </row>
    <row r="1823" spans="4:5">
      <c r="D1823" s="208"/>
      <c r="E1823" s="208"/>
    </row>
    <row r="1824" spans="4:5">
      <c r="D1824" s="208"/>
      <c r="E1824" s="208"/>
    </row>
    <row r="1825" spans="4:5">
      <c r="D1825" s="208"/>
      <c r="E1825" s="208"/>
    </row>
    <row r="1826" spans="4:5">
      <c r="D1826" s="208"/>
      <c r="E1826" s="208"/>
    </row>
    <row r="1827" spans="4:5">
      <c r="D1827" s="208"/>
      <c r="E1827" s="208"/>
    </row>
    <row r="1828" spans="4:5">
      <c r="D1828" s="208"/>
      <c r="E1828" s="208"/>
    </row>
    <row r="1829" spans="4:5">
      <c r="D1829" s="208"/>
      <c r="E1829" s="208"/>
    </row>
    <row r="1830" spans="4:5">
      <c r="D1830" s="208"/>
      <c r="E1830" s="208"/>
    </row>
    <row r="1831" spans="4:5">
      <c r="D1831" s="208"/>
      <c r="E1831" s="208"/>
    </row>
    <row r="1832" spans="4:5">
      <c r="D1832" s="208"/>
      <c r="E1832" s="208"/>
    </row>
    <row r="1833" spans="4:5">
      <c r="D1833" s="208"/>
      <c r="E1833" s="208"/>
    </row>
    <row r="1834" spans="4:5">
      <c r="D1834" s="208"/>
      <c r="E1834" s="208"/>
    </row>
    <row r="1835" spans="4:5">
      <c r="D1835" s="208"/>
      <c r="E1835" s="208"/>
    </row>
    <row r="1836" spans="4:5">
      <c r="D1836" s="208"/>
      <c r="E1836" s="208"/>
    </row>
    <row r="1837" spans="4:5">
      <c r="D1837" s="208"/>
      <c r="E1837" s="208"/>
    </row>
    <row r="1838" spans="4:5">
      <c r="D1838" s="208"/>
      <c r="E1838" s="208"/>
    </row>
    <row r="1839" spans="4:5">
      <c r="D1839" s="208"/>
      <c r="E1839" s="208"/>
    </row>
    <row r="1840" spans="4:5">
      <c r="D1840" s="208"/>
      <c r="E1840" s="208"/>
    </row>
    <row r="1841" spans="4:5">
      <c r="D1841" s="208"/>
      <c r="E1841" s="208"/>
    </row>
    <row r="1842" spans="4:5">
      <c r="D1842" s="208"/>
      <c r="E1842" s="208"/>
    </row>
    <row r="1843" spans="4:5">
      <c r="D1843" s="208"/>
      <c r="E1843" s="208"/>
    </row>
    <row r="1844" spans="4:5">
      <c r="D1844" s="208"/>
      <c r="E1844" s="208"/>
    </row>
    <row r="1845" spans="4:5">
      <c r="D1845" s="208"/>
      <c r="E1845" s="208"/>
    </row>
    <row r="1846" spans="4:5">
      <c r="D1846" s="208"/>
      <c r="E1846" s="208"/>
    </row>
    <row r="1847" spans="4:5">
      <c r="D1847" s="208"/>
      <c r="E1847" s="208"/>
    </row>
    <row r="1848" spans="4:5">
      <c r="D1848" s="208"/>
      <c r="E1848" s="208"/>
    </row>
    <row r="1849" spans="4:5">
      <c r="D1849" s="208"/>
      <c r="E1849" s="208"/>
    </row>
    <row r="1850" spans="4:5">
      <c r="D1850" s="208"/>
      <c r="E1850" s="208"/>
    </row>
    <row r="1851" spans="4:5">
      <c r="D1851" s="208"/>
      <c r="E1851" s="208"/>
    </row>
    <row r="1852" spans="4:5">
      <c r="D1852" s="208"/>
      <c r="E1852" s="208"/>
    </row>
    <row r="1853" spans="4:5">
      <c r="D1853" s="208"/>
      <c r="E1853" s="208"/>
    </row>
    <row r="1854" spans="4:5">
      <c r="D1854" s="208"/>
      <c r="E1854" s="208"/>
    </row>
    <row r="1855" spans="4:5">
      <c r="D1855" s="208"/>
      <c r="E1855" s="208"/>
    </row>
    <row r="1856" spans="4:5">
      <c r="D1856" s="208"/>
      <c r="E1856" s="208"/>
    </row>
    <row r="1857" spans="4:5">
      <c r="D1857" s="208"/>
      <c r="E1857" s="208"/>
    </row>
    <row r="1858" spans="4:5">
      <c r="D1858" s="208"/>
      <c r="E1858" s="208"/>
    </row>
    <row r="1859" spans="4:5">
      <c r="D1859" s="208"/>
      <c r="E1859" s="208"/>
    </row>
    <row r="1860" spans="4:5">
      <c r="D1860" s="208"/>
      <c r="E1860" s="208"/>
    </row>
    <row r="1861" spans="4:5">
      <c r="D1861" s="208"/>
      <c r="E1861" s="208"/>
    </row>
    <row r="1862" spans="4:5">
      <c r="D1862" s="208"/>
      <c r="E1862" s="208"/>
    </row>
    <row r="1863" spans="4:5">
      <c r="D1863" s="208"/>
      <c r="E1863" s="208"/>
    </row>
    <row r="1864" spans="4:5">
      <c r="D1864" s="208"/>
      <c r="E1864" s="208"/>
    </row>
    <row r="1865" spans="4:5">
      <c r="D1865" s="208"/>
      <c r="E1865" s="208"/>
    </row>
    <row r="1866" spans="4:5">
      <c r="D1866" s="208"/>
      <c r="E1866" s="208"/>
    </row>
    <row r="1867" spans="4:5">
      <c r="D1867" s="208"/>
      <c r="E1867" s="208"/>
    </row>
    <row r="1868" spans="4:5">
      <c r="D1868" s="208"/>
      <c r="E1868" s="208"/>
    </row>
    <row r="1869" spans="4:5">
      <c r="D1869" s="208"/>
      <c r="E1869" s="208"/>
    </row>
    <row r="1870" spans="4:5">
      <c r="D1870" s="208"/>
      <c r="E1870" s="208"/>
    </row>
    <row r="1871" spans="4:5">
      <c r="D1871" s="208"/>
      <c r="E1871" s="208"/>
    </row>
    <row r="1872" spans="4:5">
      <c r="D1872" s="208"/>
      <c r="E1872" s="208"/>
    </row>
    <row r="1873" spans="4:5">
      <c r="D1873" s="208"/>
      <c r="E1873" s="208"/>
    </row>
    <row r="1874" spans="4:5">
      <c r="D1874" s="208"/>
      <c r="E1874" s="208"/>
    </row>
    <row r="1875" spans="4:5">
      <c r="D1875" s="208"/>
      <c r="E1875" s="208"/>
    </row>
    <row r="1876" spans="4:5">
      <c r="D1876" s="208"/>
      <c r="E1876" s="208"/>
    </row>
    <row r="1877" spans="4:5">
      <c r="D1877" s="208"/>
      <c r="E1877" s="208"/>
    </row>
    <row r="1878" spans="4:5">
      <c r="D1878" s="208"/>
      <c r="E1878" s="208"/>
    </row>
    <row r="1879" spans="4:5">
      <c r="D1879" s="208"/>
      <c r="E1879" s="208"/>
    </row>
    <row r="1880" spans="4:5">
      <c r="D1880" s="208"/>
      <c r="E1880" s="208"/>
    </row>
    <row r="1881" spans="4:5">
      <c r="D1881" s="208"/>
      <c r="E1881" s="208"/>
    </row>
    <row r="1882" spans="4:5">
      <c r="D1882" s="208"/>
      <c r="E1882" s="208"/>
    </row>
    <row r="1883" spans="4:5">
      <c r="D1883" s="208"/>
      <c r="E1883" s="208"/>
    </row>
    <row r="1884" spans="4:5">
      <c r="D1884" s="208"/>
      <c r="E1884" s="208"/>
    </row>
    <row r="1885" spans="4:5">
      <c r="D1885" s="208"/>
      <c r="E1885" s="208"/>
    </row>
    <row r="1886" spans="4:5">
      <c r="D1886" s="208"/>
      <c r="E1886" s="208"/>
    </row>
    <row r="1887" spans="4:5">
      <c r="D1887" s="208"/>
      <c r="E1887" s="208"/>
    </row>
    <row r="1888" spans="4:5">
      <c r="D1888" s="208"/>
      <c r="E1888" s="208"/>
    </row>
    <row r="1889" spans="4:5">
      <c r="D1889" s="208"/>
      <c r="E1889" s="208"/>
    </row>
    <row r="1890" spans="4:5">
      <c r="D1890" s="208"/>
      <c r="E1890" s="208"/>
    </row>
    <row r="1891" spans="4:5">
      <c r="D1891" s="208"/>
      <c r="E1891" s="208"/>
    </row>
    <row r="1892" spans="4:5">
      <c r="D1892" s="208"/>
      <c r="E1892" s="208"/>
    </row>
    <row r="1893" spans="4:5">
      <c r="D1893" s="208"/>
      <c r="E1893" s="208"/>
    </row>
    <row r="1894" spans="4:5">
      <c r="D1894" s="208"/>
      <c r="E1894" s="208"/>
    </row>
    <row r="1895" spans="4:5">
      <c r="D1895" s="208"/>
      <c r="E1895" s="208"/>
    </row>
    <row r="1896" spans="4:5">
      <c r="D1896" s="208"/>
      <c r="E1896" s="208"/>
    </row>
    <row r="1897" spans="4:5">
      <c r="D1897" s="208"/>
      <c r="E1897" s="208"/>
    </row>
    <row r="1898" spans="4:5">
      <c r="D1898" s="208"/>
      <c r="E1898" s="208"/>
    </row>
    <row r="1899" spans="4:5">
      <c r="D1899" s="208"/>
      <c r="E1899" s="208"/>
    </row>
    <row r="1900" spans="4:5">
      <c r="D1900" s="208"/>
      <c r="E1900" s="208"/>
    </row>
    <row r="1901" spans="4:5">
      <c r="D1901" s="208"/>
      <c r="E1901" s="208"/>
    </row>
    <row r="1902" spans="4:5">
      <c r="D1902" s="208"/>
      <c r="E1902" s="208"/>
    </row>
    <row r="1903" spans="4:5">
      <c r="D1903" s="208"/>
      <c r="E1903" s="208"/>
    </row>
    <row r="1904" spans="4:5">
      <c r="D1904" s="208"/>
      <c r="E1904" s="208"/>
    </row>
    <row r="1905" spans="4:5">
      <c r="D1905" s="208"/>
      <c r="E1905" s="208"/>
    </row>
    <row r="1906" spans="4:5">
      <c r="D1906" s="208"/>
      <c r="E1906" s="208"/>
    </row>
    <row r="1907" spans="4:5">
      <c r="D1907" s="208"/>
      <c r="E1907" s="208"/>
    </row>
    <row r="1908" spans="4:5">
      <c r="D1908" s="208"/>
      <c r="E1908" s="208"/>
    </row>
    <row r="1909" spans="4:5">
      <c r="D1909" s="208"/>
      <c r="E1909" s="208"/>
    </row>
    <row r="1910" spans="4:5">
      <c r="D1910" s="208"/>
      <c r="E1910" s="208"/>
    </row>
    <row r="1911" spans="4:5">
      <c r="D1911" s="208"/>
      <c r="E1911" s="208"/>
    </row>
    <row r="1912" spans="4:5">
      <c r="D1912" s="208"/>
      <c r="E1912" s="208"/>
    </row>
    <row r="1913" spans="4:5">
      <c r="D1913" s="208"/>
      <c r="E1913" s="208"/>
    </row>
    <row r="1914" spans="4:5">
      <c r="D1914" s="208"/>
      <c r="E1914" s="208"/>
    </row>
    <row r="1915" spans="4:5">
      <c r="D1915" s="208"/>
      <c r="E1915" s="208"/>
    </row>
    <row r="1916" spans="4:5">
      <c r="D1916" s="208"/>
      <c r="E1916" s="208"/>
    </row>
    <row r="1917" spans="4:5">
      <c r="D1917" s="208"/>
      <c r="E1917" s="208"/>
    </row>
    <row r="1918" spans="4:5">
      <c r="D1918" s="208"/>
      <c r="E1918" s="208"/>
    </row>
    <row r="1919" spans="4:5">
      <c r="D1919" s="208"/>
      <c r="E1919" s="208"/>
    </row>
    <row r="1920" spans="4:5">
      <c r="D1920" s="208"/>
      <c r="E1920" s="208"/>
    </row>
    <row r="1921" spans="4:5">
      <c r="D1921" s="208"/>
      <c r="E1921" s="208"/>
    </row>
    <row r="1922" spans="4:5">
      <c r="D1922" s="208"/>
      <c r="E1922" s="208"/>
    </row>
    <row r="1923" spans="4:5">
      <c r="D1923" s="208"/>
      <c r="E1923" s="208"/>
    </row>
    <row r="1924" spans="4:5">
      <c r="D1924" s="208"/>
      <c r="E1924" s="208"/>
    </row>
    <row r="1925" spans="4:5">
      <c r="D1925" s="208"/>
      <c r="E1925" s="208"/>
    </row>
    <row r="1926" spans="4:5">
      <c r="D1926" s="208"/>
      <c r="E1926" s="208"/>
    </row>
    <row r="1927" spans="4:5">
      <c r="D1927" s="208"/>
      <c r="E1927" s="208"/>
    </row>
    <row r="1928" spans="4:5">
      <c r="D1928" s="208"/>
      <c r="E1928" s="208"/>
    </row>
    <row r="1929" spans="4:5">
      <c r="D1929" s="208"/>
      <c r="E1929" s="208"/>
    </row>
    <row r="1930" spans="4:5">
      <c r="D1930" s="208"/>
      <c r="E1930" s="208"/>
    </row>
    <row r="1931" spans="4:5">
      <c r="D1931" s="208"/>
      <c r="E1931" s="208"/>
    </row>
    <row r="1932" spans="4:5">
      <c r="D1932" s="208"/>
      <c r="E1932" s="208"/>
    </row>
    <row r="1933" spans="4:5">
      <c r="D1933" s="208"/>
      <c r="E1933" s="208"/>
    </row>
    <row r="1934" spans="4:5">
      <c r="D1934" s="208"/>
      <c r="E1934" s="208"/>
    </row>
    <row r="1935" spans="4:5">
      <c r="D1935" s="208"/>
      <c r="E1935" s="208"/>
    </row>
    <row r="1936" spans="4:5">
      <c r="D1936" s="208"/>
      <c r="E1936" s="208"/>
    </row>
    <row r="1937" spans="4:5">
      <c r="D1937" s="208"/>
      <c r="E1937" s="208"/>
    </row>
    <row r="1938" spans="4:5">
      <c r="D1938" s="208"/>
      <c r="E1938" s="208"/>
    </row>
    <row r="1939" spans="4:5">
      <c r="D1939" s="208"/>
      <c r="E1939" s="208"/>
    </row>
    <row r="1940" spans="4:5">
      <c r="D1940" s="208"/>
      <c r="E1940" s="208"/>
    </row>
    <row r="1941" spans="4:5">
      <c r="D1941" s="208"/>
      <c r="E1941" s="208"/>
    </row>
    <row r="1942" spans="4:5">
      <c r="D1942" s="208"/>
      <c r="E1942" s="208"/>
    </row>
    <row r="1943" spans="4:5">
      <c r="D1943" s="208"/>
      <c r="E1943" s="208"/>
    </row>
    <row r="1944" spans="4:5">
      <c r="D1944" s="208"/>
      <c r="E1944" s="208"/>
    </row>
    <row r="1945" spans="4:5">
      <c r="D1945" s="208"/>
      <c r="E1945" s="208"/>
    </row>
    <row r="1946" spans="4:5">
      <c r="D1946" s="208"/>
      <c r="E1946" s="208"/>
    </row>
    <row r="1947" spans="4:5">
      <c r="D1947" s="208"/>
      <c r="E1947" s="208"/>
    </row>
    <row r="1948" spans="4:5">
      <c r="D1948" s="208"/>
      <c r="E1948" s="208"/>
    </row>
    <row r="1949" spans="4:5">
      <c r="D1949" s="208"/>
      <c r="E1949" s="208"/>
    </row>
    <row r="1950" spans="4:5">
      <c r="D1950" s="208"/>
      <c r="E1950" s="208"/>
    </row>
    <row r="1951" spans="4:5">
      <c r="D1951" s="208"/>
      <c r="E1951" s="208"/>
    </row>
    <row r="1952" spans="4:5">
      <c r="D1952" s="208"/>
      <c r="E1952" s="208"/>
    </row>
    <row r="1953" spans="4:5">
      <c r="D1953" s="208"/>
      <c r="E1953" s="208"/>
    </row>
    <row r="1954" spans="4:5">
      <c r="D1954" s="208"/>
      <c r="E1954" s="208"/>
    </row>
    <row r="1955" spans="4:5">
      <c r="D1955" s="208"/>
      <c r="E1955" s="208"/>
    </row>
    <row r="1956" spans="4:5">
      <c r="D1956" s="208"/>
      <c r="E1956" s="208"/>
    </row>
    <row r="1957" spans="4:5">
      <c r="D1957" s="208"/>
      <c r="E1957" s="208"/>
    </row>
    <row r="1958" spans="4:5">
      <c r="D1958" s="208"/>
      <c r="E1958" s="208"/>
    </row>
    <row r="1959" spans="4:5">
      <c r="D1959" s="208"/>
      <c r="E1959" s="208"/>
    </row>
    <row r="1960" spans="4:5">
      <c r="D1960" s="208"/>
      <c r="E1960" s="208"/>
    </row>
    <row r="1961" spans="4:5">
      <c r="D1961" s="208"/>
      <c r="E1961" s="208"/>
    </row>
    <row r="1962" spans="4:5">
      <c r="D1962" s="208"/>
      <c r="E1962" s="208"/>
    </row>
    <row r="1963" spans="4:5">
      <c r="D1963" s="208"/>
      <c r="E1963" s="208"/>
    </row>
    <row r="1964" spans="4:5">
      <c r="D1964" s="208"/>
      <c r="E1964" s="208"/>
    </row>
    <row r="1965" spans="4:5">
      <c r="D1965" s="208"/>
      <c r="E1965" s="208"/>
    </row>
    <row r="1966" spans="4:5">
      <c r="D1966" s="208"/>
      <c r="E1966" s="208"/>
    </row>
    <row r="1967" spans="4:5">
      <c r="D1967" s="208"/>
      <c r="E1967" s="208"/>
    </row>
    <row r="1968" spans="4:5">
      <c r="D1968" s="208"/>
      <c r="E1968" s="208"/>
    </row>
    <row r="1969" spans="4:5">
      <c r="D1969" s="208"/>
      <c r="E1969" s="208"/>
    </row>
    <row r="1970" spans="4:5">
      <c r="D1970" s="208"/>
      <c r="E1970" s="208"/>
    </row>
    <row r="1971" spans="4:5">
      <c r="D1971" s="208"/>
      <c r="E1971" s="208"/>
    </row>
    <row r="1972" spans="4:5">
      <c r="D1972" s="208"/>
      <c r="E1972" s="208"/>
    </row>
    <row r="1973" spans="4:5">
      <c r="D1973" s="208"/>
      <c r="E1973" s="208"/>
    </row>
    <row r="1974" spans="4:5">
      <c r="D1974" s="208"/>
      <c r="E1974" s="208"/>
    </row>
    <row r="1975" spans="4:5">
      <c r="D1975" s="208"/>
      <c r="E1975" s="208"/>
    </row>
    <row r="1976" spans="4:5">
      <c r="D1976" s="208"/>
      <c r="E1976" s="208"/>
    </row>
    <row r="1977" spans="4:5">
      <c r="D1977" s="208"/>
      <c r="E1977" s="208"/>
    </row>
    <row r="1978" spans="4:5">
      <c r="D1978" s="208"/>
      <c r="E1978" s="208"/>
    </row>
    <row r="1979" spans="4:5">
      <c r="D1979" s="208"/>
      <c r="E1979" s="208"/>
    </row>
    <row r="1980" spans="4:5">
      <c r="D1980" s="208"/>
      <c r="E1980" s="208"/>
    </row>
    <row r="1981" spans="4:5">
      <c r="D1981" s="208"/>
      <c r="E1981" s="208"/>
    </row>
    <row r="1982" spans="4:5">
      <c r="D1982" s="208"/>
      <c r="E1982" s="208"/>
    </row>
    <row r="1983" spans="4:5">
      <c r="D1983" s="208"/>
      <c r="E1983" s="208"/>
    </row>
    <row r="1984" spans="4:5">
      <c r="D1984" s="208"/>
      <c r="E1984" s="208"/>
    </row>
    <row r="1985" spans="4:5">
      <c r="D1985" s="208"/>
      <c r="E1985" s="208"/>
    </row>
    <row r="1986" spans="4:5">
      <c r="D1986" s="208"/>
      <c r="E1986" s="208"/>
    </row>
    <row r="1987" spans="4:5">
      <c r="D1987" s="208"/>
      <c r="E1987" s="208"/>
    </row>
    <row r="1988" spans="4:5">
      <c r="D1988" s="208"/>
      <c r="E1988" s="208"/>
    </row>
    <row r="1989" spans="4:5">
      <c r="D1989" s="208"/>
      <c r="E1989" s="208"/>
    </row>
    <row r="1990" spans="4:5">
      <c r="D1990" s="208"/>
      <c r="E1990" s="208"/>
    </row>
    <row r="1991" spans="4:5">
      <c r="D1991" s="208"/>
      <c r="E1991" s="208"/>
    </row>
    <row r="1992" spans="4:5">
      <c r="D1992" s="208"/>
      <c r="E1992" s="208"/>
    </row>
    <row r="1993" spans="4:5">
      <c r="D1993" s="208"/>
      <c r="E1993" s="208"/>
    </row>
    <row r="1994" spans="4:5">
      <c r="D1994" s="208"/>
      <c r="E1994" s="208"/>
    </row>
    <row r="1995" spans="4:5">
      <c r="D1995" s="208"/>
      <c r="E1995" s="208"/>
    </row>
    <row r="1996" spans="4:5">
      <c r="D1996" s="208"/>
      <c r="E1996" s="208"/>
    </row>
    <row r="1997" spans="4:5">
      <c r="D1997" s="208"/>
      <c r="E1997" s="208"/>
    </row>
    <row r="1998" spans="4:5">
      <c r="D1998" s="208"/>
      <c r="E1998" s="208"/>
    </row>
    <row r="1999" spans="4:5">
      <c r="D1999" s="208"/>
      <c r="E1999" s="208"/>
    </row>
    <row r="2000" spans="4:5">
      <c r="D2000" s="208"/>
      <c r="E2000" s="208"/>
    </row>
    <row r="2001" spans="4:5">
      <c r="D2001" s="208"/>
      <c r="E2001" s="208"/>
    </row>
    <row r="2002" spans="4:5">
      <c r="D2002" s="208"/>
      <c r="E2002" s="208"/>
    </row>
    <row r="2003" spans="4:5">
      <c r="D2003" s="208"/>
      <c r="E2003" s="208"/>
    </row>
    <row r="2004" spans="4:5">
      <c r="D2004" s="208"/>
      <c r="E2004" s="208"/>
    </row>
    <row r="2005" spans="4:5">
      <c r="D2005" s="208"/>
      <c r="E2005" s="208"/>
    </row>
    <row r="2006" spans="4:5">
      <c r="D2006" s="208"/>
      <c r="E2006" s="208"/>
    </row>
    <row r="2007" spans="4:5">
      <c r="D2007" s="208"/>
      <c r="E2007" s="208"/>
    </row>
    <row r="2008" spans="4:5">
      <c r="D2008" s="208"/>
      <c r="E2008" s="208"/>
    </row>
    <row r="2009" spans="4:5">
      <c r="D2009" s="208"/>
      <c r="E2009" s="208"/>
    </row>
    <row r="2010" spans="4:5">
      <c r="D2010" s="208"/>
      <c r="E2010" s="208"/>
    </row>
    <row r="2011" spans="4:5">
      <c r="D2011" s="208"/>
      <c r="E2011" s="208"/>
    </row>
    <row r="2012" spans="4:5">
      <c r="D2012" s="208"/>
      <c r="E2012" s="208"/>
    </row>
    <row r="2013" spans="4:5">
      <c r="D2013" s="208"/>
      <c r="E2013" s="208"/>
    </row>
    <row r="2014" spans="4:5">
      <c r="D2014" s="208"/>
      <c r="E2014" s="208"/>
    </row>
    <row r="2015" spans="4:5">
      <c r="D2015" s="208"/>
      <c r="E2015" s="208"/>
    </row>
    <row r="2016" spans="4:5">
      <c r="D2016" s="208"/>
      <c r="E2016" s="208"/>
    </row>
    <row r="2017" spans="4:5">
      <c r="D2017" s="208"/>
      <c r="E2017" s="208"/>
    </row>
    <row r="2018" spans="4:5">
      <c r="D2018" s="208"/>
      <c r="E2018" s="208"/>
    </row>
    <row r="2019" spans="4:5">
      <c r="D2019" s="208"/>
      <c r="E2019" s="208"/>
    </row>
    <row r="2020" spans="4:5">
      <c r="D2020" s="208"/>
      <c r="E2020" s="208"/>
    </row>
    <row r="2021" spans="4:5">
      <c r="D2021" s="208"/>
      <c r="E2021" s="208"/>
    </row>
    <row r="2022" spans="4:5">
      <c r="D2022" s="208"/>
      <c r="E2022" s="208"/>
    </row>
    <row r="2023" spans="4:5">
      <c r="D2023" s="208"/>
      <c r="E2023" s="208"/>
    </row>
    <row r="2024" spans="4:5">
      <c r="D2024" s="208"/>
      <c r="E2024" s="208"/>
    </row>
    <row r="2025" spans="4:5">
      <c r="D2025" s="208"/>
      <c r="E2025" s="208"/>
    </row>
    <row r="2026" spans="4:5">
      <c r="D2026" s="208"/>
      <c r="E2026" s="208"/>
    </row>
    <row r="2027" spans="4:5">
      <c r="D2027" s="208"/>
      <c r="E2027" s="208"/>
    </row>
    <row r="2028" spans="4:5">
      <c r="D2028" s="208"/>
      <c r="E2028" s="208"/>
    </row>
    <row r="2029" spans="4:5">
      <c r="D2029" s="208"/>
      <c r="E2029" s="208"/>
    </row>
    <row r="2030" spans="4:5">
      <c r="D2030" s="208"/>
      <c r="E2030" s="208"/>
    </row>
    <row r="2031" spans="4:5">
      <c r="D2031" s="208"/>
      <c r="E2031" s="208"/>
    </row>
    <row r="2032" spans="4:5">
      <c r="D2032" s="208"/>
      <c r="E2032" s="208"/>
    </row>
    <row r="2033" spans="4:5">
      <c r="D2033" s="208"/>
      <c r="E2033" s="208"/>
    </row>
    <row r="2034" spans="4:5">
      <c r="D2034" s="208"/>
      <c r="E2034" s="208"/>
    </row>
    <row r="2035" spans="4:5">
      <c r="D2035" s="208"/>
      <c r="E2035" s="208"/>
    </row>
    <row r="2036" spans="4:5">
      <c r="D2036" s="208"/>
      <c r="E2036" s="208"/>
    </row>
    <row r="2037" spans="4:5">
      <c r="D2037" s="208"/>
      <c r="E2037" s="208"/>
    </row>
    <row r="2038" spans="4:5">
      <c r="D2038" s="208"/>
      <c r="E2038" s="208"/>
    </row>
    <row r="2039" spans="4:5">
      <c r="D2039" s="208"/>
      <c r="E2039" s="208"/>
    </row>
    <row r="2040" spans="4:5">
      <c r="D2040" s="208"/>
      <c r="E2040" s="208"/>
    </row>
    <row r="2041" spans="4:5">
      <c r="D2041" s="208"/>
      <c r="E2041" s="208"/>
    </row>
    <row r="2042" spans="4:5">
      <c r="D2042" s="208"/>
      <c r="E2042" s="208"/>
    </row>
    <row r="2043" spans="4:5">
      <c r="D2043" s="208"/>
      <c r="E2043" s="208"/>
    </row>
    <row r="2044" spans="4:5">
      <c r="D2044" s="208"/>
      <c r="E2044" s="208"/>
    </row>
    <row r="2045" spans="4:5">
      <c r="D2045" s="208"/>
      <c r="E2045" s="208"/>
    </row>
    <row r="2046" spans="4:5">
      <c r="D2046" s="208"/>
      <c r="E2046" s="208"/>
    </row>
    <row r="2047" spans="4:5">
      <c r="D2047" s="208"/>
      <c r="E2047" s="208"/>
    </row>
    <row r="2048" spans="4:5">
      <c r="D2048" s="208"/>
      <c r="E2048" s="208"/>
    </row>
    <row r="2049" spans="4:5">
      <c r="D2049" s="208"/>
      <c r="E2049" s="208"/>
    </row>
    <row r="2050" spans="4:5">
      <c r="D2050" s="208"/>
      <c r="E2050" s="208"/>
    </row>
    <row r="2051" spans="4:5">
      <c r="D2051" s="208"/>
      <c r="E2051" s="208"/>
    </row>
    <row r="2052" spans="4:5">
      <c r="D2052" s="208"/>
      <c r="E2052" s="208"/>
    </row>
    <row r="2053" spans="4:5">
      <c r="D2053" s="208"/>
      <c r="E2053" s="208"/>
    </row>
    <row r="2054" spans="4:5">
      <c r="D2054" s="208"/>
      <c r="E2054" s="208"/>
    </row>
    <row r="2055" spans="4:5">
      <c r="D2055" s="208"/>
      <c r="E2055" s="208"/>
    </row>
    <row r="2056" spans="4:5">
      <c r="D2056" s="208"/>
      <c r="E2056" s="208"/>
    </row>
    <row r="2057" spans="4:5">
      <c r="D2057" s="208"/>
      <c r="E2057" s="208"/>
    </row>
    <row r="2058" spans="4:5">
      <c r="D2058" s="208"/>
      <c r="E2058" s="208"/>
    </row>
    <row r="2059" spans="4:5">
      <c r="D2059" s="208"/>
      <c r="E2059" s="208"/>
    </row>
    <row r="2060" spans="4:5">
      <c r="D2060" s="208"/>
      <c r="E2060" s="208"/>
    </row>
    <row r="2061" spans="4:5">
      <c r="D2061" s="208"/>
      <c r="E2061" s="208"/>
    </row>
    <row r="2062" spans="4:5">
      <c r="D2062" s="208"/>
      <c r="E2062" s="208"/>
    </row>
    <row r="2063" spans="4:5">
      <c r="D2063" s="208"/>
      <c r="E2063" s="208"/>
    </row>
    <row r="2064" spans="4:5">
      <c r="D2064" s="208"/>
      <c r="E2064" s="208"/>
    </row>
    <row r="2065" spans="4:5">
      <c r="D2065" s="208"/>
      <c r="E2065" s="208"/>
    </row>
    <row r="2066" spans="4:5">
      <c r="D2066" s="208"/>
      <c r="E2066" s="208"/>
    </row>
    <row r="2067" spans="4:5">
      <c r="D2067" s="208"/>
      <c r="E2067" s="208"/>
    </row>
    <row r="2068" spans="4:5">
      <c r="D2068" s="208"/>
      <c r="E2068" s="208"/>
    </row>
    <row r="2069" spans="4:5">
      <c r="D2069" s="208"/>
      <c r="E2069" s="208"/>
    </row>
    <row r="2070" spans="4:5">
      <c r="D2070" s="208"/>
      <c r="E2070" s="208"/>
    </row>
    <row r="2071" spans="4:5">
      <c r="D2071" s="208"/>
      <c r="E2071" s="208"/>
    </row>
    <row r="2072" spans="4:5">
      <c r="D2072" s="208"/>
      <c r="E2072" s="208"/>
    </row>
    <row r="2073" spans="4:5">
      <c r="D2073" s="208"/>
      <c r="E2073" s="208"/>
    </row>
    <row r="2074" spans="4:5">
      <c r="D2074" s="208"/>
      <c r="E2074" s="208"/>
    </row>
    <row r="2075" spans="4:5">
      <c r="D2075" s="208"/>
      <c r="E2075" s="208"/>
    </row>
    <row r="2076" spans="4:5">
      <c r="D2076" s="208"/>
      <c r="E2076" s="208"/>
    </row>
    <row r="2077" spans="4:5">
      <c r="D2077" s="208"/>
      <c r="E2077" s="208"/>
    </row>
    <row r="2078" spans="4:5">
      <c r="D2078" s="208"/>
      <c r="E2078" s="208"/>
    </row>
    <row r="2079" spans="4:5">
      <c r="D2079" s="208"/>
      <c r="E2079" s="208"/>
    </row>
    <row r="2080" spans="4:5">
      <c r="D2080" s="208"/>
      <c r="E2080" s="208"/>
    </row>
    <row r="2081" spans="4:5">
      <c r="D2081" s="208"/>
      <c r="E2081" s="208"/>
    </row>
    <row r="2082" spans="4:5">
      <c r="D2082" s="208"/>
      <c r="E2082" s="208"/>
    </row>
    <row r="2083" spans="4:5">
      <c r="D2083" s="208"/>
      <c r="E2083" s="208"/>
    </row>
    <row r="2084" spans="4:5">
      <c r="D2084" s="208"/>
      <c r="E2084" s="208"/>
    </row>
    <row r="2085" spans="4:5">
      <c r="D2085" s="208"/>
      <c r="E2085" s="208"/>
    </row>
    <row r="2086" spans="4:5">
      <c r="D2086" s="208"/>
      <c r="E2086" s="208"/>
    </row>
    <row r="2087" spans="4:5">
      <c r="D2087" s="208"/>
      <c r="E2087" s="208"/>
    </row>
    <row r="2088" spans="4:5">
      <c r="D2088" s="208"/>
      <c r="E2088" s="208"/>
    </row>
    <row r="2089" spans="4:5">
      <c r="D2089" s="208"/>
      <c r="E2089" s="208"/>
    </row>
    <row r="2090" spans="4:5">
      <c r="D2090" s="208"/>
      <c r="E2090" s="208"/>
    </row>
    <row r="2091" spans="4:5">
      <c r="D2091" s="208"/>
      <c r="E2091" s="208"/>
    </row>
    <row r="2092" spans="4:5">
      <c r="D2092" s="208"/>
      <c r="E2092" s="208"/>
    </row>
    <row r="2093" spans="4:5">
      <c r="D2093" s="208"/>
      <c r="E2093" s="208"/>
    </row>
    <row r="2094" spans="4:5">
      <c r="D2094" s="208"/>
      <c r="E2094" s="208"/>
    </row>
    <row r="2095" spans="4:5">
      <c r="D2095" s="208"/>
      <c r="E2095" s="208"/>
    </row>
    <row r="2096" spans="4:5">
      <c r="D2096" s="208"/>
      <c r="E2096" s="208"/>
    </row>
    <row r="2097" spans="4:5">
      <c r="D2097" s="208"/>
      <c r="E2097" s="208"/>
    </row>
    <row r="2098" spans="4:5">
      <c r="D2098" s="208"/>
      <c r="E2098" s="208"/>
    </row>
    <row r="2099" spans="4:5">
      <c r="D2099" s="208"/>
      <c r="E2099" s="208"/>
    </row>
    <row r="2100" spans="4:5">
      <c r="D2100" s="208"/>
      <c r="E2100" s="208"/>
    </row>
    <row r="2101" spans="4:5">
      <c r="D2101" s="208"/>
      <c r="E2101" s="208"/>
    </row>
    <row r="2102" spans="4:5">
      <c r="D2102" s="208"/>
      <c r="E2102" s="208"/>
    </row>
    <row r="2103" spans="4:5">
      <c r="D2103" s="208"/>
      <c r="E2103" s="208"/>
    </row>
    <row r="2104" spans="4:5">
      <c r="D2104" s="208"/>
      <c r="E2104" s="208"/>
    </row>
    <row r="2105" spans="4:5">
      <c r="D2105" s="208"/>
      <c r="E2105" s="208"/>
    </row>
    <row r="2106" spans="4:5">
      <c r="D2106" s="208"/>
      <c r="E2106" s="208"/>
    </row>
    <row r="2107" spans="4:5">
      <c r="D2107" s="208"/>
      <c r="E2107" s="208"/>
    </row>
    <row r="2108" spans="4:5">
      <c r="D2108" s="208"/>
      <c r="E2108" s="208"/>
    </row>
    <row r="2109" spans="4:5">
      <c r="D2109" s="208"/>
      <c r="E2109" s="208"/>
    </row>
    <row r="2110" spans="4:5">
      <c r="D2110" s="208"/>
      <c r="E2110" s="208"/>
    </row>
    <row r="2111" spans="4:5">
      <c r="D2111" s="208"/>
      <c r="E2111" s="208"/>
    </row>
    <row r="2112" spans="4:5">
      <c r="D2112" s="208"/>
      <c r="E2112" s="208"/>
    </row>
    <row r="2113" spans="4:5">
      <c r="D2113" s="208"/>
      <c r="E2113" s="208"/>
    </row>
    <row r="2114" spans="4:5">
      <c r="D2114" s="208"/>
      <c r="E2114" s="208"/>
    </row>
    <row r="2115" spans="4:5">
      <c r="D2115" s="208"/>
      <c r="E2115" s="208"/>
    </row>
    <row r="2116" spans="4:5">
      <c r="D2116" s="208"/>
      <c r="E2116" s="208"/>
    </row>
    <row r="2117" spans="4:5">
      <c r="D2117" s="208"/>
      <c r="E2117" s="208"/>
    </row>
    <row r="2118" spans="4:5">
      <c r="D2118" s="208"/>
      <c r="E2118" s="208"/>
    </row>
    <row r="2119" spans="4:5">
      <c r="D2119" s="208"/>
      <c r="E2119" s="208"/>
    </row>
    <row r="2120" spans="4:5">
      <c r="D2120" s="208"/>
      <c r="E2120" s="208"/>
    </row>
    <row r="2121" spans="4:5">
      <c r="D2121" s="208"/>
      <c r="E2121" s="208"/>
    </row>
    <row r="2122" spans="4:5">
      <c r="D2122" s="208"/>
      <c r="E2122" s="208"/>
    </row>
    <row r="2123" spans="4:5">
      <c r="D2123" s="208"/>
      <c r="E2123" s="208"/>
    </row>
    <row r="2124" spans="4:5">
      <c r="D2124" s="208"/>
      <c r="E2124" s="208"/>
    </row>
    <row r="2125" spans="4:5">
      <c r="D2125" s="208"/>
      <c r="E2125" s="208"/>
    </row>
    <row r="2126" spans="4:5">
      <c r="D2126" s="208"/>
      <c r="E2126" s="208"/>
    </row>
    <row r="2127" spans="4:5">
      <c r="D2127" s="208"/>
      <c r="E2127" s="208"/>
    </row>
    <row r="2128" spans="4:5">
      <c r="D2128" s="208"/>
      <c r="E2128" s="208"/>
    </row>
    <row r="2129" spans="4:5">
      <c r="D2129" s="208"/>
      <c r="E2129" s="208"/>
    </row>
    <row r="2130" spans="4:5">
      <c r="D2130" s="208"/>
      <c r="E2130" s="208"/>
    </row>
    <row r="2131" spans="4:5">
      <c r="D2131" s="208"/>
      <c r="E2131" s="208"/>
    </row>
    <row r="2132" spans="4:5">
      <c r="D2132" s="208"/>
      <c r="E2132" s="208"/>
    </row>
    <row r="2133" spans="4:5">
      <c r="D2133" s="208"/>
      <c r="E2133" s="208"/>
    </row>
    <row r="2134" spans="4:5">
      <c r="D2134" s="208"/>
      <c r="E2134" s="208"/>
    </row>
    <row r="2135" spans="4:5">
      <c r="D2135" s="208"/>
      <c r="E2135" s="208"/>
    </row>
    <row r="2136" spans="4:5">
      <c r="D2136" s="208"/>
      <c r="E2136" s="208"/>
    </row>
    <row r="2137" spans="4:5">
      <c r="D2137" s="208"/>
      <c r="E2137" s="208"/>
    </row>
    <row r="2138" spans="4:5">
      <c r="D2138" s="208"/>
      <c r="E2138" s="208"/>
    </row>
    <row r="2139" spans="4:5">
      <c r="D2139" s="208"/>
      <c r="E2139" s="208"/>
    </row>
    <row r="2140" spans="4:5">
      <c r="D2140" s="208"/>
      <c r="E2140" s="208"/>
    </row>
    <row r="2141" spans="4:5">
      <c r="D2141" s="208"/>
      <c r="E2141" s="208"/>
    </row>
    <row r="2142" spans="4:5">
      <c r="D2142" s="208"/>
      <c r="E2142" s="208"/>
    </row>
    <row r="2143" spans="4:5">
      <c r="D2143" s="208"/>
      <c r="E2143" s="208"/>
    </row>
    <row r="2144" spans="4:5">
      <c r="D2144" s="208"/>
      <c r="E2144" s="208"/>
    </row>
    <row r="2145" spans="4:5">
      <c r="D2145" s="208"/>
      <c r="E2145" s="208"/>
    </row>
    <row r="2146" spans="4:5">
      <c r="D2146" s="208"/>
      <c r="E2146" s="208"/>
    </row>
    <row r="2147" spans="4:5">
      <c r="D2147" s="208"/>
      <c r="E2147" s="208"/>
    </row>
    <row r="2148" spans="4:5">
      <c r="D2148" s="208"/>
      <c r="E2148" s="208"/>
    </row>
    <row r="2149" spans="4:5">
      <c r="D2149" s="208"/>
      <c r="E2149" s="208"/>
    </row>
    <row r="2150" spans="4:5">
      <c r="D2150" s="208"/>
      <c r="E2150" s="208"/>
    </row>
    <row r="2151" spans="4:5">
      <c r="D2151" s="208"/>
      <c r="E2151" s="208"/>
    </row>
    <row r="2152" spans="4:5">
      <c r="D2152" s="208"/>
      <c r="E2152" s="208"/>
    </row>
    <row r="2153" spans="4:5">
      <c r="D2153" s="208"/>
      <c r="E2153" s="208"/>
    </row>
    <row r="2154" spans="4:5">
      <c r="D2154" s="208"/>
      <c r="E2154" s="208"/>
    </row>
    <row r="2155" spans="4:5">
      <c r="D2155" s="208"/>
      <c r="E2155" s="208"/>
    </row>
    <row r="2156" spans="4:5">
      <c r="D2156" s="208"/>
      <c r="E2156" s="208"/>
    </row>
    <row r="2157" spans="4:5">
      <c r="D2157" s="208"/>
      <c r="E2157" s="208"/>
    </row>
    <row r="2158" spans="4:5">
      <c r="D2158" s="208"/>
      <c r="E2158" s="208"/>
    </row>
    <row r="2159" spans="4:5">
      <c r="D2159" s="208"/>
      <c r="E2159" s="208"/>
    </row>
    <row r="2160" spans="4:5">
      <c r="D2160" s="208"/>
      <c r="E2160" s="208"/>
    </row>
    <row r="2161" spans="4:5">
      <c r="D2161" s="208"/>
      <c r="E2161" s="208"/>
    </row>
    <row r="2162" spans="4:5">
      <c r="D2162" s="208"/>
      <c r="E2162" s="208"/>
    </row>
    <row r="2163" spans="4:5">
      <c r="D2163" s="208"/>
      <c r="E2163" s="208"/>
    </row>
    <row r="2164" spans="4:5">
      <c r="D2164" s="208"/>
      <c r="E2164" s="208"/>
    </row>
    <row r="2165" spans="4:5">
      <c r="D2165" s="208"/>
      <c r="E2165" s="208"/>
    </row>
    <row r="2166" spans="4:5">
      <c r="D2166" s="208"/>
      <c r="E2166" s="208"/>
    </row>
    <row r="2167" spans="4:5">
      <c r="D2167" s="208"/>
      <c r="E2167" s="208"/>
    </row>
    <row r="2168" spans="4:5">
      <c r="D2168" s="208"/>
      <c r="E2168" s="208"/>
    </row>
    <row r="2169" spans="4:5">
      <c r="D2169" s="208"/>
      <c r="E2169" s="208"/>
    </row>
    <row r="2170" spans="4:5">
      <c r="D2170" s="208"/>
      <c r="E2170" s="208"/>
    </row>
    <row r="2171" spans="4:5">
      <c r="D2171" s="208"/>
      <c r="E2171" s="208"/>
    </row>
    <row r="2172" spans="4:5">
      <c r="D2172" s="208"/>
      <c r="E2172" s="208"/>
    </row>
    <row r="2173" spans="4:5">
      <c r="D2173" s="208"/>
      <c r="E2173" s="208"/>
    </row>
    <row r="2174" spans="4:5">
      <c r="D2174" s="208"/>
      <c r="E2174" s="208"/>
    </row>
    <row r="2175" spans="4:5">
      <c r="D2175" s="208"/>
      <c r="E2175" s="208"/>
    </row>
    <row r="2176" spans="4:5">
      <c r="D2176" s="208"/>
      <c r="E2176" s="208"/>
    </row>
    <row r="2177" spans="4:5">
      <c r="D2177" s="208"/>
      <c r="E2177" s="208"/>
    </row>
    <row r="2178" spans="4:5">
      <c r="D2178" s="208"/>
      <c r="E2178" s="208"/>
    </row>
    <row r="2179" spans="4:5">
      <c r="D2179" s="208"/>
      <c r="E2179" s="208"/>
    </row>
    <row r="2180" spans="4:5">
      <c r="D2180" s="208"/>
      <c r="E2180" s="208"/>
    </row>
    <row r="2181" spans="4:5">
      <c r="D2181" s="208"/>
      <c r="E2181" s="208"/>
    </row>
    <row r="2182" spans="4:5">
      <c r="D2182" s="208"/>
      <c r="E2182" s="208"/>
    </row>
    <row r="2183" spans="4:5">
      <c r="D2183" s="208"/>
      <c r="E2183" s="208"/>
    </row>
    <row r="2184" spans="4:5">
      <c r="D2184" s="208"/>
      <c r="E2184" s="208"/>
    </row>
    <row r="2185" spans="4:5">
      <c r="D2185" s="208"/>
      <c r="E2185" s="208"/>
    </row>
    <row r="2186" spans="4:5">
      <c r="D2186" s="208"/>
      <c r="E2186" s="208"/>
    </row>
    <row r="2187" spans="4:5">
      <c r="D2187" s="208"/>
      <c r="E2187" s="208"/>
    </row>
    <row r="2188" spans="4:5">
      <c r="D2188" s="208"/>
      <c r="E2188" s="208"/>
    </row>
    <row r="2189" spans="4:5">
      <c r="D2189" s="208"/>
      <c r="E2189" s="208"/>
    </row>
    <row r="2190" spans="4:5">
      <c r="D2190" s="208"/>
      <c r="E2190" s="208"/>
    </row>
    <row r="2191" spans="4:5">
      <c r="D2191" s="208"/>
      <c r="E2191" s="208"/>
    </row>
    <row r="2192" spans="4:5">
      <c r="D2192" s="208"/>
      <c r="E2192" s="208"/>
    </row>
    <row r="2193" spans="4:5">
      <c r="D2193" s="208"/>
      <c r="E2193" s="208"/>
    </row>
    <row r="2194" spans="4:5">
      <c r="D2194" s="208"/>
      <c r="E2194" s="208"/>
    </row>
    <row r="2195" spans="4:5">
      <c r="D2195" s="208"/>
      <c r="E2195" s="208"/>
    </row>
    <row r="2196" spans="4:5">
      <c r="D2196" s="208"/>
      <c r="E2196" s="208"/>
    </row>
    <row r="2197" spans="4:5">
      <c r="D2197" s="208"/>
      <c r="E2197" s="208"/>
    </row>
    <row r="2198" spans="4:5">
      <c r="D2198" s="208"/>
      <c r="E2198" s="208"/>
    </row>
    <row r="2199" spans="4:5">
      <c r="D2199" s="208"/>
      <c r="E2199" s="208"/>
    </row>
    <row r="2200" spans="4:5">
      <c r="D2200" s="208"/>
      <c r="E2200" s="208"/>
    </row>
    <row r="2201" spans="4:5">
      <c r="D2201" s="208"/>
      <c r="E2201" s="208"/>
    </row>
    <row r="2202" spans="4:5">
      <c r="D2202" s="208"/>
      <c r="E2202" s="208"/>
    </row>
    <row r="2203" spans="4:5">
      <c r="D2203" s="208"/>
      <c r="E2203" s="208"/>
    </row>
    <row r="2204" spans="4:5">
      <c r="D2204" s="208"/>
      <c r="E2204" s="208"/>
    </row>
    <row r="2205" spans="4:5">
      <c r="D2205" s="208"/>
      <c r="E2205" s="208"/>
    </row>
    <row r="2206" spans="4:5">
      <c r="D2206" s="208"/>
      <c r="E2206" s="208"/>
    </row>
    <row r="2207" spans="4:5">
      <c r="D2207" s="208"/>
      <c r="E2207" s="208"/>
    </row>
    <row r="2208" spans="4:5">
      <c r="D2208" s="208"/>
      <c r="E2208" s="208"/>
    </row>
    <row r="2209" spans="4:5">
      <c r="D2209" s="208"/>
      <c r="E2209" s="208"/>
    </row>
    <row r="2210" spans="4:5">
      <c r="D2210" s="208"/>
      <c r="E2210" s="208"/>
    </row>
    <row r="2211" spans="4:5">
      <c r="D2211" s="208"/>
      <c r="E2211" s="208"/>
    </row>
    <row r="2212" spans="4:5">
      <c r="D2212" s="208"/>
      <c r="E2212" s="208"/>
    </row>
    <row r="2213" spans="4:5">
      <c r="D2213" s="208"/>
      <c r="E2213" s="208"/>
    </row>
    <row r="2214" spans="4:5">
      <c r="D2214" s="208"/>
      <c r="E2214" s="208"/>
    </row>
    <row r="2215" spans="4:5">
      <c r="D2215" s="208"/>
      <c r="E2215" s="208"/>
    </row>
    <row r="2216" spans="4:5">
      <c r="D2216" s="208"/>
      <c r="E2216" s="208"/>
    </row>
    <row r="2217" spans="4:5">
      <c r="D2217" s="208"/>
      <c r="E2217" s="208"/>
    </row>
    <row r="2218" spans="4:5">
      <c r="D2218" s="208"/>
      <c r="E2218" s="208"/>
    </row>
    <row r="2219" spans="4:5">
      <c r="D2219" s="208"/>
      <c r="E2219" s="208"/>
    </row>
    <row r="2220" spans="4:5">
      <c r="D2220" s="208"/>
      <c r="E2220" s="208"/>
    </row>
    <row r="2221" spans="4:5">
      <c r="D2221" s="208"/>
      <c r="E2221" s="208"/>
    </row>
    <row r="2222" spans="4:5">
      <c r="D2222" s="208"/>
      <c r="E2222" s="208"/>
    </row>
    <row r="2223" spans="4:5">
      <c r="D2223" s="208"/>
      <c r="E2223" s="208"/>
    </row>
    <row r="2224" spans="4:5">
      <c r="D2224" s="208"/>
      <c r="E2224" s="208"/>
    </row>
    <row r="2225" spans="4:5">
      <c r="D2225" s="208"/>
      <c r="E2225" s="208"/>
    </row>
    <row r="2226" spans="4:5">
      <c r="D2226" s="208"/>
      <c r="E2226" s="208"/>
    </row>
    <row r="2227" spans="4:5">
      <c r="D2227" s="208"/>
      <c r="E2227" s="208"/>
    </row>
    <row r="2228" spans="4:5">
      <c r="D2228" s="208"/>
      <c r="E2228" s="208"/>
    </row>
    <row r="2229" spans="4:5">
      <c r="D2229" s="208"/>
      <c r="E2229" s="208"/>
    </row>
    <row r="2230" spans="4:5">
      <c r="D2230" s="208"/>
      <c r="E2230" s="208"/>
    </row>
    <row r="2231" spans="4:5">
      <c r="D2231" s="208"/>
      <c r="E2231" s="208"/>
    </row>
    <row r="2232" spans="4:5">
      <c r="D2232" s="208"/>
      <c r="E2232" s="208"/>
    </row>
    <row r="2233" spans="4:5">
      <c r="D2233" s="208"/>
      <c r="E2233" s="208"/>
    </row>
    <row r="2234" spans="4:5">
      <c r="D2234" s="208"/>
      <c r="E2234" s="208"/>
    </row>
    <row r="2235" spans="4:5">
      <c r="D2235" s="208"/>
      <c r="E2235" s="208"/>
    </row>
    <row r="2236" spans="4:5">
      <c r="D2236" s="208"/>
      <c r="E2236" s="208"/>
    </row>
    <row r="2237" spans="4:5">
      <c r="D2237" s="208"/>
      <c r="E2237" s="208"/>
    </row>
    <row r="2238" spans="4:5">
      <c r="D2238" s="208"/>
      <c r="E2238" s="208"/>
    </row>
    <row r="2239" spans="4:5">
      <c r="D2239" s="208"/>
      <c r="E2239" s="208"/>
    </row>
    <row r="2240" spans="4:5">
      <c r="D2240" s="208"/>
      <c r="E2240" s="208"/>
    </row>
    <row r="2241" spans="4:5">
      <c r="D2241" s="208"/>
      <c r="E2241" s="208"/>
    </row>
    <row r="2242" spans="4:5">
      <c r="D2242" s="208"/>
      <c r="E2242" s="208"/>
    </row>
    <row r="2243" spans="4:5">
      <c r="D2243" s="208"/>
      <c r="E2243" s="208"/>
    </row>
    <row r="2244" spans="4:5">
      <c r="D2244" s="208"/>
      <c r="E2244" s="208"/>
    </row>
    <row r="2245" spans="4:5">
      <c r="D2245" s="208"/>
      <c r="E2245" s="208"/>
    </row>
    <row r="2246" spans="4:5">
      <c r="D2246" s="208"/>
      <c r="E2246" s="208"/>
    </row>
    <row r="2247" spans="4:5">
      <c r="D2247" s="208"/>
      <c r="E2247" s="208"/>
    </row>
    <row r="2248" spans="4:5">
      <c r="D2248" s="208"/>
      <c r="E2248" s="208"/>
    </row>
    <row r="2249" spans="4:5">
      <c r="D2249" s="208"/>
      <c r="E2249" s="208"/>
    </row>
    <row r="2250" spans="4:5">
      <c r="D2250" s="208"/>
      <c r="E2250" s="208"/>
    </row>
    <row r="2251" spans="4:5">
      <c r="D2251" s="208"/>
      <c r="E2251" s="208"/>
    </row>
    <row r="2252" spans="4:5">
      <c r="D2252" s="208"/>
      <c r="E2252" s="208"/>
    </row>
    <row r="2253" spans="4:5">
      <c r="D2253" s="208"/>
      <c r="E2253" s="208"/>
    </row>
    <row r="2254" spans="4:5">
      <c r="D2254" s="208"/>
      <c r="E2254" s="208"/>
    </row>
    <row r="2255" spans="4:5">
      <c r="D2255" s="208"/>
      <c r="E2255" s="208"/>
    </row>
    <row r="2256" spans="4:5">
      <c r="D2256" s="208"/>
      <c r="E2256" s="208"/>
    </row>
    <row r="2257" spans="4:5">
      <c r="D2257" s="208"/>
      <c r="E2257" s="208"/>
    </row>
    <row r="2258" spans="4:5">
      <c r="D2258" s="208"/>
      <c r="E2258" s="208"/>
    </row>
    <row r="2259" spans="4:5">
      <c r="D2259" s="208"/>
      <c r="E2259" s="208"/>
    </row>
    <row r="2260" spans="4:5">
      <c r="D2260" s="208"/>
      <c r="E2260" s="208"/>
    </row>
    <row r="2261" spans="4:5">
      <c r="D2261" s="208"/>
      <c r="E2261" s="208"/>
    </row>
    <row r="2262" spans="4:5">
      <c r="D2262" s="208"/>
      <c r="E2262" s="208"/>
    </row>
    <row r="2263" spans="4:5">
      <c r="D2263" s="208"/>
      <c r="E2263" s="208"/>
    </row>
    <row r="2264" spans="4:5">
      <c r="D2264" s="208"/>
      <c r="E2264" s="208"/>
    </row>
    <row r="2265" spans="4:5">
      <c r="D2265" s="208"/>
      <c r="E2265" s="208"/>
    </row>
    <row r="2266" spans="4:5">
      <c r="D2266" s="208"/>
      <c r="E2266" s="208"/>
    </row>
    <row r="2267" spans="4:5">
      <c r="D2267" s="208"/>
      <c r="E2267" s="208"/>
    </row>
    <row r="2268" spans="4:5">
      <c r="D2268" s="208"/>
      <c r="E2268" s="208"/>
    </row>
    <row r="2269" spans="4:5">
      <c r="D2269" s="208"/>
      <c r="E2269" s="208"/>
    </row>
    <row r="2270" spans="4:5">
      <c r="D2270" s="208"/>
      <c r="E2270" s="208"/>
    </row>
    <row r="2271" spans="4:5">
      <c r="D2271" s="208"/>
      <c r="E2271" s="208"/>
    </row>
    <row r="2272" spans="4:5">
      <c r="D2272" s="208"/>
      <c r="E2272" s="208"/>
    </row>
    <row r="2273" spans="4:5">
      <c r="D2273" s="208"/>
      <c r="E2273" s="208"/>
    </row>
    <row r="2274" spans="4:5">
      <c r="D2274" s="208"/>
      <c r="E2274" s="208"/>
    </row>
    <row r="2275" spans="4:5">
      <c r="D2275" s="208"/>
      <c r="E2275" s="208"/>
    </row>
    <row r="2276" spans="4:5">
      <c r="D2276" s="208"/>
      <c r="E2276" s="208"/>
    </row>
    <row r="2277" spans="4:5">
      <c r="D2277" s="208"/>
      <c r="E2277" s="208"/>
    </row>
    <row r="2278" spans="4:5">
      <c r="D2278" s="208"/>
      <c r="E2278" s="208"/>
    </row>
    <row r="2279" spans="4:5">
      <c r="D2279" s="208"/>
      <c r="E2279" s="208"/>
    </row>
    <row r="2280" spans="4:5">
      <c r="D2280" s="208"/>
      <c r="E2280" s="208"/>
    </row>
    <row r="2281" spans="4:5">
      <c r="D2281" s="208"/>
      <c r="E2281" s="208"/>
    </row>
    <row r="2282" spans="4:5">
      <c r="D2282" s="208"/>
      <c r="E2282" s="208"/>
    </row>
    <row r="2283" spans="4:5">
      <c r="D2283" s="208"/>
      <c r="E2283" s="208"/>
    </row>
    <row r="2284" spans="4:5">
      <c r="D2284" s="208"/>
      <c r="E2284" s="208"/>
    </row>
    <row r="2285" spans="4:5">
      <c r="D2285" s="208"/>
      <c r="E2285" s="208"/>
    </row>
    <row r="2286" spans="4:5">
      <c r="D2286" s="208"/>
      <c r="E2286" s="208"/>
    </row>
    <row r="2287" spans="4:5">
      <c r="D2287" s="208"/>
      <c r="E2287" s="208"/>
    </row>
    <row r="2288" spans="4:5">
      <c r="D2288" s="208"/>
      <c r="E2288" s="208"/>
    </row>
    <row r="2289" spans="4:5">
      <c r="D2289" s="208"/>
      <c r="E2289" s="208"/>
    </row>
    <row r="2290" spans="4:5">
      <c r="D2290" s="208"/>
      <c r="E2290" s="208"/>
    </row>
    <row r="2291" spans="4:5">
      <c r="D2291" s="208"/>
      <c r="E2291" s="208"/>
    </row>
    <row r="2292" spans="4:5">
      <c r="D2292" s="208"/>
      <c r="E2292" s="208"/>
    </row>
    <row r="2293" spans="4:5">
      <c r="D2293" s="208"/>
      <c r="E2293" s="208"/>
    </row>
    <row r="2294" spans="4:5">
      <c r="D2294" s="208"/>
      <c r="E2294" s="208"/>
    </row>
    <row r="2295" spans="4:5">
      <c r="D2295" s="208"/>
      <c r="E2295" s="208"/>
    </row>
    <row r="2296" spans="4:5">
      <c r="D2296" s="208"/>
      <c r="E2296" s="208"/>
    </row>
    <row r="2297" spans="4:5">
      <c r="D2297" s="208"/>
      <c r="E2297" s="208"/>
    </row>
    <row r="2298" spans="4:5">
      <c r="D2298" s="208"/>
      <c r="E2298" s="208"/>
    </row>
    <row r="2299" spans="4:5">
      <c r="D2299" s="208"/>
      <c r="E2299" s="208"/>
    </row>
    <row r="2300" spans="4:5">
      <c r="D2300" s="208"/>
      <c r="E2300" s="208"/>
    </row>
    <row r="2301" spans="4:5">
      <c r="D2301" s="208"/>
      <c r="E2301" s="208"/>
    </row>
    <row r="2302" spans="4:5">
      <c r="D2302" s="208"/>
      <c r="E2302" s="208"/>
    </row>
    <row r="2303" spans="4:5">
      <c r="D2303" s="208"/>
      <c r="E2303" s="208"/>
    </row>
    <row r="2304" spans="4:5">
      <c r="D2304" s="208"/>
      <c r="E2304" s="208"/>
    </row>
    <row r="2305" spans="4:5">
      <c r="D2305" s="208"/>
      <c r="E2305" s="208"/>
    </row>
    <row r="2306" spans="4:5">
      <c r="D2306" s="208"/>
      <c r="E2306" s="208"/>
    </row>
    <row r="2307" spans="4:5">
      <c r="D2307" s="208"/>
      <c r="E2307" s="208"/>
    </row>
    <row r="2308" spans="4:5">
      <c r="D2308" s="208"/>
      <c r="E2308" s="208"/>
    </row>
    <row r="2309" spans="4:5">
      <c r="D2309" s="208"/>
      <c r="E2309" s="208"/>
    </row>
    <row r="2310" spans="4:5">
      <c r="D2310" s="208"/>
      <c r="E2310" s="208"/>
    </row>
    <row r="2311" spans="4:5">
      <c r="D2311" s="208"/>
      <c r="E2311" s="208"/>
    </row>
    <row r="2312" spans="4:5">
      <c r="D2312" s="208"/>
      <c r="E2312" s="208"/>
    </row>
    <row r="2313" spans="4:5">
      <c r="D2313" s="208"/>
      <c r="E2313" s="208"/>
    </row>
    <row r="2314" spans="4:5">
      <c r="D2314" s="208"/>
      <c r="E2314" s="208"/>
    </row>
    <row r="2315" spans="4:5">
      <c r="D2315" s="208"/>
      <c r="E2315" s="208"/>
    </row>
    <row r="2316" spans="4:5">
      <c r="D2316" s="208"/>
      <c r="E2316" s="208"/>
    </row>
    <row r="2317" spans="4:5">
      <c r="D2317" s="208"/>
      <c r="E2317" s="208"/>
    </row>
    <row r="2318" spans="4:5">
      <c r="D2318" s="208"/>
      <c r="E2318" s="208"/>
    </row>
    <row r="2319" spans="4:5">
      <c r="D2319" s="208"/>
      <c r="E2319" s="208"/>
    </row>
    <row r="2320" spans="4:5">
      <c r="D2320" s="208"/>
      <c r="E2320" s="208"/>
    </row>
    <row r="2321" spans="4:5">
      <c r="D2321" s="208"/>
      <c r="E2321" s="208"/>
    </row>
    <row r="2322" spans="4:5">
      <c r="D2322" s="208"/>
      <c r="E2322" s="208"/>
    </row>
    <row r="2323" spans="4:5">
      <c r="D2323" s="208"/>
      <c r="E2323" s="208"/>
    </row>
    <row r="2324" spans="4:5">
      <c r="D2324" s="208"/>
      <c r="E2324" s="208"/>
    </row>
    <row r="2325" spans="4:5">
      <c r="D2325" s="208"/>
      <c r="E2325" s="208"/>
    </row>
    <row r="2326" spans="4:5">
      <c r="D2326" s="208"/>
      <c r="E2326" s="208"/>
    </row>
    <row r="2327" spans="4:5">
      <c r="D2327" s="208"/>
      <c r="E2327" s="208"/>
    </row>
    <row r="2328" spans="4:5">
      <c r="D2328" s="208"/>
      <c r="E2328" s="208"/>
    </row>
    <row r="2329" spans="4:5">
      <c r="D2329" s="208"/>
      <c r="E2329" s="208"/>
    </row>
    <row r="2330" spans="4:5">
      <c r="D2330" s="208"/>
      <c r="E2330" s="208"/>
    </row>
    <row r="2331" spans="4:5">
      <c r="D2331" s="208"/>
      <c r="E2331" s="208"/>
    </row>
    <row r="2332" spans="4:5">
      <c r="D2332" s="208"/>
      <c r="E2332" s="208"/>
    </row>
    <row r="2333" spans="4:5">
      <c r="D2333" s="208"/>
      <c r="E2333" s="208"/>
    </row>
    <row r="2334" spans="4:5">
      <c r="D2334" s="208"/>
      <c r="E2334" s="208"/>
    </row>
    <row r="2335" spans="4:5">
      <c r="D2335" s="208"/>
      <c r="E2335" s="208"/>
    </row>
    <row r="2336" spans="4:5">
      <c r="D2336" s="208"/>
      <c r="E2336" s="208"/>
    </row>
    <row r="2337" spans="4:5">
      <c r="D2337" s="208"/>
      <c r="E2337" s="208"/>
    </row>
    <row r="2338" spans="4:5">
      <c r="D2338" s="208"/>
      <c r="E2338" s="208"/>
    </row>
    <row r="2339" spans="4:5">
      <c r="D2339" s="208"/>
      <c r="E2339" s="208"/>
    </row>
    <row r="2340" spans="4:5">
      <c r="D2340" s="208"/>
      <c r="E2340" s="208"/>
    </row>
    <row r="2341" spans="4:5">
      <c r="D2341" s="208"/>
      <c r="E2341" s="208"/>
    </row>
    <row r="2342" spans="4:5">
      <c r="D2342" s="208"/>
      <c r="E2342" s="208"/>
    </row>
    <row r="2343" spans="4:5">
      <c r="D2343" s="208"/>
      <c r="E2343" s="208"/>
    </row>
    <row r="2344" spans="4:5">
      <c r="D2344" s="208"/>
      <c r="E2344" s="208"/>
    </row>
    <row r="2345" spans="4:5">
      <c r="D2345" s="208"/>
      <c r="E2345" s="208"/>
    </row>
    <row r="2346" spans="4:5">
      <c r="D2346" s="208"/>
      <c r="E2346" s="208"/>
    </row>
    <row r="2347" spans="4:5">
      <c r="D2347" s="208"/>
      <c r="E2347" s="208"/>
    </row>
    <row r="2348" spans="4:5">
      <c r="D2348" s="208"/>
      <c r="E2348" s="208"/>
    </row>
    <row r="2349" spans="4:5">
      <c r="D2349" s="208"/>
      <c r="E2349" s="208"/>
    </row>
    <row r="2350" spans="4:5">
      <c r="D2350" s="208"/>
      <c r="E2350" s="208"/>
    </row>
    <row r="2351" spans="4:5">
      <c r="D2351" s="208"/>
      <c r="E2351" s="208"/>
    </row>
    <row r="2352" spans="4:5">
      <c r="D2352" s="208"/>
      <c r="E2352" s="208"/>
    </row>
    <row r="2353" spans="4:5">
      <c r="D2353" s="208"/>
      <c r="E2353" s="208"/>
    </row>
    <row r="2354" spans="4:5">
      <c r="D2354" s="208"/>
      <c r="E2354" s="208"/>
    </row>
    <row r="2355" spans="4:5">
      <c r="D2355" s="208"/>
      <c r="E2355" s="208"/>
    </row>
    <row r="2356" spans="4:5">
      <c r="D2356" s="208"/>
      <c r="E2356" s="208"/>
    </row>
    <row r="2357" spans="4:5">
      <c r="D2357" s="208"/>
      <c r="E2357" s="208"/>
    </row>
    <row r="2358" spans="4:5">
      <c r="D2358" s="208"/>
      <c r="E2358" s="208"/>
    </row>
    <row r="2359" spans="4:5">
      <c r="D2359" s="208"/>
      <c r="E2359" s="208"/>
    </row>
    <row r="2360" spans="4:5">
      <c r="D2360" s="208"/>
      <c r="E2360" s="208"/>
    </row>
    <row r="2361" spans="4:5">
      <c r="D2361" s="208"/>
      <c r="E2361" s="208"/>
    </row>
    <row r="2362" spans="4:5">
      <c r="D2362" s="208"/>
      <c r="E2362" s="208"/>
    </row>
    <row r="2363" spans="4:5">
      <c r="D2363" s="208"/>
      <c r="E2363" s="208"/>
    </row>
    <row r="2364" spans="4:5">
      <c r="D2364" s="208"/>
      <c r="E2364" s="208"/>
    </row>
    <row r="2365" spans="4:5">
      <c r="D2365" s="208"/>
      <c r="E2365" s="208"/>
    </row>
    <row r="2366" spans="4:5">
      <c r="D2366" s="208"/>
      <c r="E2366" s="208"/>
    </row>
    <row r="2367" spans="4:5">
      <c r="D2367" s="208"/>
      <c r="E2367" s="208"/>
    </row>
    <row r="2368" spans="4:5">
      <c r="D2368" s="208"/>
      <c r="E2368" s="208"/>
    </row>
    <row r="2369" spans="4:5">
      <c r="D2369" s="208"/>
      <c r="E2369" s="208"/>
    </row>
    <row r="2370" spans="4:5">
      <c r="D2370" s="208"/>
      <c r="E2370" s="208"/>
    </row>
    <row r="2371" spans="4:5">
      <c r="D2371" s="208"/>
      <c r="E2371" s="208"/>
    </row>
    <row r="2372" spans="4:5">
      <c r="D2372" s="208"/>
      <c r="E2372" s="208"/>
    </row>
    <row r="2373" spans="4:5">
      <c r="D2373" s="208"/>
      <c r="E2373" s="208"/>
    </row>
    <row r="2374" spans="4:5">
      <c r="D2374" s="208"/>
      <c r="E2374" s="208"/>
    </row>
    <row r="2375" spans="4:5">
      <c r="D2375" s="208"/>
      <c r="E2375" s="208"/>
    </row>
    <row r="2376" spans="4:5">
      <c r="D2376" s="208"/>
      <c r="E2376" s="208"/>
    </row>
    <row r="2377" spans="4:5">
      <c r="D2377" s="208"/>
      <c r="E2377" s="208"/>
    </row>
    <row r="2378" spans="4:5">
      <c r="D2378" s="208"/>
      <c r="E2378" s="208"/>
    </row>
    <row r="2379" spans="4:5">
      <c r="D2379" s="208"/>
      <c r="E2379" s="208"/>
    </row>
    <row r="2380" spans="4:5">
      <c r="D2380" s="208"/>
      <c r="E2380" s="208"/>
    </row>
    <row r="2381" spans="4:5">
      <c r="D2381" s="208"/>
      <c r="E2381" s="208"/>
    </row>
    <row r="2382" spans="4:5">
      <c r="D2382" s="208"/>
      <c r="E2382" s="208"/>
    </row>
    <row r="2383" spans="4:5">
      <c r="D2383" s="208"/>
      <c r="E2383" s="208"/>
    </row>
    <row r="2384" spans="4:5">
      <c r="D2384" s="208"/>
      <c r="E2384" s="208"/>
    </row>
    <row r="2385" spans="4:5">
      <c r="D2385" s="208"/>
      <c r="E2385" s="208"/>
    </row>
    <row r="2386" spans="4:5">
      <c r="D2386" s="208"/>
      <c r="E2386" s="208"/>
    </row>
    <row r="2387" spans="4:5">
      <c r="D2387" s="208"/>
      <c r="E2387" s="208"/>
    </row>
    <row r="2388" spans="4:5">
      <c r="D2388" s="208"/>
      <c r="E2388" s="208"/>
    </row>
    <row r="2389" spans="4:5">
      <c r="D2389" s="208"/>
      <c r="E2389" s="208"/>
    </row>
    <row r="2390" spans="4:5">
      <c r="D2390" s="208"/>
      <c r="E2390" s="208"/>
    </row>
    <row r="2391" spans="4:5">
      <c r="D2391" s="208"/>
      <c r="E2391" s="208"/>
    </row>
    <row r="2392" spans="4:5">
      <c r="D2392" s="208"/>
      <c r="E2392" s="208"/>
    </row>
    <row r="2393" spans="4:5">
      <c r="D2393" s="208"/>
      <c r="E2393" s="208"/>
    </row>
    <row r="2394" spans="4:5">
      <c r="D2394" s="208"/>
      <c r="E2394" s="208"/>
    </row>
    <row r="2395" spans="4:5">
      <c r="D2395" s="208"/>
      <c r="E2395" s="208"/>
    </row>
    <row r="2396" spans="4:5">
      <c r="D2396" s="208"/>
      <c r="E2396" s="208"/>
    </row>
    <row r="2397" spans="4:5">
      <c r="D2397" s="208"/>
      <c r="E2397" s="208"/>
    </row>
    <row r="2398" spans="4:5">
      <c r="D2398" s="208"/>
      <c r="E2398" s="208"/>
    </row>
    <row r="2399" spans="4:5">
      <c r="D2399" s="208"/>
      <c r="E2399" s="208"/>
    </row>
    <row r="2400" spans="4:5">
      <c r="D2400" s="208"/>
      <c r="E2400" s="208"/>
    </row>
    <row r="2401" spans="4:5">
      <c r="D2401" s="208"/>
      <c r="E2401" s="208"/>
    </row>
    <row r="2402" spans="4:5">
      <c r="D2402" s="208"/>
      <c r="E2402" s="208"/>
    </row>
    <row r="2403" spans="4:5">
      <c r="D2403" s="208"/>
      <c r="E2403" s="208"/>
    </row>
    <row r="2404" spans="4:5">
      <c r="D2404" s="208"/>
      <c r="E2404" s="208"/>
    </row>
    <row r="2405" spans="4:5">
      <c r="D2405" s="208"/>
      <c r="E2405" s="208"/>
    </row>
    <row r="2406" spans="4:5">
      <c r="D2406" s="208"/>
      <c r="E2406" s="208"/>
    </row>
    <row r="2407" spans="4:5">
      <c r="D2407" s="208"/>
      <c r="E2407" s="208"/>
    </row>
    <row r="2408" spans="4:5">
      <c r="D2408" s="208"/>
      <c r="E2408" s="208"/>
    </row>
    <row r="2409" spans="4:5">
      <c r="D2409" s="208"/>
      <c r="E2409" s="208"/>
    </row>
    <row r="2410" spans="4:5">
      <c r="D2410" s="208"/>
      <c r="E2410" s="208"/>
    </row>
    <row r="2411" spans="4:5">
      <c r="D2411" s="208"/>
      <c r="E2411" s="208"/>
    </row>
    <row r="2412" spans="4:5">
      <c r="D2412" s="208"/>
      <c r="E2412" s="208"/>
    </row>
    <row r="2413" spans="4:5">
      <c r="D2413" s="208"/>
      <c r="E2413" s="208"/>
    </row>
    <row r="2414" spans="4:5">
      <c r="D2414" s="208"/>
      <c r="E2414" s="208"/>
    </row>
    <row r="2415" spans="4:5">
      <c r="D2415" s="208"/>
      <c r="E2415" s="208"/>
    </row>
    <row r="2416" spans="4:5">
      <c r="D2416" s="208"/>
      <c r="E2416" s="208"/>
    </row>
    <row r="2417" spans="4:5">
      <c r="D2417" s="208"/>
      <c r="E2417" s="208"/>
    </row>
    <row r="2418" spans="4:5">
      <c r="D2418" s="208"/>
      <c r="E2418" s="208"/>
    </row>
    <row r="2419" spans="4:5">
      <c r="D2419" s="208"/>
      <c r="E2419" s="208"/>
    </row>
    <row r="2420" spans="4:5">
      <c r="D2420" s="208"/>
      <c r="E2420" s="208"/>
    </row>
    <row r="2421" spans="4:5">
      <c r="D2421" s="208"/>
      <c r="E2421" s="208"/>
    </row>
    <row r="2422" spans="4:5">
      <c r="D2422" s="208"/>
      <c r="E2422" s="208"/>
    </row>
    <row r="2423" spans="4:5">
      <c r="D2423" s="208"/>
      <c r="E2423" s="208"/>
    </row>
    <row r="2424" spans="4:5">
      <c r="D2424" s="208"/>
      <c r="E2424" s="208"/>
    </row>
    <row r="2425" spans="4:5">
      <c r="D2425" s="208"/>
      <c r="E2425" s="208"/>
    </row>
    <row r="2426" spans="4:5">
      <c r="D2426" s="208"/>
      <c r="E2426" s="208"/>
    </row>
    <row r="2427" spans="4:5">
      <c r="D2427" s="208"/>
      <c r="E2427" s="208"/>
    </row>
    <row r="2428" spans="4:5">
      <c r="D2428" s="208"/>
      <c r="E2428" s="208"/>
    </row>
    <row r="2429" spans="4:5">
      <c r="D2429" s="208"/>
      <c r="E2429" s="208"/>
    </row>
    <row r="2430" spans="4:5">
      <c r="D2430" s="208"/>
      <c r="E2430" s="208"/>
    </row>
    <row r="2431" spans="4:5">
      <c r="D2431" s="208"/>
      <c r="E2431" s="208"/>
    </row>
    <row r="2432" spans="4:5">
      <c r="D2432" s="208"/>
      <c r="E2432" s="208"/>
    </row>
    <row r="2433" spans="4:5">
      <c r="D2433" s="208"/>
      <c r="E2433" s="208"/>
    </row>
    <row r="2434" spans="4:5">
      <c r="D2434" s="208"/>
      <c r="E2434" s="208"/>
    </row>
    <row r="2435" spans="4:5">
      <c r="D2435" s="208"/>
      <c r="E2435" s="208"/>
    </row>
    <row r="2436" spans="4:5">
      <c r="D2436" s="208"/>
      <c r="E2436" s="208"/>
    </row>
    <row r="2437" spans="4:5">
      <c r="D2437" s="208"/>
      <c r="E2437" s="208"/>
    </row>
    <row r="2438" spans="4:5">
      <c r="D2438" s="208"/>
      <c r="E2438" s="208"/>
    </row>
    <row r="2439" spans="4:5">
      <c r="D2439" s="208"/>
      <c r="E2439" s="208"/>
    </row>
    <row r="2440" spans="4:5">
      <c r="D2440" s="208"/>
      <c r="E2440" s="208"/>
    </row>
    <row r="2441" spans="4:5">
      <c r="D2441" s="208"/>
      <c r="E2441" s="208"/>
    </row>
    <row r="2442" spans="4:5">
      <c r="D2442" s="208"/>
      <c r="E2442" s="208"/>
    </row>
    <row r="2443" spans="4:5">
      <c r="D2443" s="208"/>
      <c r="E2443" s="208"/>
    </row>
    <row r="2444" spans="4:5">
      <c r="D2444" s="208"/>
      <c r="E2444" s="208"/>
    </row>
    <row r="2445" spans="4:5">
      <c r="D2445" s="208"/>
      <c r="E2445" s="208"/>
    </row>
    <row r="2446" spans="4:5">
      <c r="D2446" s="208"/>
      <c r="E2446" s="208"/>
    </row>
    <row r="2447" spans="4:5">
      <c r="D2447" s="208"/>
      <c r="E2447" s="208"/>
    </row>
    <row r="2448" spans="4:5">
      <c r="D2448" s="208"/>
      <c r="E2448" s="208"/>
    </row>
    <row r="2449" spans="4:5">
      <c r="D2449" s="208"/>
      <c r="E2449" s="208"/>
    </row>
    <row r="2450" spans="4:5">
      <c r="D2450" s="208"/>
      <c r="E2450" s="208"/>
    </row>
    <row r="2451" spans="4:5">
      <c r="D2451" s="208"/>
      <c r="E2451" s="208"/>
    </row>
    <row r="2452" spans="4:5">
      <c r="D2452" s="208"/>
      <c r="E2452" s="208"/>
    </row>
    <row r="2453" spans="4:5">
      <c r="D2453" s="208"/>
      <c r="E2453" s="208"/>
    </row>
    <row r="2454" spans="4:5">
      <c r="D2454" s="208"/>
      <c r="E2454" s="208"/>
    </row>
    <row r="2455" spans="4:5">
      <c r="D2455" s="208"/>
      <c r="E2455" s="208"/>
    </row>
    <row r="2456" spans="4:5">
      <c r="D2456" s="208"/>
      <c r="E2456" s="208"/>
    </row>
    <row r="2457" spans="4:5">
      <c r="D2457" s="208"/>
      <c r="E2457" s="208"/>
    </row>
    <row r="2458" spans="4:5">
      <c r="D2458" s="208"/>
      <c r="E2458" s="208"/>
    </row>
    <row r="2459" spans="4:5">
      <c r="D2459" s="208"/>
      <c r="E2459" s="208"/>
    </row>
    <row r="2460" spans="4:5">
      <c r="D2460" s="208"/>
      <c r="E2460" s="208"/>
    </row>
    <row r="2461" spans="4:5">
      <c r="D2461" s="208"/>
      <c r="E2461" s="208"/>
    </row>
    <row r="2462" spans="4:5">
      <c r="D2462" s="208"/>
      <c r="E2462" s="208"/>
    </row>
    <row r="2463" spans="4:5">
      <c r="D2463" s="208"/>
      <c r="E2463" s="208"/>
    </row>
    <row r="2464" spans="4:5">
      <c r="D2464" s="208"/>
      <c r="E2464" s="208"/>
    </row>
    <row r="2465" spans="4:5">
      <c r="D2465" s="208"/>
      <c r="E2465" s="208"/>
    </row>
    <row r="2466" spans="4:5">
      <c r="D2466" s="208"/>
      <c r="E2466" s="208"/>
    </row>
    <row r="2467" spans="4:5">
      <c r="D2467" s="208"/>
      <c r="E2467" s="208"/>
    </row>
    <row r="2468" spans="4:5">
      <c r="D2468" s="208"/>
      <c r="E2468" s="208"/>
    </row>
    <row r="2469" spans="4:5">
      <c r="D2469" s="208"/>
      <c r="E2469" s="208"/>
    </row>
    <row r="2470" spans="4:5">
      <c r="D2470" s="208"/>
      <c r="E2470" s="208"/>
    </row>
    <row r="2471" spans="4:5">
      <c r="D2471" s="208"/>
      <c r="E2471" s="208"/>
    </row>
    <row r="2472" spans="4:5">
      <c r="D2472" s="208"/>
      <c r="E2472" s="208"/>
    </row>
    <row r="2473" spans="4:5">
      <c r="D2473" s="208"/>
      <c r="E2473" s="208"/>
    </row>
    <row r="2474" spans="4:5">
      <c r="D2474" s="208"/>
      <c r="E2474" s="208"/>
    </row>
    <row r="2475" spans="4:5">
      <c r="D2475" s="208"/>
      <c r="E2475" s="208"/>
    </row>
    <row r="2476" spans="4:5">
      <c r="D2476" s="208"/>
      <c r="E2476" s="208"/>
    </row>
    <row r="2477" spans="4:5">
      <c r="D2477" s="208"/>
      <c r="E2477" s="208"/>
    </row>
    <row r="2478" spans="4:5">
      <c r="D2478" s="208"/>
      <c r="E2478" s="208"/>
    </row>
    <row r="2479" spans="4:5">
      <c r="D2479" s="208"/>
      <c r="E2479" s="208"/>
    </row>
    <row r="2480" spans="4:5">
      <c r="D2480" s="208"/>
      <c r="E2480" s="208"/>
    </row>
    <row r="2481" spans="4:5">
      <c r="D2481" s="208"/>
      <c r="E2481" s="208"/>
    </row>
    <row r="2482" spans="4:5">
      <c r="D2482" s="208"/>
      <c r="E2482" s="208"/>
    </row>
    <row r="2483" spans="4:5">
      <c r="D2483" s="208"/>
      <c r="E2483" s="208"/>
    </row>
    <row r="2484" spans="4:5">
      <c r="D2484" s="208"/>
      <c r="E2484" s="208"/>
    </row>
    <row r="2485" spans="4:5">
      <c r="D2485" s="208"/>
      <c r="E2485" s="208"/>
    </row>
    <row r="2486" spans="4:5">
      <c r="D2486" s="208"/>
      <c r="E2486" s="208"/>
    </row>
    <row r="2487" spans="4:5">
      <c r="D2487" s="208"/>
      <c r="E2487" s="208"/>
    </row>
    <row r="2488" spans="4:5">
      <c r="D2488" s="208"/>
      <c r="E2488" s="208"/>
    </row>
    <row r="2489" spans="4:5">
      <c r="D2489" s="208"/>
      <c r="E2489" s="208"/>
    </row>
    <row r="2490" spans="4:5">
      <c r="D2490" s="208"/>
      <c r="E2490" s="208"/>
    </row>
    <row r="2491" spans="4:5">
      <c r="D2491" s="208"/>
      <c r="E2491" s="208"/>
    </row>
    <row r="2492" spans="4:5">
      <c r="D2492" s="208"/>
      <c r="E2492" s="208"/>
    </row>
    <row r="2493" spans="4:5">
      <c r="D2493" s="208"/>
      <c r="E2493" s="208"/>
    </row>
    <row r="2494" spans="4:5">
      <c r="D2494" s="208"/>
      <c r="E2494" s="208"/>
    </row>
    <row r="2495" spans="4:5">
      <c r="D2495" s="208"/>
      <c r="E2495" s="208"/>
    </row>
    <row r="2496" spans="4:5">
      <c r="D2496" s="208"/>
      <c r="E2496" s="208"/>
    </row>
    <row r="2497" spans="4:5">
      <c r="D2497" s="208"/>
      <c r="E2497" s="208"/>
    </row>
    <row r="2498" spans="4:5">
      <c r="D2498" s="208"/>
      <c r="E2498" s="208"/>
    </row>
    <row r="2499" spans="4:5">
      <c r="D2499" s="208"/>
      <c r="E2499" s="208"/>
    </row>
    <row r="2500" spans="4:5">
      <c r="D2500" s="208"/>
      <c r="E2500" s="208"/>
    </row>
    <row r="2501" spans="4:5">
      <c r="D2501" s="208"/>
      <c r="E2501" s="208"/>
    </row>
    <row r="2502" spans="4:5">
      <c r="D2502" s="208"/>
      <c r="E2502" s="208"/>
    </row>
    <row r="2503" spans="4:5">
      <c r="D2503" s="208"/>
      <c r="E2503" s="208"/>
    </row>
    <row r="2504" spans="4:5">
      <c r="D2504" s="208"/>
      <c r="E2504" s="208"/>
    </row>
    <row r="2505" spans="4:5">
      <c r="D2505" s="208"/>
      <c r="E2505" s="208"/>
    </row>
    <row r="2506" spans="4:5">
      <c r="D2506" s="208"/>
      <c r="E2506" s="208"/>
    </row>
    <row r="2507" spans="4:5">
      <c r="D2507" s="208"/>
      <c r="E2507" s="208"/>
    </row>
    <row r="2508" spans="4:5">
      <c r="D2508" s="208"/>
      <c r="E2508" s="208"/>
    </row>
    <row r="2509" spans="4:5">
      <c r="D2509" s="208"/>
      <c r="E2509" s="208"/>
    </row>
    <row r="2510" spans="4:5">
      <c r="D2510" s="208"/>
      <c r="E2510" s="208"/>
    </row>
    <row r="2511" spans="4:5">
      <c r="D2511" s="208"/>
      <c r="E2511" s="208"/>
    </row>
    <row r="2512" spans="4:5">
      <c r="D2512" s="208"/>
      <c r="E2512" s="208"/>
    </row>
    <row r="2513" spans="4:5">
      <c r="D2513" s="208"/>
      <c r="E2513" s="208"/>
    </row>
    <row r="2514" spans="4:5">
      <c r="D2514" s="208"/>
      <c r="E2514" s="208"/>
    </row>
    <row r="2515" spans="4:5">
      <c r="D2515" s="208"/>
      <c r="E2515" s="208"/>
    </row>
    <row r="2516" spans="4:5">
      <c r="D2516" s="208"/>
      <c r="E2516" s="208"/>
    </row>
    <row r="2517" spans="4:5">
      <c r="D2517" s="208"/>
      <c r="E2517" s="208"/>
    </row>
    <row r="2518" spans="4:5">
      <c r="D2518" s="208"/>
      <c r="E2518" s="208"/>
    </row>
    <row r="2519" spans="4:5">
      <c r="D2519" s="208"/>
      <c r="E2519" s="208"/>
    </row>
    <row r="2520" spans="4:5">
      <c r="D2520" s="208"/>
      <c r="E2520" s="208"/>
    </row>
    <row r="2521" spans="4:5">
      <c r="D2521" s="208"/>
      <c r="E2521" s="208"/>
    </row>
    <row r="2522" spans="4:5">
      <c r="D2522" s="208"/>
      <c r="E2522" s="208"/>
    </row>
    <row r="2523" spans="4:5">
      <c r="D2523" s="208"/>
      <c r="E2523" s="208"/>
    </row>
    <row r="2524" spans="4:5">
      <c r="D2524" s="208"/>
      <c r="E2524" s="208"/>
    </row>
    <row r="2525" spans="4:5">
      <c r="D2525" s="208"/>
      <c r="E2525" s="208"/>
    </row>
    <row r="2526" spans="4:5">
      <c r="D2526" s="208"/>
      <c r="E2526" s="208"/>
    </row>
    <row r="2527" spans="4:5">
      <c r="D2527" s="208"/>
      <c r="E2527" s="208"/>
    </row>
    <row r="2528" spans="4:5">
      <c r="D2528" s="208"/>
      <c r="E2528" s="208"/>
    </row>
    <row r="2529" spans="4:5">
      <c r="D2529" s="208"/>
      <c r="E2529" s="208"/>
    </row>
    <row r="2530" spans="4:5">
      <c r="D2530" s="208"/>
      <c r="E2530" s="208"/>
    </row>
    <row r="2531" spans="4:5">
      <c r="D2531" s="208"/>
      <c r="E2531" s="208"/>
    </row>
    <row r="2532" spans="4:5">
      <c r="D2532" s="208"/>
      <c r="E2532" s="208"/>
    </row>
    <row r="2533" spans="4:5">
      <c r="D2533" s="208"/>
      <c r="E2533" s="208"/>
    </row>
    <row r="2534" spans="4:5">
      <c r="D2534" s="208"/>
      <c r="E2534" s="208"/>
    </row>
    <row r="2535" spans="4:5">
      <c r="D2535" s="208"/>
      <c r="E2535" s="208"/>
    </row>
    <row r="2536" spans="4:5">
      <c r="D2536" s="208"/>
      <c r="E2536" s="208"/>
    </row>
    <row r="2537" spans="4:5">
      <c r="D2537" s="208"/>
      <c r="E2537" s="208"/>
    </row>
    <row r="2538" spans="4:5">
      <c r="D2538" s="208"/>
      <c r="E2538" s="208"/>
    </row>
    <row r="2539" spans="4:5">
      <c r="D2539" s="208"/>
      <c r="E2539" s="208"/>
    </row>
    <row r="2540" spans="4:5">
      <c r="D2540" s="208"/>
      <c r="E2540" s="208"/>
    </row>
    <row r="2541" spans="4:5">
      <c r="D2541" s="208"/>
      <c r="E2541" s="208"/>
    </row>
    <row r="2542" spans="4:5">
      <c r="D2542" s="208"/>
      <c r="E2542" s="208"/>
    </row>
    <row r="2543" spans="4:5">
      <c r="D2543" s="208"/>
      <c r="E2543" s="208"/>
    </row>
    <row r="2544" spans="4:5">
      <c r="D2544" s="208"/>
      <c r="E2544" s="208"/>
    </row>
    <row r="2545" spans="4:5">
      <c r="D2545" s="208"/>
      <c r="E2545" s="208"/>
    </row>
    <row r="2546" spans="4:5">
      <c r="D2546" s="208"/>
      <c r="E2546" s="208"/>
    </row>
    <row r="2547" spans="4:5">
      <c r="D2547" s="208"/>
      <c r="E2547" s="208"/>
    </row>
    <row r="2548" spans="4:5">
      <c r="D2548" s="208"/>
      <c r="E2548" s="208"/>
    </row>
    <row r="2549" spans="4:5">
      <c r="D2549" s="208"/>
      <c r="E2549" s="208"/>
    </row>
    <row r="2550" spans="4:5">
      <c r="D2550" s="208"/>
      <c r="E2550" s="208"/>
    </row>
    <row r="2551" spans="4:5">
      <c r="D2551" s="208"/>
      <c r="E2551" s="208"/>
    </row>
    <row r="2552" spans="4:5">
      <c r="D2552" s="208"/>
      <c r="E2552" s="208"/>
    </row>
    <row r="2553" spans="4:5">
      <c r="D2553" s="208"/>
      <c r="E2553" s="208"/>
    </row>
    <row r="2554" spans="4:5">
      <c r="D2554" s="208"/>
      <c r="E2554" s="208"/>
    </row>
    <row r="2555" spans="4:5">
      <c r="D2555" s="208"/>
      <c r="E2555" s="208"/>
    </row>
    <row r="2556" spans="4:5">
      <c r="D2556" s="208"/>
      <c r="E2556" s="208"/>
    </row>
    <row r="2557" spans="4:5">
      <c r="D2557" s="208"/>
      <c r="E2557" s="208"/>
    </row>
    <row r="2558" spans="4:5">
      <c r="D2558" s="208"/>
      <c r="E2558" s="208"/>
    </row>
    <row r="2559" spans="4:5">
      <c r="D2559" s="208"/>
      <c r="E2559" s="208"/>
    </row>
    <row r="2560" spans="4:5">
      <c r="D2560" s="208"/>
      <c r="E2560" s="208"/>
    </row>
    <row r="2561" spans="4:5">
      <c r="D2561" s="208"/>
      <c r="E2561" s="208"/>
    </row>
    <row r="2562" spans="4:5">
      <c r="D2562" s="208"/>
      <c r="E2562" s="208"/>
    </row>
    <row r="2563" spans="4:5">
      <c r="D2563" s="208"/>
      <c r="E2563" s="208"/>
    </row>
    <row r="2564" spans="4:5">
      <c r="D2564" s="208"/>
      <c r="E2564" s="208"/>
    </row>
    <row r="2565" spans="4:5">
      <c r="D2565" s="208"/>
      <c r="E2565" s="208"/>
    </row>
    <row r="2566" spans="4:5">
      <c r="D2566" s="208"/>
      <c r="E2566" s="208"/>
    </row>
    <row r="2567" spans="4:5">
      <c r="D2567" s="208"/>
      <c r="E2567" s="208"/>
    </row>
    <row r="2568" spans="4:5">
      <c r="D2568" s="208"/>
      <c r="E2568" s="208"/>
    </row>
    <row r="2569" spans="4:5">
      <c r="D2569" s="208"/>
      <c r="E2569" s="208"/>
    </row>
    <row r="2570" spans="4:5">
      <c r="D2570" s="208"/>
      <c r="E2570" s="208"/>
    </row>
    <row r="2571" spans="4:5">
      <c r="D2571" s="208"/>
      <c r="E2571" s="208"/>
    </row>
    <row r="2572" spans="4:5">
      <c r="D2572" s="208"/>
      <c r="E2572" s="208"/>
    </row>
    <row r="2573" spans="4:5">
      <c r="D2573" s="208"/>
      <c r="E2573" s="208"/>
    </row>
    <row r="2574" spans="4:5">
      <c r="D2574" s="208"/>
      <c r="E2574" s="208"/>
    </row>
    <row r="2575" spans="4:5">
      <c r="D2575" s="208"/>
      <c r="E2575" s="208"/>
    </row>
    <row r="2576" spans="4:5">
      <c r="D2576" s="208"/>
      <c r="E2576" s="208"/>
    </row>
    <row r="2577" spans="4:5">
      <c r="D2577" s="208"/>
      <c r="E2577" s="208"/>
    </row>
    <row r="2578" spans="4:5">
      <c r="D2578" s="208"/>
      <c r="E2578" s="208"/>
    </row>
    <row r="2579" spans="4:5">
      <c r="D2579" s="208"/>
      <c r="E2579" s="208"/>
    </row>
    <row r="2580" spans="4:5">
      <c r="D2580" s="208"/>
      <c r="E2580" s="208"/>
    </row>
    <row r="2581" spans="4:5">
      <c r="D2581" s="208"/>
      <c r="E2581" s="208"/>
    </row>
    <row r="2582" spans="4:5">
      <c r="D2582" s="208"/>
      <c r="E2582" s="208"/>
    </row>
    <row r="2583" spans="4:5">
      <c r="D2583" s="208"/>
      <c r="E2583" s="208"/>
    </row>
    <row r="2584" spans="4:5">
      <c r="D2584" s="208"/>
      <c r="E2584" s="208"/>
    </row>
    <row r="2585" spans="4:5">
      <c r="D2585" s="208"/>
      <c r="E2585" s="208"/>
    </row>
    <row r="2586" spans="4:5">
      <c r="D2586" s="208"/>
      <c r="E2586" s="208"/>
    </row>
    <row r="2587" spans="4:5">
      <c r="D2587" s="208"/>
      <c r="E2587" s="208"/>
    </row>
    <row r="2588" spans="4:5">
      <c r="D2588" s="208"/>
      <c r="E2588" s="208"/>
    </row>
    <row r="2589" spans="4:5">
      <c r="D2589" s="208"/>
      <c r="E2589" s="208"/>
    </row>
    <row r="2590" spans="4:5">
      <c r="D2590" s="208"/>
      <c r="E2590" s="208"/>
    </row>
    <row r="2591" spans="4:5">
      <c r="D2591" s="208"/>
      <c r="E2591" s="208"/>
    </row>
    <row r="2592" spans="4:5">
      <c r="D2592" s="208"/>
      <c r="E2592" s="208"/>
    </row>
    <row r="2593" spans="4:5">
      <c r="D2593" s="208"/>
      <c r="E2593" s="208"/>
    </row>
    <row r="2594" spans="4:5">
      <c r="D2594" s="208"/>
      <c r="E2594" s="208"/>
    </row>
    <row r="2595" spans="4:5">
      <c r="D2595" s="208"/>
      <c r="E2595" s="208"/>
    </row>
    <row r="2596" spans="4:5">
      <c r="D2596" s="208"/>
      <c r="E2596" s="208"/>
    </row>
    <row r="2597" spans="4:5">
      <c r="D2597" s="208"/>
      <c r="E2597" s="208"/>
    </row>
    <row r="2598" spans="4:5">
      <c r="D2598" s="208"/>
      <c r="E2598" s="208"/>
    </row>
    <row r="2599" spans="4:5">
      <c r="D2599" s="208"/>
      <c r="E2599" s="208"/>
    </row>
    <row r="2600" spans="4:5">
      <c r="D2600" s="208"/>
      <c r="E2600" s="208"/>
    </row>
    <row r="2601" spans="4:5">
      <c r="D2601" s="208"/>
      <c r="E2601" s="208"/>
    </row>
    <row r="2602" spans="4:5">
      <c r="D2602" s="208"/>
      <c r="E2602" s="208"/>
    </row>
    <row r="2603" spans="4:5">
      <c r="D2603" s="208"/>
      <c r="E2603" s="208"/>
    </row>
    <row r="2604" spans="4:5">
      <c r="D2604" s="208"/>
      <c r="E2604" s="208"/>
    </row>
    <row r="2605" spans="4:5">
      <c r="D2605" s="208"/>
      <c r="E2605" s="208"/>
    </row>
    <row r="2606" spans="4:5">
      <c r="D2606" s="208"/>
      <c r="E2606" s="208"/>
    </row>
    <row r="2607" spans="4:5">
      <c r="D2607" s="208"/>
      <c r="E2607" s="208"/>
    </row>
    <row r="2608" spans="4:5">
      <c r="D2608" s="208"/>
      <c r="E2608" s="208"/>
    </row>
    <row r="2609" spans="4:5">
      <c r="D2609" s="208"/>
      <c r="E2609" s="208"/>
    </row>
    <row r="2610" spans="4:5">
      <c r="D2610" s="208"/>
      <c r="E2610" s="208"/>
    </row>
    <row r="2611" spans="4:5">
      <c r="D2611" s="208"/>
      <c r="E2611" s="208"/>
    </row>
    <row r="2612" spans="4:5">
      <c r="D2612" s="208"/>
      <c r="E2612" s="208"/>
    </row>
    <row r="2613" spans="4:5">
      <c r="D2613" s="208"/>
      <c r="E2613" s="208"/>
    </row>
    <row r="2614" spans="4:5">
      <c r="D2614" s="208"/>
      <c r="E2614" s="208"/>
    </row>
    <row r="2615" spans="4:5">
      <c r="D2615" s="208"/>
      <c r="E2615" s="208"/>
    </row>
    <row r="2616" spans="4:5">
      <c r="D2616" s="208"/>
      <c r="E2616" s="208"/>
    </row>
    <row r="2617" spans="4:5">
      <c r="D2617" s="208"/>
      <c r="E2617" s="208"/>
    </row>
    <row r="2618" spans="4:5">
      <c r="D2618" s="208"/>
      <c r="E2618" s="208"/>
    </row>
    <row r="2619" spans="4:5">
      <c r="D2619" s="208"/>
      <c r="E2619" s="208"/>
    </row>
    <row r="2620" spans="4:5">
      <c r="D2620" s="208"/>
      <c r="E2620" s="208"/>
    </row>
    <row r="2621" spans="4:5">
      <c r="D2621" s="208"/>
      <c r="E2621" s="208"/>
    </row>
    <row r="2622" spans="4:5">
      <c r="D2622" s="208"/>
      <c r="E2622" s="208"/>
    </row>
    <row r="2623" spans="4:5">
      <c r="D2623" s="208"/>
      <c r="E2623" s="208"/>
    </row>
    <row r="2624" spans="4:5">
      <c r="D2624" s="208"/>
      <c r="E2624" s="208"/>
    </row>
    <row r="2625" spans="4:5">
      <c r="D2625" s="208"/>
      <c r="E2625" s="208"/>
    </row>
    <row r="2626" spans="4:5">
      <c r="D2626" s="208"/>
      <c r="E2626" s="208"/>
    </row>
    <row r="2627" spans="4:5">
      <c r="D2627" s="208"/>
      <c r="E2627" s="208"/>
    </row>
    <row r="2628" spans="4:5">
      <c r="D2628" s="208"/>
      <c r="E2628" s="208"/>
    </row>
    <row r="2629" spans="4:5">
      <c r="D2629" s="208"/>
      <c r="E2629" s="208"/>
    </row>
    <row r="2630" spans="4:5">
      <c r="D2630" s="208"/>
      <c r="E2630" s="208"/>
    </row>
    <row r="2631" spans="4:5">
      <c r="D2631" s="208"/>
      <c r="E2631" s="208"/>
    </row>
    <row r="2632" spans="4:5">
      <c r="D2632" s="208"/>
      <c r="E2632" s="208"/>
    </row>
    <row r="2633" spans="4:5">
      <c r="D2633" s="208"/>
      <c r="E2633" s="208"/>
    </row>
    <row r="2634" spans="4:5">
      <c r="D2634" s="208"/>
      <c r="E2634" s="208"/>
    </row>
    <row r="2635" spans="4:5">
      <c r="D2635" s="208"/>
      <c r="E2635" s="208"/>
    </row>
    <row r="2636" spans="4:5">
      <c r="D2636" s="208"/>
      <c r="E2636" s="208"/>
    </row>
    <row r="2637" spans="4:5">
      <c r="D2637" s="208"/>
      <c r="E2637" s="208"/>
    </row>
    <row r="2638" spans="4:5">
      <c r="D2638" s="208"/>
      <c r="E2638" s="208"/>
    </row>
    <row r="2639" spans="4:5">
      <c r="D2639" s="208"/>
      <c r="E2639" s="208"/>
    </row>
    <row r="2640" spans="4:5">
      <c r="D2640" s="208"/>
      <c r="E2640" s="208"/>
    </row>
    <row r="2641" spans="4:5">
      <c r="D2641" s="208"/>
      <c r="E2641" s="208"/>
    </row>
    <row r="2642" spans="4:5">
      <c r="D2642" s="208"/>
      <c r="E2642" s="208"/>
    </row>
    <row r="2643" spans="4:5">
      <c r="D2643" s="208"/>
      <c r="E2643" s="208"/>
    </row>
    <row r="2644" spans="4:5">
      <c r="D2644" s="208"/>
      <c r="E2644" s="208"/>
    </row>
    <row r="2645" spans="4:5">
      <c r="D2645" s="208"/>
      <c r="E2645" s="208"/>
    </row>
    <row r="2646" spans="4:5">
      <c r="D2646" s="208"/>
      <c r="E2646" s="208"/>
    </row>
    <row r="2647" spans="4:5">
      <c r="D2647" s="208"/>
      <c r="E2647" s="208"/>
    </row>
    <row r="2648" spans="4:5">
      <c r="D2648" s="208"/>
      <c r="E2648" s="208"/>
    </row>
    <row r="2649" spans="4:5">
      <c r="D2649" s="208"/>
      <c r="E2649" s="208"/>
    </row>
    <row r="2650" spans="4:5">
      <c r="D2650" s="208"/>
      <c r="E2650" s="208"/>
    </row>
    <row r="2651" spans="4:5">
      <c r="D2651" s="208"/>
      <c r="E2651" s="208"/>
    </row>
    <row r="2652" spans="4:5">
      <c r="D2652" s="208"/>
      <c r="E2652" s="208"/>
    </row>
    <row r="2653" spans="4:5">
      <c r="D2653" s="208"/>
      <c r="E2653" s="208"/>
    </row>
    <row r="2654" spans="4:5">
      <c r="D2654" s="208"/>
      <c r="E2654" s="208"/>
    </row>
    <row r="2655" spans="4:5">
      <c r="D2655" s="208"/>
      <c r="E2655" s="208"/>
    </row>
    <row r="2656" spans="4:5">
      <c r="D2656" s="208"/>
      <c r="E2656" s="208"/>
    </row>
    <row r="2657" spans="4:5">
      <c r="D2657" s="208"/>
      <c r="E2657" s="208"/>
    </row>
    <row r="2658" spans="4:5">
      <c r="D2658" s="208"/>
      <c r="E2658" s="208"/>
    </row>
    <row r="2659" spans="4:5">
      <c r="D2659" s="208"/>
      <c r="E2659" s="208"/>
    </row>
    <row r="2660" spans="4:5">
      <c r="D2660" s="208"/>
      <c r="E2660" s="208"/>
    </row>
    <row r="2661" spans="4:5">
      <c r="D2661" s="208"/>
      <c r="E2661" s="208"/>
    </row>
    <row r="2662" spans="4:5">
      <c r="D2662" s="208"/>
      <c r="E2662" s="208"/>
    </row>
    <row r="2663" spans="4:5">
      <c r="D2663" s="208"/>
      <c r="E2663" s="208"/>
    </row>
    <row r="2664" spans="4:5">
      <c r="D2664" s="208"/>
      <c r="E2664" s="208"/>
    </row>
    <row r="2665" spans="4:5">
      <c r="D2665" s="208"/>
      <c r="E2665" s="208"/>
    </row>
    <row r="2666" spans="4:5">
      <c r="D2666" s="208"/>
      <c r="E2666" s="208"/>
    </row>
    <row r="2667" spans="4:5">
      <c r="D2667" s="208"/>
      <c r="E2667" s="208"/>
    </row>
    <row r="2668" spans="4:5">
      <c r="D2668" s="208"/>
      <c r="E2668" s="208"/>
    </row>
    <row r="2669" spans="4:5">
      <c r="D2669" s="208"/>
      <c r="E2669" s="208"/>
    </row>
    <row r="2670" spans="4:5">
      <c r="D2670" s="208"/>
      <c r="E2670" s="208"/>
    </row>
    <row r="2671" spans="4:5">
      <c r="D2671" s="208"/>
      <c r="E2671" s="208"/>
    </row>
    <row r="2672" spans="4:5">
      <c r="D2672" s="208"/>
      <c r="E2672" s="208"/>
    </row>
    <row r="2673" spans="4:5">
      <c r="D2673" s="208"/>
      <c r="E2673" s="208"/>
    </row>
    <row r="2674" spans="4:5">
      <c r="D2674" s="208"/>
      <c r="E2674" s="208"/>
    </row>
    <row r="2675" spans="4:5">
      <c r="D2675" s="208"/>
      <c r="E2675" s="208"/>
    </row>
    <row r="2676" spans="4:5">
      <c r="D2676" s="208"/>
      <c r="E2676" s="208"/>
    </row>
    <row r="2677" spans="4:5">
      <c r="D2677" s="208"/>
      <c r="E2677" s="208"/>
    </row>
    <row r="2678" spans="4:5">
      <c r="D2678" s="208"/>
      <c r="E2678" s="208"/>
    </row>
    <row r="2679" spans="4:5">
      <c r="D2679" s="208"/>
      <c r="E2679" s="208"/>
    </row>
    <row r="2680" spans="4:5">
      <c r="D2680" s="208"/>
      <c r="E2680" s="208"/>
    </row>
    <row r="2681" spans="4:5">
      <c r="D2681" s="208"/>
      <c r="E2681" s="208"/>
    </row>
    <row r="2682" spans="4:5">
      <c r="D2682" s="208"/>
      <c r="E2682" s="208"/>
    </row>
    <row r="2683" spans="4:5">
      <c r="D2683" s="208"/>
      <c r="E2683" s="208"/>
    </row>
    <row r="2684" spans="4:5">
      <c r="D2684" s="208"/>
      <c r="E2684" s="208"/>
    </row>
    <row r="2685" spans="4:5">
      <c r="D2685" s="208"/>
      <c r="E2685" s="208"/>
    </row>
    <row r="2686" spans="4:5">
      <c r="D2686" s="208"/>
      <c r="E2686" s="208"/>
    </row>
    <row r="2687" spans="4:5">
      <c r="D2687" s="208"/>
      <c r="E2687" s="208"/>
    </row>
    <row r="2688" spans="4:5">
      <c r="D2688" s="208"/>
      <c r="E2688" s="208"/>
    </row>
    <row r="2689" spans="4:5">
      <c r="D2689" s="208"/>
      <c r="E2689" s="208"/>
    </row>
    <row r="2690" spans="4:5">
      <c r="D2690" s="208"/>
      <c r="E2690" s="208"/>
    </row>
    <row r="2691" spans="4:5">
      <c r="D2691" s="208"/>
      <c r="E2691" s="208"/>
    </row>
    <row r="2692" spans="4:5">
      <c r="D2692" s="208"/>
      <c r="E2692" s="208"/>
    </row>
    <row r="2693" spans="4:5">
      <c r="D2693" s="208"/>
      <c r="E2693" s="208"/>
    </row>
    <row r="2694" spans="4:5">
      <c r="D2694" s="208"/>
      <c r="E2694" s="208"/>
    </row>
    <row r="2695" spans="4:5">
      <c r="D2695" s="208"/>
      <c r="E2695" s="208"/>
    </row>
    <row r="2696" spans="4:5">
      <c r="D2696" s="208"/>
      <c r="E2696" s="208"/>
    </row>
    <row r="2697" spans="4:5">
      <c r="D2697" s="208"/>
      <c r="E2697" s="208"/>
    </row>
    <row r="2698" spans="4:5">
      <c r="D2698" s="208"/>
      <c r="E2698" s="208"/>
    </row>
    <row r="2699" spans="4:5">
      <c r="D2699" s="208"/>
      <c r="E2699" s="208"/>
    </row>
    <row r="2700" spans="4:5">
      <c r="D2700" s="208"/>
      <c r="E2700" s="208"/>
    </row>
    <row r="2701" spans="4:5">
      <c r="D2701" s="208"/>
      <c r="E2701" s="208"/>
    </row>
    <row r="2702" spans="4:5">
      <c r="D2702" s="208"/>
      <c r="E2702" s="208"/>
    </row>
    <row r="2703" spans="4:5">
      <c r="D2703" s="208"/>
      <c r="E2703" s="208"/>
    </row>
    <row r="2704" spans="4:5">
      <c r="D2704" s="208"/>
      <c r="E2704" s="208"/>
    </row>
    <row r="2705" spans="4:5">
      <c r="D2705" s="208"/>
      <c r="E2705" s="208"/>
    </row>
    <row r="2706" spans="4:5">
      <c r="D2706" s="208"/>
      <c r="E2706" s="208"/>
    </row>
    <row r="2707" spans="4:5">
      <c r="D2707" s="208"/>
      <c r="E2707" s="208"/>
    </row>
    <row r="2708" spans="4:5">
      <c r="D2708" s="208"/>
      <c r="E2708" s="208"/>
    </row>
    <row r="2709" spans="4:5">
      <c r="D2709" s="208"/>
      <c r="E2709" s="208"/>
    </row>
    <row r="2710" spans="4:5">
      <c r="D2710" s="208"/>
      <c r="E2710" s="208"/>
    </row>
    <row r="2711" spans="4:5">
      <c r="D2711" s="208"/>
      <c r="E2711" s="208"/>
    </row>
    <row r="2712" spans="4:5">
      <c r="D2712" s="208"/>
      <c r="E2712" s="208"/>
    </row>
    <row r="2713" spans="4:5">
      <c r="D2713" s="208"/>
      <c r="E2713" s="208"/>
    </row>
    <row r="2714" spans="4:5">
      <c r="D2714" s="208"/>
      <c r="E2714" s="208"/>
    </row>
    <row r="2715" spans="4:5">
      <c r="D2715" s="208"/>
      <c r="E2715" s="208"/>
    </row>
    <row r="2716" spans="4:5">
      <c r="D2716" s="208"/>
      <c r="E2716" s="208"/>
    </row>
    <row r="2717" spans="4:5">
      <c r="D2717" s="208"/>
      <c r="E2717" s="208"/>
    </row>
    <row r="2718" spans="4:5">
      <c r="D2718" s="208"/>
      <c r="E2718" s="208"/>
    </row>
    <row r="2719" spans="4:5">
      <c r="D2719" s="208"/>
      <c r="E2719" s="208"/>
    </row>
    <row r="2720" spans="4:5">
      <c r="D2720" s="208"/>
      <c r="E2720" s="208"/>
    </row>
    <row r="2721" spans="4:5">
      <c r="D2721" s="208"/>
      <c r="E2721" s="208"/>
    </row>
    <row r="2722" spans="4:5">
      <c r="D2722" s="208"/>
      <c r="E2722" s="208"/>
    </row>
    <row r="2723" spans="4:5">
      <c r="D2723" s="208"/>
      <c r="E2723" s="208"/>
    </row>
    <row r="2724" spans="4:5">
      <c r="D2724" s="208"/>
      <c r="E2724" s="208"/>
    </row>
    <row r="2725" spans="4:5">
      <c r="D2725" s="208"/>
      <c r="E2725" s="208"/>
    </row>
    <row r="2726" spans="4:5">
      <c r="D2726" s="208"/>
      <c r="E2726" s="208"/>
    </row>
    <row r="2727" spans="4:5">
      <c r="D2727" s="208"/>
      <c r="E2727" s="208"/>
    </row>
    <row r="2728" spans="4:5">
      <c r="D2728" s="208"/>
      <c r="E2728" s="208"/>
    </row>
    <row r="2729" spans="4:5">
      <c r="D2729" s="208"/>
      <c r="E2729" s="208"/>
    </row>
    <row r="2730" spans="4:5">
      <c r="D2730" s="208"/>
      <c r="E2730" s="208"/>
    </row>
    <row r="2731" spans="4:5">
      <c r="D2731" s="208"/>
      <c r="E2731" s="208"/>
    </row>
    <row r="2732" spans="4:5">
      <c r="D2732" s="208"/>
      <c r="E2732" s="208"/>
    </row>
    <row r="2733" spans="4:5">
      <c r="D2733" s="208"/>
      <c r="E2733" s="208"/>
    </row>
    <row r="2734" spans="4:5">
      <c r="D2734" s="208"/>
      <c r="E2734" s="208"/>
    </row>
    <row r="2735" spans="4:5">
      <c r="D2735" s="208"/>
      <c r="E2735" s="208"/>
    </row>
    <row r="2736" spans="4:5">
      <c r="D2736" s="208"/>
      <c r="E2736" s="208"/>
    </row>
    <row r="2737" spans="4:5">
      <c r="D2737" s="208"/>
      <c r="E2737" s="208"/>
    </row>
    <row r="2738" spans="4:5">
      <c r="D2738" s="208"/>
      <c r="E2738" s="208"/>
    </row>
    <row r="2739" spans="4:5">
      <c r="D2739" s="208"/>
      <c r="E2739" s="208"/>
    </row>
    <row r="2740" spans="4:5">
      <c r="D2740" s="208"/>
      <c r="E2740" s="208"/>
    </row>
    <row r="2741" spans="4:5">
      <c r="D2741" s="208"/>
      <c r="E2741" s="208"/>
    </row>
    <row r="2742" spans="4:5">
      <c r="D2742" s="208"/>
      <c r="E2742" s="208"/>
    </row>
    <row r="2743" spans="4:5">
      <c r="D2743" s="208"/>
      <c r="E2743" s="208"/>
    </row>
    <row r="2744" spans="4:5">
      <c r="D2744" s="208"/>
      <c r="E2744" s="208"/>
    </row>
    <row r="2745" spans="4:5">
      <c r="D2745" s="208"/>
      <c r="E2745" s="208"/>
    </row>
    <row r="2746" spans="4:5">
      <c r="D2746" s="208"/>
      <c r="E2746" s="208"/>
    </row>
    <row r="2747" spans="4:5">
      <c r="D2747" s="208"/>
      <c r="E2747" s="208"/>
    </row>
    <row r="2748" spans="4:5">
      <c r="D2748" s="208"/>
      <c r="E2748" s="208"/>
    </row>
    <row r="2749" spans="4:5">
      <c r="D2749" s="208"/>
      <c r="E2749" s="208"/>
    </row>
    <row r="2750" spans="4:5">
      <c r="D2750" s="208"/>
      <c r="E2750" s="208"/>
    </row>
    <row r="2751" spans="4:5">
      <c r="D2751" s="208"/>
      <c r="E2751" s="208"/>
    </row>
    <row r="2752" spans="4:5">
      <c r="D2752" s="208"/>
      <c r="E2752" s="208"/>
    </row>
    <row r="2753" spans="4:5">
      <c r="D2753" s="208"/>
      <c r="E2753" s="208"/>
    </row>
    <row r="2754" spans="4:5">
      <c r="D2754" s="208"/>
      <c r="E2754" s="208"/>
    </row>
    <row r="2755" spans="4:5">
      <c r="D2755" s="208"/>
      <c r="E2755" s="208"/>
    </row>
    <row r="2756" spans="4:5">
      <c r="D2756" s="208"/>
      <c r="E2756" s="208"/>
    </row>
    <row r="2757" spans="4:5">
      <c r="D2757" s="208"/>
      <c r="E2757" s="208"/>
    </row>
    <row r="2758" spans="4:5">
      <c r="D2758" s="208"/>
      <c r="E2758" s="208"/>
    </row>
    <row r="2759" spans="4:5">
      <c r="D2759" s="208"/>
      <c r="E2759" s="208"/>
    </row>
    <row r="2760" spans="4:5">
      <c r="D2760" s="208"/>
      <c r="E2760" s="208"/>
    </row>
    <row r="2761" spans="4:5">
      <c r="D2761" s="208"/>
      <c r="E2761" s="208"/>
    </row>
    <row r="2762" spans="4:5">
      <c r="D2762" s="208"/>
      <c r="E2762" s="208"/>
    </row>
    <row r="2763" spans="4:5">
      <c r="D2763" s="208"/>
      <c r="E2763" s="208"/>
    </row>
    <row r="2764" spans="4:5">
      <c r="D2764" s="208"/>
      <c r="E2764" s="208"/>
    </row>
    <row r="2765" spans="4:5">
      <c r="D2765" s="208"/>
      <c r="E2765" s="208"/>
    </row>
    <row r="2766" spans="4:5">
      <c r="D2766" s="208"/>
      <c r="E2766" s="208"/>
    </row>
    <row r="2767" spans="4:5">
      <c r="D2767" s="208"/>
      <c r="E2767" s="208"/>
    </row>
    <row r="2768" spans="4:5">
      <c r="D2768" s="208"/>
      <c r="E2768" s="208"/>
    </row>
    <row r="2769" spans="4:5">
      <c r="D2769" s="208"/>
      <c r="E2769" s="208"/>
    </row>
    <row r="2770" spans="4:5">
      <c r="D2770" s="208"/>
      <c r="E2770" s="208"/>
    </row>
    <row r="2771" spans="4:5">
      <c r="D2771" s="208"/>
      <c r="E2771" s="208"/>
    </row>
    <row r="2772" spans="4:5">
      <c r="D2772" s="208"/>
      <c r="E2772" s="208"/>
    </row>
    <row r="2773" spans="4:5">
      <c r="D2773" s="208"/>
      <c r="E2773" s="208"/>
    </row>
    <row r="2774" spans="4:5">
      <c r="D2774" s="208"/>
      <c r="E2774" s="208"/>
    </row>
    <row r="2775" spans="4:5">
      <c r="D2775" s="208"/>
      <c r="E2775" s="208"/>
    </row>
    <row r="2776" spans="4:5">
      <c r="D2776" s="208"/>
      <c r="E2776" s="208"/>
    </row>
    <row r="2777" spans="4:5">
      <c r="D2777" s="208"/>
      <c r="E2777" s="208"/>
    </row>
    <row r="2778" spans="4:5">
      <c r="D2778" s="208"/>
      <c r="E2778" s="208"/>
    </row>
    <row r="2779" spans="4:5">
      <c r="D2779" s="208"/>
      <c r="E2779" s="208"/>
    </row>
    <row r="2780" spans="4:5">
      <c r="D2780" s="208"/>
      <c r="E2780" s="208"/>
    </row>
    <row r="2781" spans="4:5">
      <c r="D2781" s="208"/>
      <c r="E2781" s="208"/>
    </row>
    <row r="2782" spans="4:5">
      <c r="D2782" s="208"/>
      <c r="E2782" s="208"/>
    </row>
    <row r="2783" spans="4:5">
      <c r="D2783" s="208"/>
      <c r="E2783" s="208"/>
    </row>
    <row r="2784" spans="4:5">
      <c r="D2784" s="208"/>
      <c r="E2784" s="208"/>
    </row>
    <row r="2785" spans="4:5">
      <c r="D2785" s="208"/>
      <c r="E2785" s="208"/>
    </row>
    <row r="2786" spans="4:5">
      <c r="D2786" s="208"/>
      <c r="E2786" s="208"/>
    </row>
    <row r="2787" spans="4:5">
      <c r="D2787" s="208"/>
      <c r="E2787" s="208"/>
    </row>
    <row r="2788" spans="4:5">
      <c r="D2788" s="208"/>
      <c r="E2788" s="208"/>
    </row>
    <row r="2789" spans="4:5">
      <c r="D2789" s="208"/>
      <c r="E2789" s="208"/>
    </row>
    <row r="2790" spans="4:5">
      <c r="D2790" s="208"/>
      <c r="E2790" s="208"/>
    </row>
    <row r="2791" spans="4:5">
      <c r="D2791" s="208"/>
      <c r="E2791" s="208"/>
    </row>
    <row r="2792" spans="4:5">
      <c r="D2792" s="208"/>
      <c r="E2792" s="208"/>
    </row>
    <row r="2793" spans="4:5">
      <c r="D2793" s="208"/>
      <c r="E2793" s="208"/>
    </row>
    <row r="2794" spans="4:5">
      <c r="D2794" s="208"/>
      <c r="E2794" s="208"/>
    </row>
    <row r="2795" spans="4:5">
      <c r="D2795" s="208"/>
      <c r="E2795" s="208"/>
    </row>
    <row r="2796" spans="4:5">
      <c r="D2796" s="208"/>
      <c r="E2796" s="208"/>
    </row>
    <row r="2797" spans="4:5">
      <c r="D2797" s="208"/>
      <c r="E2797" s="208"/>
    </row>
    <row r="2798" spans="4:5">
      <c r="D2798" s="208"/>
      <c r="E2798" s="208"/>
    </row>
    <row r="2799" spans="4:5">
      <c r="D2799" s="208"/>
      <c r="E2799" s="208"/>
    </row>
    <row r="2800" spans="4:5">
      <c r="D2800" s="208"/>
      <c r="E2800" s="208"/>
    </row>
    <row r="2801" spans="4:5">
      <c r="D2801" s="208"/>
      <c r="E2801" s="208"/>
    </row>
    <row r="2802" spans="4:5">
      <c r="D2802" s="208"/>
      <c r="E2802" s="208"/>
    </row>
    <row r="2803" spans="4:5">
      <c r="D2803" s="208"/>
      <c r="E2803" s="208"/>
    </row>
    <row r="2804" spans="4:5">
      <c r="D2804" s="208"/>
      <c r="E2804" s="208"/>
    </row>
    <row r="2805" spans="4:5">
      <c r="D2805" s="208"/>
      <c r="E2805" s="208"/>
    </row>
    <row r="2806" spans="4:5">
      <c r="D2806" s="208"/>
      <c r="E2806" s="208"/>
    </row>
    <row r="2807" spans="4:5">
      <c r="D2807" s="208"/>
      <c r="E2807" s="208"/>
    </row>
    <row r="2808" spans="4:5">
      <c r="D2808" s="208"/>
      <c r="E2808" s="208"/>
    </row>
    <row r="2809" spans="4:5">
      <c r="D2809" s="208"/>
      <c r="E2809" s="208"/>
    </row>
    <row r="2810" spans="4:5">
      <c r="D2810" s="208"/>
      <c r="E2810" s="208"/>
    </row>
    <row r="2811" spans="4:5">
      <c r="D2811" s="208"/>
      <c r="E2811" s="208"/>
    </row>
    <row r="2812" spans="4:5">
      <c r="D2812" s="208"/>
      <c r="E2812" s="208"/>
    </row>
    <row r="2813" spans="4:5">
      <c r="D2813" s="208"/>
      <c r="E2813" s="208"/>
    </row>
    <row r="2814" spans="4:5">
      <c r="D2814" s="208"/>
      <c r="E2814" s="208"/>
    </row>
    <row r="2815" spans="4:5">
      <c r="D2815" s="208"/>
      <c r="E2815" s="208"/>
    </row>
    <row r="2816" spans="4:5">
      <c r="D2816" s="208"/>
      <c r="E2816" s="208"/>
    </row>
    <row r="2817" spans="4:5">
      <c r="D2817" s="208"/>
      <c r="E2817" s="208"/>
    </row>
    <row r="2818" spans="4:5">
      <c r="D2818" s="208"/>
      <c r="E2818" s="208"/>
    </row>
    <row r="2819" spans="4:5">
      <c r="D2819" s="208"/>
      <c r="E2819" s="208"/>
    </row>
    <row r="2820" spans="4:5">
      <c r="D2820" s="208"/>
      <c r="E2820" s="208"/>
    </row>
    <row r="2821" spans="4:5">
      <c r="D2821" s="208"/>
      <c r="E2821" s="208"/>
    </row>
    <row r="2822" spans="4:5">
      <c r="D2822" s="208"/>
      <c r="E2822" s="208"/>
    </row>
    <row r="2823" spans="4:5">
      <c r="D2823" s="208"/>
      <c r="E2823" s="208"/>
    </row>
    <row r="2824" spans="4:5">
      <c r="D2824" s="208"/>
      <c r="E2824" s="208"/>
    </row>
    <row r="2825" spans="4:5">
      <c r="D2825" s="208"/>
      <c r="E2825" s="208"/>
    </row>
    <row r="2826" spans="4:5">
      <c r="D2826" s="208"/>
      <c r="E2826" s="208"/>
    </row>
    <row r="2827" spans="4:5">
      <c r="D2827" s="208"/>
      <c r="E2827" s="208"/>
    </row>
    <row r="2828" spans="4:5">
      <c r="D2828" s="208"/>
      <c r="E2828" s="208"/>
    </row>
    <row r="2829" spans="4:5">
      <c r="D2829" s="208"/>
      <c r="E2829" s="208"/>
    </row>
    <row r="2830" spans="4:5">
      <c r="D2830" s="208"/>
      <c r="E2830" s="208"/>
    </row>
    <row r="2831" spans="4:5">
      <c r="D2831" s="208"/>
      <c r="E2831" s="208"/>
    </row>
    <row r="2832" spans="4:5">
      <c r="D2832" s="208"/>
      <c r="E2832" s="208"/>
    </row>
    <row r="2833" spans="4:5">
      <c r="D2833" s="208"/>
      <c r="E2833" s="208"/>
    </row>
    <row r="2834" spans="4:5">
      <c r="D2834" s="208"/>
      <c r="E2834" s="208"/>
    </row>
    <row r="2835" spans="4:5">
      <c r="D2835" s="208"/>
      <c r="E2835" s="208"/>
    </row>
    <row r="2836" spans="4:5">
      <c r="D2836" s="208"/>
      <c r="E2836" s="208"/>
    </row>
    <row r="2837" spans="4:5">
      <c r="D2837" s="208"/>
      <c r="E2837" s="208"/>
    </row>
    <row r="2838" spans="4:5">
      <c r="D2838" s="208"/>
      <c r="E2838" s="208"/>
    </row>
    <row r="2839" spans="4:5">
      <c r="D2839" s="208"/>
      <c r="E2839" s="208"/>
    </row>
    <row r="2840" spans="4:5">
      <c r="D2840" s="208"/>
      <c r="E2840" s="208"/>
    </row>
    <row r="2841" spans="4:5">
      <c r="D2841" s="208"/>
      <c r="E2841" s="208"/>
    </row>
    <row r="2842" spans="4:5">
      <c r="D2842" s="208"/>
      <c r="E2842" s="208"/>
    </row>
    <row r="2843" spans="4:5">
      <c r="D2843" s="208"/>
      <c r="E2843" s="208"/>
    </row>
    <row r="2844" spans="4:5">
      <c r="D2844" s="208"/>
      <c r="E2844" s="208"/>
    </row>
    <row r="2845" spans="4:5">
      <c r="D2845" s="208"/>
      <c r="E2845" s="208"/>
    </row>
    <row r="2846" spans="4:5">
      <c r="D2846" s="208"/>
      <c r="E2846" s="208"/>
    </row>
    <row r="2847" spans="4:5">
      <c r="D2847" s="208"/>
      <c r="E2847" s="208"/>
    </row>
    <row r="2848" spans="4:5">
      <c r="D2848" s="208"/>
      <c r="E2848" s="208"/>
    </row>
    <row r="2849" spans="4:5">
      <c r="D2849" s="208"/>
      <c r="E2849" s="208"/>
    </row>
    <row r="2850" spans="4:5">
      <c r="D2850" s="208"/>
      <c r="E2850" s="208"/>
    </row>
    <row r="2851" spans="4:5">
      <c r="D2851" s="208"/>
      <c r="E2851" s="208"/>
    </row>
    <row r="2852" spans="4:5">
      <c r="D2852" s="208"/>
      <c r="E2852" s="208"/>
    </row>
    <row r="2853" spans="4:5">
      <c r="D2853" s="208"/>
      <c r="E2853" s="208"/>
    </row>
    <row r="2854" spans="4:5">
      <c r="D2854" s="208"/>
      <c r="E2854" s="208"/>
    </row>
    <row r="2855" spans="4:5">
      <c r="D2855" s="208"/>
      <c r="E2855" s="208"/>
    </row>
    <row r="2856" spans="4:5">
      <c r="D2856" s="208"/>
      <c r="E2856" s="208"/>
    </row>
    <row r="2857" spans="4:5">
      <c r="D2857" s="208"/>
      <c r="E2857" s="208"/>
    </row>
    <row r="2858" spans="4:5">
      <c r="D2858" s="208"/>
      <c r="E2858" s="208"/>
    </row>
    <row r="2859" spans="4:5">
      <c r="D2859" s="208"/>
      <c r="E2859" s="208"/>
    </row>
    <row r="2860" spans="4:5">
      <c r="D2860" s="208"/>
      <c r="E2860" s="208"/>
    </row>
    <row r="2861" spans="4:5">
      <c r="D2861" s="208"/>
      <c r="E2861" s="208"/>
    </row>
    <row r="2862" spans="4:5">
      <c r="D2862" s="208"/>
      <c r="E2862" s="208"/>
    </row>
    <row r="2863" spans="4:5">
      <c r="D2863" s="208"/>
      <c r="E2863" s="208"/>
    </row>
    <row r="2864" spans="4:5">
      <c r="D2864" s="208"/>
      <c r="E2864" s="208"/>
    </row>
    <row r="2865" spans="4:5">
      <c r="D2865" s="208"/>
      <c r="E2865" s="208"/>
    </row>
    <row r="2866" spans="4:5">
      <c r="D2866" s="208"/>
      <c r="E2866" s="208"/>
    </row>
    <row r="2867" spans="4:5">
      <c r="D2867" s="208"/>
      <c r="E2867" s="208"/>
    </row>
    <row r="2868" spans="4:5">
      <c r="D2868" s="208"/>
      <c r="E2868" s="208"/>
    </row>
    <row r="2869" spans="4:5">
      <c r="D2869" s="208"/>
      <c r="E2869" s="208"/>
    </row>
    <row r="2870" spans="4:5">
      <c r="D2870" s="208"/>
      <c r="E2870" s="208"/>
    </row>
    <row r="2871" spans="4:5">
      <c r="D2871" s="208"/>
      <c r="E2871" s="208"/>
    </row>
    <row r="2872" spans="4:5">
      <c r="D2872" s="208"/>
      <c r="E2872" s="208"/>
    </row>
    <row r="2873" spans="4:5">
      <c r="D2873" s="208"/>
      <c r="E2873" s="208"/>
    </row>
    <row r="2874" spans="4:5">
      <c r="D2874" s="208"/>
      <c r="E2874" s="208"/>
    </row>
    <row r="2875" spans="4:5">
      <c r="D2875" s="208"/>
      <c r="E2875" s="208"/>
    </row>
    <row r="2876" spans="4:5">
      <c r="D2876" s="208"/>
      <c r="E2876" s="208"/>
    </row>
    <row r="2877" spans="4:5">
      <c r="D2877" s="208"/>
      <c r="E2877" s="208"/>
    </row>
    <row r="2878" spans="4:5">
      <c r="D2878" s="208"/>
      <c r="E2878" s="208"/>
    </row>
    <row r="2879" spans="4:5">
      <c r="D2879" s="208"/>
      <c r="E2879" s="208"/>
    </row>
    <row r="2880" spans="4:5">
      <c r="D2880" s="208"/>
      <c r="E2880" s="208"/>
    </row>
    <row r="2881" spans="4:5">
      <c r="D2881" s="208"/>
      <c r="E2881" s="208"/>
    </row>
    <row r="2882" spans="4:5">
      <c r="D2882" s="208"/>
      <c r="E2882" s="208"/>
    </row>
    <row r="2883" spans="4:5">
      <c r="D2883" s="208"/>
      <c r="E2883" s="208"/>
    </row>
    <row r="2884" spans="4:5">
      <c r="D2884" s="208"/>
      <c r="E2884" s="208"/>
    </row>
    <row r="2885" spans="4:5">
      <c r="D2885" s="208"/>
      <c r="E2885" s="208"/>
    </row>
    <row r="2886" spans="4:5">
      <c r="D2886" s="208"/>
      <c r="E2886" s="208"/>
    </row>
    <row r="2887" spans="4:5">
      <c r="D2887" s="208"/>
      <c r="E2887" s="208"/>
    </row>
    <row r="2888" spans="4:5">
      <c r="D2888" s="208"/>
      <c r="E2888" s="208"/>
    </row>
    <row r="2889" spans="4:5">
      <c r="D2889" s="208"/>
      <c r="E2889" s="208"/>
    </row>
    <row r="2890" spans="4:5">
      <c r="D2890" s="208"/>
      <c r="E2890" s="208"/>
    </row>
    <row r="2891" spans="4:5">
      <c r="D2891" s="208"/>
      <c r="E2891" s="208"/>
    </row>
    <row r="2892" spans="4:5">
      <c r="D2892" s="208"/>
      <c r="E2892" s="208"/>
    </row>
    <row r="2893" spans="4:5">
      <c r="D2893" s="208"/>
      <c r="E2893" s="208"/>
    </row>
    <row r="2894" spans="4:5">
      <c r="D2894" s="208"/>
      <c r="E2894" s="208"/>
    </row>
    <row r="2895" spans="4:5">
      <c r="D2895" s="208"/>
      <c r="E2895" s="208"/>
    </row>
    <row r="2896" spans="4:5">
      <c r="D2896" s="208"/>
      <c r="E2896" s="208"/>
    </row>
    <row r="2897" spans="4:5">
      <c r="D2897" s="208"/>
      <c r="E2897" s="208"/>
    </row>
    <row r="2898" spans="4:5">
      <c r="D2898" s="208"/>
      <c r="E2898" s="208"/>
    </row>
    <row r="2899" spans="4:5">
      <c r="D2899" s="208"/>
      <c r="E2899" s="208"/>
    </row>
    <row r="2900" spans="4:5">
      <c r="D2900" s="208"/>
      <c r="E2900" s="208"/>
    </row>
    <row r="2901" spans="4:5">
      <c r="D2901" s="208"/>
      <c r="E2901" s="208"/>
    </row>
    <row r="2902" spans="4:5">
      <c r="D2902" s="208"/>
      <c r="E2902" s="208"/>
    </row>
    <row r="2903" spans="4:5">
      <c r="D2903" s="208"/>
      <c r="E2903" s="208"/>
    </row>
    <row r="2904" spans="4:5">
      <c r="D2904" s="208"/>
      <c r="E2904" s="208"/>
    </row>
    <row r="2905" spans="4:5">
      <c r="D2905" s="208"/>
      <c r="E2905" s="208"/>
    </row>
    <row r="2906" spans="4:5">
      <c r="D2906" s="208"/>
      <c r="E2906" s="208"/>
    </row>
    <row r="2907" spans="4:5">
      <c r="D2907" s="208"/>
      <c r="E2907" s="208"/>
    </row>
    <row r="2908" spans="4:5">
      <c r="D2908" s="208"/>
      <c r="E2908" s="208"/>
    </row>
    <row r="2909" spans="4:5">
      <c r="D2909" s="208"/>
      <c r="E2909" s="208"/>
    </row>
    <row r="2910" spans="4:5">
      <c r="D2910" s="208"/>
      <c r="E2910" s="208"/>
    </row>
    <row r="2911" spans="4:5">
      <c r="D2911" s="208"/>
      <c r="E2911" s="208"/>
    </row>
    <row r="2912" spans="4:5">
      <c r="D2912" s="208"/>
      <c r="E2912" s="208"/>
    </row>
    <row r="2913" spans="4:5">
      <c r="D2913" s="208"/>
      <c r="E2913" s="208"/>
    </row>
    <row r="2914" spans="4:5">
      <c r="D2914" s="208"/>
      <c r="E2914" s="208"/>
    </row>
    <row r="2915" spans="4:5">
      <c r="D2915" s="208"/>
      <c r="E2915" s="208"/>
    </row>
    <row r="2916" spans="4:5">
      <c r="D2916" s="208"/>
      <c r="E2916" s="208"/>
    </row>
    <row r="2917" spans="4:5">
      <c r="D2917" s="208"/>
      <c r="E2917" s="208"/>
    </row>
    <row r="2918" spans="4:5">
      <c r="D2918" s="208"/>
      <c r="E2918" s="208"/>
    </row>
    <row r="2919" spans="4:5">
      <c r="D2919" s="208"/>
      <c r="E2919" s="208"/>
    </row>
    <row r="2920" spans="4:5">
      <c r="D2920" s="208"/>
      <c r="E2920" s="208"/>
    </row>
    <row r="2921" spans="4:5">
      <c r="D2921" s="208"/>
      <c r="E2921" s="208"/>
    </row>
    <row r="2922" spans="4:5">
      <c r="D2922" s="208"/>
      <c r="E2922" s="208"/>
    </row>
    <row r="2923" spans="4:5">
      <c r="D2923" s="208"/>
      <c r="E2923" s="208"/>
    </row>
    <row r="2924" spans="4:5">
      <c r="D2924" s="208"/>
      <c r="E2924" s="208"/>
    </row>
    <row r="2925" spans="4:5">
      <c r="D2925" s="208"/>
      <c r="E2925" s="208"/>
    </row>
    <row r="2926" spans="4:5">
      <c r="D2926" s="208"/>
      <c r="E2926" s="208"/>
    </row>
    <row r="2927" spans="4:5">
      <c r="D2927" s="208"/>
      <c r="E2927" s="208"/>
    </row>
    <row r="2928" spans="4:5">
      <c r="D2928" s="208"/>
      <c r="E2928" s="208"/>
    </row>
    <row r="2929" spans="4:5">
      <c r="D2929" s="208"/>
      <c r="E2929" s="208"/>
    </row>
    <row r="2930" spans="4:5">
      <c r="D2930" s="208"/>
      <c r="E2930" s="208"/>
    </row>
    <row r="2931" spans="4:5">
      <c r="D2931" s="208"/>
      <c r="E2931" s="208"/>
    </row>
    <row r="2932" spans="4:5">
      <c r="D2932" s="208"/>
      <c r="E2932" s="208"/>
    </row>
    <row r="2933" spans="4:5">
      <c r="D2933" s="208"/>
      <c r="E2933" s="208"/>
    </row>
    <row r="2934" spans="4:5">
      <c r="D2934" s="208"/>
      <c r="E2934" s="208"/>
    </row>
    <row r="2935" spans="4:5">
      <c r="D2935" s="208"/>
      <c r="E2935" s="208"/>
    </row>
    <row r="2936" spans="4:5">
      <c r="D2936" s="208"/>
      <c r="E2936" s="208"/>
    </row>
    <row r="2937" spans="4:5">
      <c r="D2937" s="208"/>
      <c r="E2937" s="208"/>
    </row>
    <row r="2938" spans="4:5">
      <c r="D2938" s="208"/>
      <c r="E2938" s="208"/>
    </row>
    <row r="2939" spans="4:5">
      <c r="D2939" s="208"/>
      <c r="E2939" s="208"/>
    </row>
    <row r="2940" spans="4:5">
      <c r="D2940" s="208"/>
      <c r="E2940" s="208"/>
    </row>
    <row r="2941" spans="4:5">
      <c r="D2941" s="208"/>
      <c r="E2941" s="208"/>
    </row>
    <row r="2942" spans="4:5">
      <c r="D2942" s="208"/>
      <c r="E2942" s="208"/>
    </row>
    <row r="2943" spans="4:5">
      <c r="D2943" s="208"/>
      <c r="E2943" s="208"/>
    </row>
    <row r="2944" spans="4:5">
      <c r="D2944" s="208"/>
      <c r="E2944" s="208"/>
    </row>
    <row r="2945" spans="4:5">
      <c r="D2945" s="208"/>
      <c r="E2945" s="208"/>
    </row>
    <row r="2946" spans="4:5">
      <c r="D2946" s="208"/>
      <c r="E2946" s="208"/>
    </row>
    <row r="2947" spans="4:5">
      <c r="D2947" s="208"/>
      <c r="E2947" s="208"/>
    </row>
    <row r="2948" spans="4:5">
      <c r="D2948" s="208"/>
      <c r="E2948" s="208"/>
    </row>
    <row r="2949" spans="4:5">
      <c r="D2949" s="208"/>
      <c r="E2949" s="208"/>
    </row>
    <row r="2950" spans="4:5">
      <c r="D2950" s="208"/>
      <c r="E2950" s="208"/>
    </row>
    <row r="2951" spans="4:5">
      <c r="D2951" s="208"/>
      <c r="E2951" s="208"/>
    </row>
    <row r="2952" spans="4:5">
      <c r="D2952" s="208"/>
      <c r="E2952" s="208"/>
    </row>
    <row r="2953" spans="4:5">
      <c r="D2953" s="208"/>
      <c r="E2953" s="208"/>
    </row>
    <row r="2954" spans="4:5">
      <c r="D2954" s="208"/>
      <c r="E2954" s="208"/>
    </row>
    <row r="2955" spans="4:5">
      <c r="D2955" s="208"/>
      <c r="E2955" s="208"/>
    </row>
    <row r="2956" spans="4:5">
      <c r="D2956" s="208"/>
      <c r="E2956" s="208"/>
    </row>
    <row r="2957" spans="4:5">
      <c r="D2957" s="208"/>
      <c r="E2957" s="208"/>
    </row>
    <row r="2958" spans="4:5">
      <c r="D2958" s="208"/>
      <c r="E2958" s="208"/>
    </row>
    <row r="2959" spans="4:5">
      <c r="D2959" s="208"/>
      <c r="E2959" s="208"/>
    </row>
    <row r="2960" spans="4:5">
      <c r="D2960" s="208"/>
      <c r="E2960" s="208"/>
    </row>
    <row r="2961" spans="4:5">
      <c r="D2961" s="208"/>
      <c r="E2961" s="208"/>
    </row>
    <row r="2962" spans="4:5">
      <c r="D2962" s="208"/>
      <c r="E2962" s="208"/>
    </row>
    <row r="2963" spans="4:5">
      <c r="D2963" s="208"/>
      <c r="E2963" s="208"/>
    </row>
    <row r="2964" spans="4:5">
      <c r="D2964" s="208"/>
      <c r="E2964" s="208"/>
    </row>
    <row r="2965" spans="4:5">
      <c r="D2965" s="208"/>
      <c r="E2965" s="208"/>
    </row>
    <row r="2966" spans="4:5">
      <c r="D2966" s="208"/>
      <c r="E2966" s="208"/>
    </row>
    <row r="2967" spans="4:5">
      <c r="D2967" s="208"/>
      <c r="E2967" s="208"/>
    </row>
    <row r="2968" spans="4:5">
      <c r="D2968" s="208"/>
      <c r="E2968" s="208"/>
    </row>
    <row r="2969" spans="4:5">
      <c r="D2969" s="208"/>
      <c r="E2969" s="208"/>
    </row>
    <row r="2970" spans="4:5">
      <c r="D2970" s="208"/>
      <c r="E2970" s="208"/>
    </row>
    <row r="2971" spans="4:5">
      <c r="D2971" s="208"/>
      <c r="E2971" s="208"/>
    </row>
    <row r="2972" spans="4:5">
      <c r="D2972" s="208"/>
      <c r="E2972" s="208"/>
    </row>
    <row r="2973" spans="4:5">
      <c r="D2973" s="208"/>
      <c r="E2973" s="208"/>
    </row>
    <row r="2974" spans="4:5">
      <c r="D2974" s="208"/>
      <c r="E2974" s="208"/>
    </row>
    <row r="2975" spans="4:5">
      <c r="D2975" s="208"/>
      <c r="E2975" s="208"/>
    </row>
    <row r="2976" spans="4:5">
      <c r="D2976" s="208"/>
      <c r="E2976" s="208"/>
    </row>
    <row r="2977" spans="4:5">
      <c r="D2977" s="208"/>
      <c r="E2977" s="208"/>
    </row>
    <row r="2978" spans="4:5">
      <c r="D2978" s="208"/>
      <c r="E2978" s="208"/>
    </row>
    <row r="2979" spans="4:5">
      <c r="D2979" s="208"/>
      <c r="E2979" s="208"/>
    </row>
    <row r="2980" spans="4:5">
      <c r="D2980" s="208"/>
      <c r="E2980" s="208"/>
    </row>
    <row r="2981" spans="4:5">
      <c r="D2981" s="208"/>
      <c r="E2981" s="208"/>
    </row>
    <row r="2982" spans="4:5">
      <c r="D2982" s="208"/>
      <c r="E2982" s="208"/>
    </row>
    <row r="2983" spans="4:5">
      <c r="D2983" s="208"/>
      <c r="E2983" s="208"/>
    </row>
    <row r="2984" spans="4:5">
      <c r="D2984" s="208"/>
      <c r="E2984" s="208"/>
    </row>
    <row r="2985" spans="4:5">
      <c r="D2985" s="208"/>
      <c r="E2985" s="208"/>
    </row>
    <row r="2986" spans="4:5">
      <c r="D2986" s="208"/>
      <c r="E2986" s="208"/>
    </row>
    <row r="2987" spans="4:5">
      <c r="D2987" s="208"/>
      <c r="E2987" s="208"/>
    </row>
    <row r="2988" spans="4:5">
      <c r="D2988" s="208"/>
      <c r="E2988" s="208"/>
    </row>
    <row r="2989" spans="4:5">
      <c r="D2989" s="208"/>
      <c r="E2989" s="208"/>
    </row>
    <row r="2990" spans="4:5">
      <c r="D2990" s="208"/>
      <c r="E2990" s="208"/>
    </row>
    <row r="2991" spans="4:5">
      <c r="D2991" s="208"/>
      <c r="E2991" s="208"/>
    </row>
    <row r="2992" spans="4:5">
      <c r="D2992" s="208"/>
      <c r="E2992" s="208"/>
    </row>
    <row r="2993" spans="4:5">
      <c r="D2993" s="208"/>
      <c r="E2993" s="208"/>
    </row>
    <row r="2994" spans="4:5">
      <c r="D2994" s="208"/>
      <c r="E2994" s="208"/>
    </row>
    <row r="2995" spans="4:5">
      <c r="D2995" s="208"/>
      <c r="E2995" s="208"/>
    </row>
    <row r="2996" spans="4:5">
      <c r="D2996" s="208"/>
      <c r="E2996" s="208"/>
    </row>
    <row r="2997" spans="4:5">
      <c r="D2997" s="208"/>
      <c r="E2997" s="208"/>
    </row>
    <row r="2998" spans="4:5">
      <c r="D2998" s="208"/>
      <c r="E2998" s="208"/>
    </row>
    <row r="2999" spans="4:5">
      <c r="D2999" s="208"/>
      <c r="E2999" s="208"/>
    </row>
    <row r="3000" spans="4:5">
      <c r="D3000" s="208"/>
      <c r="E3000" s="208"/>
    </row>
    <row r="3001" spans="4:5">
      <c r="D3001" s="208"/>
      <c r="E3001" s="208"/>
    </row>
    <row r="3002" spans="4:5">
      <c r="D3002" s="208"/>
      <c r="E3002" s="208"/>
    </row>
    <row r="3003" spans="4:5">
      <c r="D3003" s="208"/>
      <c r="E3003" s="208"/>
    </row>
    <row r="3004" spans="4:5">
      <c r="D3004" s="208"/>
      <c r="E3004" s="208"/>
    </row>
    <row r="3005" spans="4:5">
      <c r="D3005" s="208"/>
      <c r="E3005" s="208"/>
    </row>
    <row r="3006" spans="4:5">
      <c r="D3006" s="208"/>
      <c r="E3006" s="208"/>
    </row>
    <row r="3007" spans="4:5">
      <c r="D3007" s="208"/>
      <c r="E3007" s="208"/>
    </row>
    <row r="3008" spans="4:5">
      <c r="D3008" s="208"/>
      <c r="E3008" s="208"/>
    </row>
    <row r="3009" spans="4:5">
      <c r="D3009" s="208"/>
      <c r="E3009" s="208"/>
    </row>
    <row r="3010" spans="4:5">
      <c r="D3010" s="208"/>
      <c r="E3010" s="208"/>
    </row>
    <row r="3011" spans="4:5">
      <c r="D3011" s="208"/>
      <c r="E3011" s="208"/>
    </row>
    <row r="3012" spans="4:5">
      <c r="D3012" s="208"/>
      <c r="E3012" s="208"/>
    </row>
    <row r="3013" spans="4:5">
      <c r="D3013" s="208"/>
      <c r="E3013" s="208"/>
    </row>
    <row r="3014" spans="4:5">
      <c r="D3014" s="208"/>
      <c r="E3014" s="208"/>
    </row>
    <row r="3015" spans="4:5">
      <c r="D3015" s="208"/>
      <c r="E3015" s="208"/>
    </row>
    <row r="3016" spans="4:5">
      <c r="D3016" s="208"/>
      <c r="E3016" s="208"/>
    </row>
    <row r="3017" spans="4:5">
      <c r="D3017" s="208"/>
      <c r="E3017" s="208"/>
    </row>
    <row r="3018" spans="4:5">
      <c r="D3018" s="208"/>
      <c r="E3018" s="208"/>
    </row>
    <row r="3019" spans="4:5">
      <c r="D3019" s="208"/>
      <c r="E3019" s="208"/>
    </row>
    <row r="3020" spans="4:5">
      <c r="D3020" s="208"/>
      <c r="E3020" s="208"/>
    </row>
    <row r="3021" spans="4:5">
      <c r="D3021" s="208"/>
      <c r="E3021" s="208"/>
    </row>
    <row r="3022" spans="4:5">
      <c r="D3022" s="208"/>
      <c r="E3022" s="208"/>
    </row>
    <row r="3023" spans="4:5">
      <c r="D3023" s="208"/>
      <c r="E3023" s="208"/>
    </row>
    <row r="3024" spans="4:5">
      <c r="D3024" s="208"/>
      <c r="E3024" s="208"/>
    </row>
    <row r="3025" spans="4:5">
      <c r="D3025" s="208"/>
      <c r="E3025" s="208"/>
    </row>
    <row r="3026" spans="4:5">
      <c r="D3026" s="208"/>
      <c r="E3026" s="208"/>
    </row>
    <row r="3027" spans="4:5">
      <c r="D3027" s="208"/>
      <c r="E3027" s="208"/>
    </row>
    <row r="3028" spans="4:5">
      <c r="D3028" s="208"/>
      <c r="E3028" s="208"/>
    </row>
    <row r="3029" spans="4:5">
      <c r="D3029" s="208"/>
      <c r="E3029" s="208"/>
    </row>
    <row r="3030" spans="4:5">
      <c r="D3030" s="208"/>
      <c r="E3030" s="208"/>
    </row>
    <row r="3031" spans="4:5">
      <c r="D3031" s="208"/>
      <c r="E3031" s="208"/>
    </row>
    <row r="3032" spans="4:5">
      <c r="D3032" s="208"/>
      <c r="E3032" s="208"/>
    </row>
    <row r="3033" spans="4:5">
      <c r="D3033" s="208"/>
      <c r="E3033" s="208"/>
    </row>
    <row r="3034" spans="4:5">
      <c r="D3034" s="208"/>
      <c r="E3034" s="208"/>
    </row>
    <row r="3035" spans="4:5">
      <c r="D3035" s="208"/>
      <c r="E3035" s="208"/>
    </row>
    <row r="3036" spans="4:5">
      <c r="D3036" s="208"/>
      <c r="E3036" s="208"/>
    </row>
    <row r="3037" spans="4:5">
      <c r="D3037" s="208"/>
      <c r="E3037" s="208"/>
    </row>
    <row r="3038" spans="4:5">
      <c r="D3038" s="208"/>
      <c r="E3038" s="208"/>
    </row>
    <row r="3039" spans="4:5">
      <c r="D3039" s="208"/>
      <c r="E3039" s="208"/>
    </row>
    <row r="3040" spans="4:5">
      <c r="D3040" s="208"/>
      <c r="E3040" s="208"/>
    </row>
    <row r="3041" spans="4:5">
      <c r="D3041" s="208"/>
      <c r="E3041" s="208"/>
    </row>
    <row r="3042" spans="4:5">
      <c r="D3042" s="208"/>
      <c r="E3042" s="208"/>
    </row>
    <row r="3043" spans="4:5">
      <c r="D3043" s="208"/>
      <c r="E3043" s="208"/>
    </row>
    <row r="3044" spans="4:5">
      <c r="D3044" s="208"/>
      <c r="E3044" s="208"/>
    </row>
    <row r="3045" spans="4:5">
      <c r="D3045" s="208"/>
      <c r="E3045" s="208"/>
    </row>
    <row r="3046" spans="4:5">
      <c r="D3046" s="208"/>
      <c r="E3046" s="208"/>
    </row>
    <row r="3047" spans="4:5">
      <c r="D3047" s="208"/>
      <c r="E3047" s="208"/>
    </row>
    <row r="3048" spans="4:5">
      <c r="D3048" s="208"/>
      <c r="E3048" s="208"/>
    </row>
    <row r="3049" spans="4:5">
      <c r="D3049" s="208"/>
      <c r="E3049" s="208"/>
    </row>
    <row r="3050" spans="4:5">
      <c r="D3050" s="208"/>
      <c r="E3050" s="208"/>
    </row>
    <row r="3051" spans="4:5">
      <c r="D3051" s="208"/>
      <c r="E3051" s="208"/>
    </row>
    <row r="3052" spans="4:5">
      <c r="D3052" s="208"/>
      <c r="E3052" s="208"/>
    </row>
    <row r="3053" spans="4:5">
      <c r="D3053" s="208"/>
      <c r="E3053" s="208"/>
    </row>
    <row r="3054" spans="4:5">
      <c r="D3054" s="208"/>
      <c r="E3054" s="208"/>
    </row>
    <row r="3055" spans="4:5">
      <c r="D3055" s="208"/>
      <c r="E3055" s="208"/>
    </row>
    <row r="3056" spans="4:5">
      <c r="D3056" s="208"/>
      <c r="E3056" s="208"/>
    </row>
    <row r="3057" spans="4:5">
      <c r="D3057" s="208"/>
      <c r="E3057" s="208"/>
    </row>
    <row r="3058" spans="4:5">
      <c r="D3058" s="208"/>
      <c r="E3058" s="208"/>
    </row>
    <row r="3059" spans="4:5">
      <c r="D3059" s="208"/>
      <c r="E3059" s="208"/>
    </row>
    <row r="3060" spans="4:5">
      <c r="D3060" s="208"/>
      <c r="E3060" s="208"/>
    </row>
    <row r="3061" spans="4:5">
      <c r="D3061" s="208"/>
      <c r="E3061" s="208"/>
    </row>
    <row r="3062" spans="4:5">
      <c r="D3062" s="208"/>
      <c r="E3062" s="208"/>
    </row>
    <row r="3063" spans="4:5">
      <c r="D3063" s="208"/>
      <c r="E3063" s="208"/>
    </row>
    <row r="3064" spans="4:5">
      <c r="D3064" s="208"/>
      <c r="E3064" s="208"/>
    </row>
    <row r="3065" spans="4:5">
      <c r="D3065" s="208"/>
      <c r="E3065" s="208"/>
    </row>
    <row r="3066" spans="4:5">
      <c r="D3066" s="208"/>
      <c r="E3066" s="208"/>
    </row>
    <row r="3067" spans="4:5">
      <c r="D3067" s="208"/>
      <c r="E3067" s="208"/>
    </row>
    <row r="3068" spans="4:5">
      <c r="D3068" s="208"/>
      <c r="E3068" s="208"/>
    </row>
    <row r="3069" spans="4:5">
      <c r="D3069" s="208"/>
      <c r="E3069" s="208"/>
    </row>
    <row r="3070" spans="4:5">
      <c r="D3070" s="208"/>
      <c r="E3070" s="208"/>
    </row>
    <row r="3071" spans="4:5">
      <c r="D3071" s="208"/>
      <c r="E3071" s="208"/>
    </row>
    <row r="3072" spans="4:5">
      <c r="D3072" s="208"/>
      <c r="E3072" s="208"/>
    </row>
    <row r="3073" spans="4:5">
      <c r="D3073" s="208"/>
      <c r="E3073" s="208"/>
    </row>
    <row r="3074" spans="4:5">
      <c r="D3074" s="208"/>
      <c r="E3074" s="208"/>
    </row>
    <row r="3075" spans="4:5">
      <c r="D3075" s="208"/>
      <c r="E3075" s="208"/>
    </row>
    <row r="3076" spans="4:5">
      <c r="D3076" s="208"/>
      <c r="E3076" s="208"/>
    </row>
    <row r="3077" spans="4:5">
      <c r="D3077" s="208"/>
      <c r="E3077" s="208"/>
    </row>
    <row r="3078" spans="4:5">
      <c r="D3078" s="208"/>
      <c r="E3078" s="208"/>
    </row>
    <row r="3079" spans="4:5">
      <c r="D3079" s="208"/>
      <c r="E3079" s="208"/>
    </row>
    <row r="3080" spans="4:5">
      <c r="D3080" s="208"/>
      <c r="E3080" s="208"/>
    </row>
    <row r="3081" spans="4:5">
      <c r="D3081" s="208"/>
      <c r="E3081" s="208"/>
    </row>
    <row r="3082" spans="4:5">
      <c r="D3082" s="208"/>
      <c r="E3082" s="208"/>
    </row>
    <row r="3083" spans="4:5">
      <c r="D3083" s="208"/>
      <c r="E3083" s="208"/>
    </row>
    <row r="3084" spans="4:5">
      <c r="D3084" s="208"/>
      <c r="E3084" s="208"/>
    </row>
    <row r="3085" spans="4:5">
      <c r="D3085" s="208"/>
      <c r="E3085" s="208"/>
    </row>
    <row r="3086" spans="4:5">
      <c r="D3086" s="208"/>
      <c r="E3086" s="208"/>
    </row>
    <row r="3087" spans="4:5">
      <c r="D3087" s="208"/>
      <c r="E3087" s="208"/>
    </row>
    <row r="3088" spans="4:5">
      <c r="D3088" s="208"/>
      <c r="E3088" s="208"/>
    </row>
    <row r="3089" spans="4:5">
      <c r="D3089" s="208"/>
      <c r="E3089" s="208"/>
    </row>
    <row r="3090" spans="4:5">
      <c r="D3090" s="208"/>
      <c r="E3090" s="208"/>
    </row>
    <row r="3091" spans="4:5">
      <c r="D3091" s="208"/>
      <c r="E3091" s="208"/>
    </row>
    <row r="3092" spans="4:5">
      <c r="D3092" s="208"/>
      <c r="E3092" s="208"/>
    </row>
    <row r="3093" spans="4:5">
      <c r="D3093" s="208"/>
      <c r="E3093" s="208"/>
    </row>
    <row r="3094" spans="4:5">
      <c r="D3094" s="208"/>
      <c r="E3094" s="208"/>
    </row>
    <row r="3095" spans="4:5">
      <c r="D3095" s="208"/>
      <c r="E3095" s="208"/>
    </row>
    <row r="3096" spans="4:5">
      <c r="D3096" s="208"/>
      <c r="E3096" s="208"/>
    </row>
    <row r="3097" spans="4:5">
      <c r="D3097" s="208"/>
      <c r="E3097" s="208"/>
    </row>
    <row r="3098" spans="4:5">
      <c r="D3098" s="208"/>
      <c r="E3098" s="208"/>
    </row>
    <row r="3099" spans="4:5">
      <c r="D3099" s="208"/>
      <c r="E3099" s="208"/>
    </row>
    <row r="3100" spans="4:5">
      <c r="D3100" s="208"/>
      <c r="E3100" s="208"/>
    </row>
    <row r="3101" spans="4:5">
      <c r="D3101" s="208"/>
      <c r="E3101" s="208"/>
    </row>
    <row r="3102" spans="4:5">
      <c r="D3102" s="208"/>
      <c r="E3102" s="208"/>
    </row>
    <row r="3103" spans="4:5">
      <c r="D3103" s="208"/>
      <c r="E3103" s="208"/>
    </row>
    <row r="3104" spans="4:5">
      <c r="D3104" s="208"/>
      <c r="E3104" s="208"/>
    </row>
    <row r="3105" spans="4:5">
      <c r="D3105" s="208"/>
      <c r="E3105" s="208"/>
    </row>
    <row r="3106" spans="4:5">
      <c r="D3106" s="208"/>
      <c r="E3106" s="208"/>
    </row>
    <row r="3107" spans="4:5">
      <c r="D3107" s="208"/>
      <c r="E3107" s="208"/>
    </row>
    <row r="3108" spans="4:5">
      <c r="D3108" s="208"/>
      <c r="E3108" s="208"/>
    </row>
    <row r="3109" spans="4:5">
      <c r="D3109" s="208"/>
      <c r="E3109" s="208"/>
    </row>
    <row r="3110" spans="4:5">
      <c r="D3110" s="208"/>
      <c r="E3110" s="208"/>
    </row>
    <row r="3111" spans="4:5">
      <c r="D3111" s="208"/>
      <c r="E3111" s="208"/>
    </row>
    <row r="3112" spans="4:5">
      <c r="D3112" s="208"/>
      <c r="E3112" s="208"/>
    </row>
    <row r="3113" spans="4:5">
      <c r="D3113" s="208"/>
      <c r="E3113" s="208"/>
    </row>
    <row r="3114" spans="4:5">
      <c r="D3114" s="208"/>
      <c r="E3114" s="208"/>
    </row>
    <row r="3115" spans="4:5">
      <c r="D3115" s="208"/>
      <c r="E3115" s="208"/>
    </row>
    <row r="3116" spans="4:5">
      <c r="D3116" s="208"/>
      <c r="E3116" s="208"/>
    </row>
    <row r="3117" spans="4:5">
      <c r="D3117" s="208"/>
      <c r="E3117" s="208"/>
    </row>
    <row r="3118" spans="4:5">
      <c r="D3118" s="208"/>
      <c r="E3118" s="208"/>
    </row>
    <row r="3119" spans="4:5">
      <c r="D3119" s="208"/>
      <c r="E3119" s="208"/>
    </row>
    <row r="3120" spans="4:5">
      <c r="D3120" s="208"/>
      <c r="E3120" s="208"/>
    </row>
    <row r="3121" spans="4:5">
      <c r="D3121" s="208"/>
      <c r="E3121" s="208"/>
    </row>
    <row r="3122" spans="4:5">
      <c r="D3122" s="208"/>
      <c r="E3122" s="208"/>
    </row>
    <row r="3123" spans="4:5">
      <c r="D3123" s="208"/>
      <c r="E3123" s="208"/>
    </row>
    <row r="3124" spans="4:5">
      <c r="D3124" s="208"/>
      <c r="E3124" s="208"/>
    </row>
    <row r="3125" spans="4:5">
      <c r="D3125" s="208"/>
      <c r="E3125" s="208"/>
    </row>
    <row r="3126" spans="4:5">
      <c r="D3126" s="208"/>
      <c r="E3126" s="208"/>
    </row>
    <row r="3127" spans="4:5">
      <c r="D3127" s="208"/>
      <c r="E3127" s="208"/>
    </row>
    <row r="3128" spans="4:5">
      <c r="D3128" s="208"/>
      <c r="E3128" s="208"/>
    </row>
    <row r="3129" spans="4:5">
      <c r="D3129" s="208"/>
      <c r="E3129" s="208"/>
    </row>
    <row r="3130" spans="4:5">
      <c r="D3130" s="208"/>
      <c r="E3130" s="208"/>
    </row>
    <row r="3131" spans="4:5">
      <c r="D3131" s="208"/>
      <c r="E3131" s="208"/>
    </row>
    <row r="3132" spans="4:5">
      <c r="D3132" s="208"/>
      <c r="E3132" s="208"/>
    </row>
    <row r="3133" spans="4:5">
      <c r="D3133" s="208"/>
      <c r="E3133" s="208"/>
    </row>
    <row r="3134" spans="4:5">
      <c r="D3134" s="208"/>
      <c r="E3134" s="208"/>
    </row>
    <row r="3135" spans="4:5">
      <c r="D3135" s="208"/>
      <c r="E3135" s="208"/>
    </row>
    <row r="3136" spans="4:5">
      <c r="D3136" s="208"/>
      <c r="E3136" s="208"/>
    </row>
    <row r="3137" spans="4:5">
      <c r="D3137" s="208"/>
      <c r="E3137" s="208"/>
    </row>
    <row r="3138" spans="4:5">
      <c r="D3138" s="208"/>
      <c r="E3138" s="208"/>
    </row>
    <row r="3139" spans="4:5">
      <c r="D3139" s="208"/>
      <c r="E3139" s="208"/>
    </row>
    <row r="3140" spans="4:5">
      <c r="D3140" s="208"/>
      <c r="E3140" s="208"/>
    </row>
    <row r="3141" spans="4:5">
      <c r="D3141" s="208"/>
      <c r="E3141" s="208"/>
    </row>
    <row r="3142" spans="4:5">
      <c r="D3142" s="208"/>
      <c r="E3142" s="208"/>
    </row>
    <row r="3143" spans="4:5">
      <c r="D3143" s="208"/>
      <c r="E3143" s="208"/>
    </row>
    <row r="3144" spans="4:5">
      <c r="D3144" s="208"/>
      <c r="E3144" s="208"/>
    </row>
    <row r="3145" spans="4:5">
      <c r="D3145" s="208"/>
      <c r="E3145" s="208"/>
    </row>
    <row r="3146" spans="4:5">
      <c r="D3146" s="208"/>
      <c r="E3146" s="208"/>
    </row>
    <row r="3147" spans="4:5">
      <c r="D3147" s="208"/>
      <c r="E3147" s="208"/>
    </row>
    <row r="3148" spans="4:5">
      <c r="D3148" s="208"/>
      <c r="E3148" s="208"/>
    </row>
    <row r="3149" spans="4:5">
      <c r="D3149" s="208"/>
      <c r="E3149" s="208"/>
    </row>
    <row r="3150" spans="4:5">
      <c r="D3150" s="208"/>
      <c r="E3150" s="208"/>
    </row>
    <row r="3151" spans="4:5">
      <c r="D3151" s="208"/>
      <c r="E3151" s="208"/>
    </row>
    <row r="3152" spans="4:5">
      <c r="D3152" s="208"/>
      <c r="E3152" s="208"/>
    </row>
    <row r="3153" spans="4:5">
      <c r="D3153" s="208"/>
      <c r="E3153" s="208"/>
    </row>
    <row r="3154" spans="4:5">
      <c r="D3154" s="208"/>
      <c r="E3154" s="208"/>
    </row>
    <row r="3155" spans="4:5">
      <c r="D3155" s="208"/>
      <c r="E3155" s="208"/>
    </row>
    <row r="3156" spans="4:5">
      <c r="D3156" s="208"/>
      <c r="E3156" s="208"/>
    </row>
    <row r="3157" spans="4:5">
      <c r="D3157" s="208"/>
      <c r="E3157" s="208"/>
    </row>
    <row r="3158" spans="4:5">
      <c r="D3158" s="208"/>
      <c r="E3158" s="208"/>
    </row>
    <row r="3159" spans="4:5">
      <c r="D3159" s="208"/>
      <c r="E3159" s="208"/>
    </row>
    <row r="3160" spans="4:5">
      <c r="D3160" s="208"/>
      <c r="E3160" s="208"/>
    </row>
    <row r="3161" spans="4:5">
      <c r="D3161" s="208"/>
      <c r="E3161" s="208"/>
    </row>
    <row r="3162" spans="4:5">
      <c r="D3162" s="208"/>
      <c r="E3162" s="208"/>
    </row>
    <row r="3163" spans="4:5">
      <c r="D3163" s="208"/>
      <c r="E3163" s="208"/>
    </row>
    <row r="3164" spans="4:5">
      <c r="D3164" s="208"/>
      <c r="E3164" s="208"/>
    </row>
    <row r="3165" spans="4:5">
      <c r="D3165" s="208"/>
      <c r="E3165" s="208"/>
    </row>
    <row r="3166" spans="4:5">
      <c r="D3166" s="208"/>
      <c r="E3166" s="208"/>
    </row>
    <row r="3167" spans="4:5">
      <c r="D3167" s="208"/>
      <c r="E3167" s="208"/>
    </row>
    <row r="3168" spans="4:5">
      <c r="D3168" s="208"/>
      <c r="E3168" s="208"/>
    </row>
    <row r="3169" spans="4:5">
      <c r="D3169" s="208"/>
      <c r="E3169" s="208"/>
    </row>
    <row r="3170" spans="4:5">
      <c r="D3170" s="208"/>
      <c r="E3170" s="208"/>
    </row>
    <row r="3171" spans="4:5">
      <c r="D3171" s="208"/>
      <c r="E3171" s="208"/>
    </row>
    <row r="3172" spans="4:5">
      <c r="D3172" s="208"/>
      <c r="E3172" s="208"/>
    </row>
    <row r="3173" spans="4:5">
      <c r="D3173" s="208"/>
      <c r="E3173" s="208"/>
    </row>
    <row r="3174" spans="4:5">
      <c r="D3174" s="208"/>
      <c r="E3174" s="208"/>
    </row>
    <row r="3175" spans="4:5">
      <c r="D3175" s="208"/>
      <c r="E3175" s="208"/>
    </row>
    <row r="3176" spans="4:5">
      <c r="D3176" s="208"/>
      <c r="E3176" s="208"/>
    </row>
    <row r="3177" spans="4:5">
      <c r="D3177" s="208"/>
      <c r="E3177" s="208"/>
    </row>
    <row r="3178" spans="4:5">
      <c r="D3178" s="208"/>
      <c r="E3178" s="208"/>
    </row>
    <row r="3179" spans="4:5">
      <c r="D3179" s="208"/>
      <c r="E3179" s="208"/>
    </row>
    <row r="3180" spans="4:5">
      <c r="D3180" s="208"/>
      <c r="E3180" s="208"/>
    </row>
    <row r="3181" spans="4:5">
      <c r="D3181" s="208"/>
      <c r="E3181" s="208"/>
    </row>
    <row r="3182" spans="4:5">
      <c r="D3182" s="208"/>
      <c r="E3182" s="208"/>
    </row>
    <row r="3183" spans="4:5">
      <c r="D3183" s="208"/>
      <c r="E3183" s="208"/>
    </row>
    <row r="3184" spans="4:5">
      <c r="D3184" s="208"/>
      <c r="E3184" s="208"/>
    </row>
    <row r="3185" spans="4:5">
      <c r="D3185" s="208"/>
      <c r="E3185" s="208"/>
    </row>
    <row r="3186" spans="4:5">
      <c r="D3186" s="208"/>
      <c r="E3186" s="208"/>
    </row>
    <row r="3187" spans="4:5">
      <c r="D3187" s="208"/>
      <c r="E3187" s="208"/>
    </row>
    <row r="3188" spans="4:5">
      <c r="D3188" s="208"/>
      <c r="E3188" s="208"/>
    </row>
    <row r="3189" spans="4:5">
      <c r="D3189" s="208"/>
      <c r="E3189" s="208"/>
    </row>
    <row r="3190" spans="4:5">
      <c r="D3190" s="208"/>
      <c r="E3190" s="208"/>
    </row>
    <row r="3191" spans="4:5">
      <c r="D3191" s="208"/>
      <c r="E3191" s="208"/>
    </row>
    <row r="3192" spans="4:5">
      <c r="D3192" s="208"/>
      <c r="E3192" s="208"/>
    </row>
    <row r="3193" spans="4:5">
      <c r="D3193" s="208"/>
      <c r="E3193" s="208"/>
    </row>
    <row r="3194" spans="4:5">
      <c r="D3194" s="208"/>
      <c r="E3194" s="208"/>
    </row>
    <row r="3195" spans="4:5">
      <c r="D3195" s="208"/>
      <c r="E3195" s="208"/>
    </row>
    <row r="3196" spans="4:5">
      <c r="D3196" s="208"/>
      <c r="E3196" s="208"/>
    </row>
    <row r="3197" spans="4:5">
      <c r="D3197" s="208"/>
      <c r="E3197" s="208"/>
    </row>
    <row r="3198" spans="4:5">
      <c r="D3198" s="208"/>
      <c r="E3198" s="208"/>
    </row>
    <row r="3199" spans="4:5">
      <c r="D3199" s="208"/>
      <c r="E3199" s="208"/>
    </row>
    <row r="3200" spans="4:5">
      <c r="D3200" s="208"/>
      <c r="E3200" s="208"/>
    </row>
    <row r="3201" spans="4:5">
      <c r="D3201" s="208"/>
      <c r="E3201" s="208"/>
    </row>
    <row r="3202" spans="4:5">
      <c r="D3202" s="208"/>
      <c r="E3202" s="208"/>
    </row>
    <row r="3203" spans="4:5">
      <c r="D3203" s="208"/>
      <c r="E3203" s="208"/>
    </row>
    <row r="3204" spans="4:5">
      <c r="D3204" s="208"/>
      <c r="E3204" s="208"/>
    </row>
    <row r="3205" spans="4:5">
      <c r="D3205" s="208"/>
      <c r="E3205" s="208"/>
    </row>
    <row r="3206" spans="4:5">
      <c r="D3206" s="208"/>
      <c r="E3206" s="208"/>
    </row>
    <row r="3207" spans="4:5">
      <c r="D3207" s="208"/>
      <c r="E3207" s="208"/>
    </row>
    <row r="3208" spans="4:5">
      <c r="D3208" s="208"/>
      <c r="E3208" s="208"/>
    </row>
    <row r="3209" spans="4:5">
      <c r="D3209" s="208"/>
      <c r="E3209" s="208"/>
    </row>
    <row r="3210" spans="4:5">
      <c r="D3210" s="208"/>
      <c r="E3210" s="208"/>
    </row>
    <row r="3211" spans="4:5">
      <c r="D3211" s="208"/>
      <c r="E3211" s="208"/>
    </row>
    <row r="3212" spans="4:5">
      <c r="D3212" s="208"/>
      <c r="E3212" s="208"/>
    </row>
    <row r="3213" spans="4:5">
      <c r="D3213" s="208"/>
      <c r="E3213" s="208"/>
    </row>
    <row r="3214" spans="4:5">
      <c r="D3214" s="208"/>
      <c r="E3214" s="208"/>
    </row>
    <row r="3215" spans="4:5">
      <c r="D3215" s="208"/>
      <c r="E3215" s="208"/>
    </row>
    <row r="3216" spans="4:5">
      <c r="D3216" s="208"/>
      <c r="E3216" s="208"/>
    </row>
    <row r="3217" spans="4:5">
      <c r="D3217" s="208"/>
      <c r="E3217" s="208"/>
    </row>
    <row r="3218" spans="4:5">
      <c r="D3218" s="208"/>
      <c r="E3218" s="208"/>
    </row>
    <row r="3219" spans="4:5">
      <c r="D3219" s="208"/>
      <c r="E3219" s="208"/>
    </row>
    <row r="3220" spans="4:5">
      <c r="D3220" s="208"/>
      <c r="E3220" s="208"/>
    </row>
    <row r="3221" spans="4:5">
      <c r="D3221" s="208"/>
      <c r="E3221" s="208"/>
    </row>
    <row r="3222" spans="4:5">
      <c r="D3222" s="208"/>
      <c r="E3222" s="208"/>
    </row>
    <row r="3223" spans="4:5">
      <c r="D3223" s="208"/>
      <c r="E3223" s="208"/>
    </row>
    <row r="3224" spans="4:5">
      <c r="D3224" s="208"/>
      <c r="E3224" s="208"/>
    </row>
    <row r="3225" spans="4:5">
      <c r="D3225" s="208"/>
      <c r="E3225" s="208"/>
    </row>
    <row r="3226" spans="4:5">
      <c r="D3226" s="208"/>
      <c r="E3226" s="208"/>
    </row>
    <row r="3227" spans="4:5">
      <c r="D3227" s="208"/>
      <c r="E3227" s="208"/>
    </row>
    <row r="3228" spans="4:5">
      <c r="D3228" s="208"/>
      <c r="E3228" s="208"/>
    </row>
    <row r="3229" spans="4:5">
      <c r="D3229" s="208"/>
      <c r="E3229" s="208"/>
    </row>
    <row r="3230" spans="4:5">
      <c r="D3230" s="208"/>
      <c r="E3230" s="208"/>
    </row>
    <row r="3231" spans="4:5">
      <c r="D3231" s="208"/>
      <c r="E3231" s="208"/>
    </row>
    <row r="3232" spans="4:5">
      <c r="D3232" s="208"/>
      <c r="E3232" s="208"/>
    </row>
    <row r="3233" spans="4:5">
      <c r="D3233" s="208"/>
      <c r="E3233" s="208"/>
    </row>
    <row r="3234" spans="4:5">
      <c r="D3234" s="208"/>
      <c r="E3234" s="208"/>
    </row>
    <row r="3235" spans="4:5">
      <c r="D3235" s="208"/>
      <c r="E3235" s="208"/>
    </row>
    <row r="3236" spans="4:5">
      <c r="D3236" s="208"/>
      <c r="E3236" s="208"/>
    </row>
    <row r="3237" spans="4:5">
      <c r="D3237" s="208"/>
      <c r="E3237" s="208"/>
    </row>
    <row r="3238" spans="4:5">
      <c r="D3238" s="208"/>
      <c r="E3238" s="208"/>
    </row>
    <row r="3239" spans="4:5">
      <c r="D3239" s="208"/>
      <c r="E3239" s="208"/>
    </row>
    <row r="3240" spans="4:5">
      <c r="D3240" s="208"/>
      <c r="E3240" s="208"/>
    </row>
    <row r="3241" spans="4:5">
      <c r="D3241" s="208"/>
      <c r="E3241" s="208"/>
    </row>
    <row r="3242" spans="4:5">
      <c r="D3242" s="208"/>
      <c r="E3242" s="208"/>
    </row>
    <row r="3243" spans="4:5">
      <c r="D3243" s="208"/>
      <c r="E3243" s="208"/>
    </row>
    <row r="3244" spans="4:5">
      <c r="D3244" s="208"/>
      <c r="E3244" s="208"/>
    </row>
    <row r="3245" spans="4:5">
      <c r="D3245" s="208"/>
      <c r="E3245" s="208"/>
    </row>
    <row r="3246" spans="4:5">
      <c r="D3246" s="208"/>
      <c r="E3246" s="208"/>
    </row>
    <row r="3247" spans="4:5">
      <c r="D3247" s="208"/>
      <c r="E3247" s="208"/>
    </row>
    <row r="3248" spans="4:5">
      <c r="D3248" s="208"/>
      <c r="E3248" s="208"/>
    </row>
    <row r="3249" spans="4:5">
      <c r="D3249" s="208"/>
      <c r="E3249" s="208"/>
    </row>
    <row r="3250" spans="4:5">
      <c r="D3250" s="208"/>
      <c r="E3250" s="208"/>
    </row>
    <row r="3251" spans="4:5">
      <c r="D3251" s="208"/>
      <c r="E3251" s="208"/>
    </row>
    <row r="3252" spans="4:5">
      <c r="D3252" s="208"/>
      <c r="E3252" s="208"/>
    </row>
    <row r="3253" spans="4:5">
      <c r="D3253" s="208"/>
      <c r="E3253" s="208"/>
    </row>
    <row r="3254" spans="4:5">
      <c r="D3254" s="208"/>
      <c r="E3254" s="208"/>
    </row>
    <row r="3255" spans="4:5">
      <c r="D3255" s="208"/>
      <c r="E3255" s="208"/>
    </row>
    <row r="3256" spans="4:5">
      <c r="D3256" s="208"/>
      <c r="E3256" s="208"/>
    </row>
    <row r="3257" spans="4:5">
      <c r="D3257" s="208"/>
      <c r="E3257" s="208"/>
    </row>
    <row r="3258" spans="4:5">
      <c r="D3258" s="208"/>
      <c r="E3258" s="208"/>
    </row>
    <row r="3259" spans="4:5">
      <c r="D3259" s="208"/>
      <c r="E3259" s="208"/>
    </row>
    <row r="3260" spans="4:5">
      <c r="D3260" s="208"/>
      <c r="E3260" s="208"/>
    </row>
    <row r="3261" spans="4:5">
      <c r="D3261" s="208"/>
      <c r="E3261" s="208"/>
    </row>
    <row r="3262" spans="4:5">
      <c r="D3262" s="208"/>
      <c r="E3262" s="208"/>
    </row>
    <row r="3263" spans="4:5">
      <c r="D3263" s="208"/>
      <c r="E3263" s="208"/>
    </row>
    <row r="3264" spans="4:5">
      <c r="D3264" s="208"/>
      <c r="E3264" s="208"/>
    </row>
    <row r="3265" spans="4:5">
      <c r="D3265" s="208"/>
      <c r="E3265" s="208"/>
    </row>
    <row r="3266" spans="4:5">
      <c r="D3266" s="208"/>
      <c r="E3266" s="208"/>
    </row>
    <row r="3267" spans="4:5">
      <c r="D3267" s="208"/>
      <c r="E3267" s="208"/>
    </row>
    <row r="3268" spans="4:5">
      <c r="D3268" s="208"/>
      <c r="E3268" s="208"/>
    </row>
    <row r="3269" spans="4:5">
      <c r="D3269" s="208"/>
      <c r="E3269" s="208"/>
    </row>
    <row r="3270" spans="4:5">
      <c r="D3270" s="208"/>
      <c r="E3270" s="208"/>
    </row>
    <row r="3271" spans="4:5">
      <c r="D3271" s="208"/>
      <c r="E3271" s="208"/>
    </row>
    <row r="3272" spans="4:5">
      <c r="D3272" s="208"/>
      <c r="E3272" s="208"/>
    </row>
    <row r="3273" spans="4:5">
      <c r="D3273" s="208"/>
      <c r="E3273" s="208"/>
    </row>
    <row r="3274" spans="4:5">
      <c r="D3274" s="208"/>
      <c r="E3274" s="208"/>
    </row>
    <row r="3275" spans="4:5">
      <c r="D3275" s="208"/>
      <c r="E3275" s="208"/>
    </row>
    <row r="3276" spans="4:5">
      <c r="D3276" s="208"/>
      <c r="E3276" s="208"/>
    </row>
    <row r="3277" spans="4:5">
      <c r="D3277" s="208"/>
      <c r="E3277" s="208"/>
    </row>
    <row r="3278" spans="4:5">
      <c r="D3278" s="208"/>
      <c r="E3278" s="208"/>
    </row>
    <row r="3279" spans="4:5">
      <c r="D3279" s="208"/>
      <c r="E3279" s="208"/>
    </row>
    <row r="3280" spans="4:5">
      <c r="D3280" s="208"/>
      <c r="E3280" s="208"/>
    </row>
    <row r="3281" spans="4:5">
      <c r="D3281" s="208"/>
      <c r="E3281" s="208"/>
    </row>
    <row r="3282" spans="4:5">
      <c r="D3282" s="208"/>
      <c r="E3282" s="208"/>
    </row>
    <row r="3283" spans="4:5">
      <c r="D3283" s="208"/>
      <c r="E3283" s="208"/>
    </row>
    <row r="3284" spans="4:5">
      <c r="D3284" s="208"/>
      <c r="E3284" s="208"/>
    </row>
    <row r="3285" spans="4:5">
      <c r="D3285" s="208"/>
      <c r="E3285" s="208"/>
    </row>
    <row r="3286" spans="4:5">
      <c r="D3286" s="208"/>
      <c r="E3286" s="208"/>
    </row>
    <row r="3287" spans="4:5">
      <c r="D3287" s="208"/>
      <c r="E3287" s="208"/>
    </row>
    <row r="3288" spans="4:5">
      <c r="D3288" s="208"/>
      <c r="E3288" s="208"/>
    </row>
    <row r="3289" spans="4:5">
      <c r="D3289" s="208"/>
      <c r="E3289" s="208"/>
    </row>
    <row r="3290" spans="4:5">
      <c r="D3290" s="208"/>
      <c r="E3290" s="208"/>
    </row>
    <row r="3291" spans="4:5">
      <c r="D3291" s="208"/>
      <c r="E3291" s="208"/>
    </row>
    <row r="3292" spans="4:5">
      <c r="D3292" s="208"/>
      <c r="E3292" s="208"/>
    </row>
    <row r="3293" spans="4:5">
      <c r="D3293" s="208"/>
      <c r="E3293" s="208"/>
    </row>
    <row r="3294" spans="4:5">
      <c r="D3294" s="208"/>
      <c r="E3294" s="208"/>
    </row>
    <row r="3295" spans="4:5">
      <c r="D3295" s="208"/>
      <c r="E3295" s="208"/>
    </row>
    <row r="3296" spans="4:5">
      <c r="D3296" s="208"/>
      <c r="E3296" s="208"/>
    </row>
    <row r="3297" spans="4:5">
      <c r="D3297" s="208"/>
      <c r="E3297" s="208"/>
    </row>
    <row r="3298" spans="4:5">
      <c r="D3298" s="208"/>
      <c r="E3298" s="208"/>
    </row>
    <row r="3299" spans="4:5">
      <c r="D3299" s="208"/>
      <c r="E3299" s="208"/>
    </row>
    <row r="3300" spans="4:5">
      <c r="D3300" s="208"/>
      <c r="E3300" s="208"/>
    </row>
    <row r="3301" spans="4:5">
      <c r="D3301" s="208"/>
      <c r="E3301" s="208"/>
    </row>
    <row r="3302" spans="4:5">
      <c r="D3302" s="208"/>
      <c r="E3302" s="208"/>
    </row>
    <row r="3303" spans="4:5">
      <c r="D3303" s="208"/>
      <c r="E3303" s="208"/>
    </row>
    <row r="3304" spans="4:5">
      <c r="D3304" s="208"/>
      <c r="E3304" s="208"/>
    </row>
    <row r="3305" spans="4:5">
      <c r="D3305" s="208"/>
      <c r="E3305" s="208"/>
    </row>
    <row r="3306" spans="4:5">
      <c r="D3306" s="208"/>
      <c r="E3306" s="208"/>
    </row>
    <row r="3307" spans="4:5">
      <c r="D3307" s="208"/>
      <c r="E3307" s="208"/>
    </row>
    <row r="3308" spans="4:5">
      <c r="D3308" s="208"/>
      <c r="E3308" s="208"/>
    </row>
    <row r="3309" spans="4:5">
      <c r="D3309" s="208"/>
      <c r="E3309" s="208"/>
    </row>
    <row r="3310" spans="4:5">
      <c r="D3310" s="208"/>
      <c r="E3310" s="208"/>
    </row>
    <row r="3311" spans="4:5">
      <c r="D3311" s="208"/>
      <c r="E3311" s="208"/>
    </row>
    <row r="3312" spans="4:5">
      <c r="D3312" s="208"/>
      <c r="E3312" s="208"/>
    </row>
    <row r="3313" spans="4:5">
      <c r="D3313" s="208"/>
      <c r="E3313" s="208"/>
    </row>
    <row r="3314" spans="4:5">
      <c r="D3314" s="208"/>
      <c r="E3314" s="208"/>
    </row>
    <row r="3315" spans="4:5">
      <c r="D3315" s="208"/>
      <c r="E3315" s="208"/>
    </row>
    <row r="3316" spans="4:5">
      <c r="D3316" s="208"/>
      <c r="E3316" s="208"/>
    </row>
    <row r="3317" spans="4:5">
      <c r="D3317" s="208"/>
      <c r="E3317" s="208"/>
    </row>
    <row r="3318" spans="4:5">
      <c r="D3318" s="208"/>
      <c r="E3318" s="208"/>
    </row>
    <row r="3319" spans="4:5">
      <c r="D3319" s="208"/>
      <c r="E3319" s="208"/>
    </row>
    <row r="3320" spans="4:5">
      <c r="D3320" s="208"/>
      <c r="E3320" s="208"/>
    </row>
    <row r="3321" spans="4:5">
      <c r="D3321" s="208"/>
      <c r="E3321" s="208"/>
    </row>
    <row r="3322" spans="4:5">
      <c r="D3322" s="208"/>
      <c r="E3322" s="208"/>
    </row>
    <row r="3323" spans="4:5">
      <c r="D3323" s="208"/>
      <c r="E3323" s="208"/>
    </row>
    <row r="3324" spans="4:5">
      <c r="D3324" s="208"/>
      <c r="E3324" s="208"/>
    </row>
    <row r="3325" spans="4:5">
      <c r="D3325" s="208"/>
      <c r="E3325" s="208"/>
    </row>
    <row r="3326" spans="4:5">
      <c r="D3326" s="208"/>
      <c r="E3326" s="208"/>
    </row>
    <row r="3327" spans="4:5">
      <c r="D3327" s="208"/>
      <c r="E3327" s="208"/>
    </row>
    <row r="3328" spans="4:5">
      <c r="D3328" s="208"/>
      <c r="E3328" s="208"/>
    </row>
    <row r="3329" spans="4:5">
      <c r="D3329" s="208"/>
      <c r="E3329" s="208"/>
    </row>
    <row r="3330" spans="4:5">
      <c r="D3330" s="208"/>
      <c r="E3330" s="208"/>
    </row>
    <row r="3331" spans="4:5">
      <c r="D3331" s="208"/>
      <c r="E3331" s="208"/>
    </row>
    <row r="3332" spans="4:5">
      <c r="D3332" s="208"/>
      <c r="E3332" s="208"/>
    </row>
    <row r="3333" spans="4:5">
      <c r="D3333" s="208"/>
      <c r="E3333" s="208"/>
    </row>
    <row r="3334" spans="4:5">
      <c r="D3334" s="208"/>
      <c r="E3334" s="208"/>
    </row>
    <row r="3335" spans="4:5">
      <c r="D3335" s="208"/>
      <c r="E3335" s="208"/>
    </row>
    <row r="3336" spans="4:5">
      <c r="D3336" s="208"/>
      <c r="E3336" s="208"/>
    </row>
    <row r="3337" spans="4:5">
      <c r="D3337" s="208"/>
      <c r="E3337" s="208"/>
    </row>
    <row r="3338" spans="4:5">
      <c r="D3338" s="208"/>
      <c r="E3338" s="208"/>
    </row>
    <row r="3339" spans="4:5">
      <c r="D3339" s="208"/>
      <c r="E3339" s="208"/>
    </row>
    <row r="3340" spans="4:5">
      <c r="D3340" s="208"/>
      <c r="E3340" s="208"/>
    </row>
    <row r="3341" spans="4:5">
      <c r="D3341" s="208"/>
      <c r="E3341" s="208"/>
    </row>
    <row r="3342" spans="4:5">
      <c r="D3342" s="208"/>
      <c r="E3342" s="208"/>
    </row>
    <row r="3343" spans="4:5">
      <c r="D3343" s="208"/>
      <c r="E3343" s="208"/>
    </row>
    <row r="3344" spans="4:5">
      <c r="D3344" s="208"/>
      <c r="E3344" s="208"/>
    </row>
    <row r="3345" spans="4:5">
      <c r="D3345" s="208"/>
      <c r="E3345" s="208"/>
    </row>
    <row r="3346" spans="4:5">
      <c r="D3346" s="208"/>
      <c r="E3346" s="208"/>
    </row>
    <row r="3347" spans="4:5">
      <c r="D3347" s="208"/>
      <c r="E3347" s="208"/>
    </row>
    <row r="3348" spans="4:5">
      <c r="D3348" s="208"/>
      <c r="E3348" s="208"/>
    </row>
    <row r="3349" spans="4:5">
      <c r="D3349" s="208"/>
      <c r="E3349" s="208"/>
    </row>
    <row r="3350" spans="4:5">
      <c r="D3350" s="208"/>
      <c r="E3350" s="208"/>
    </row>
    <row r="3351" spans="4:5">
      <c r="D3351" s="208"/>
      <c r="E3351" s="208"/>
    </row>
    <row r="3352" spans="4:5">
      <c r="D3352" s="208"/>
      <c r="E3352" s="208"/>
    </row>
    <row r="3353" spans="4:5">
      <c r="D3353" s="208"/>
      <c r="E3353" s="208"/>
    </row>
    <row r="3354" spans="4:5">
      <c r="D3354" s="208"/>
      <c r="E3354" s="208"/>
    </row>
    <row r="3355" spans="4:5">
      <c r="D3355" s="208"/>
      <c r="E3355" s="208"/>
    </row>
    <row r="3356" spans="4:5">
      <c r="D3356" s="208"/>
      <c r="E3356" s="208"/>
    </row>
    <row r="3357" spans="4:5">
      <c r="D3357" s="208"/>
      <c r="E3357" s="208"/>
    </row>
    <row r="3358" spans="4:5">
      <c r="D3358" s="208"/>
      <c r="E3358" s="208"/>
    </row>
    <row r="3359" spans="4:5">
      <c r="D3359" s="208"/>
      <c r="E3359" s="208"/>
    </row>
    <row r="3360" spans="4:5">
      <c r="D3360" s="208"/>
      <c r="E3360" s="208"/>
    </row>
    <row r="3361" spans="4:5">
      <c r="D3361" s="208"/>
      <c r="E3361" s="208"/>
    </row>
    <row r="3362" spans="4:5">
      <c r="D3362" s="208"/>
      <c r="E3362" s="208"/>
    </row>
    <row r="3363" spans="4:5">
      <c r="D3363" s="208"/>
      <c r="E3363" s="208"/>
    </row>
    <row r="3364" spans="4:5">
      <c r="D3364" s="208"/>
      <c r="E3364" s="208"/>
    </row>
    <row r="3365" spans="4:5">
      <c r="D3365" s="208"/>
      <c r="E3365" s="208"/>
    </row>
    <row r="3366" spans="4:5">
      <c r="D3366" s="208"/>
      <c r="E3366" s="208"/>
    </row>
    <row r="3367" spans="4:5">
      <c r="D3367" s="208"/>
      <c r="E3367" s="208"/>
    </row>
    <row r="3368" spans="4:5">
      <c r="D3368" s="208"/>
      <c r="E3368" s="208"/>
    </row>
    <row r="3369" spans="4:5">
      <c r="D3369" s="208"/>
      <c r="E3369" s="208"/>
    </row>
    <row r="3370" spans="4:5">
      <c r="D3370" s="208"/>
      <c r="E3370" s="208"/>
    </row>
    <row r="3371" spans="4:5">
      <c r="D3371" s="208"/>
      <c r="E3371" s="208"/>
    </row>
    <row r="3372" spans="4:5">
      <c r="D3372" s="208"/>
      <c r="E3372" s="208"/>
    </row>
    <row r="3373" spans="4:5">
      <c r="D3373" s="208"/>
      <c r="E3373" s="208"/>
    </row>
    <row r="3374" spans="4:5">
      <c r="D3374" s="208"/>
      <c r="E3374" s="208"/>
    </row>
    <row r="3375" spans="4:5">
      <c r="D3375" s="208"/>
      <c r="E3375" s="208"/>
    </row>
    <row r="3376" spans="4:5">
      <c r="D3376" s="208"/>
      <c r="E3376" s="208"/>
    </row>
    <row r="3377" spans="4:5">
      <c r="D3377" s="208"/>
      <c r="E3377" s="208"/>
    </row>
    <row r="3378" spans="4:5">
      <c r="D3378" s="208"/>
      <c r="E3378" s="208"/>
    </row>
    <row r="3379" spans="4:5">
      <c r="D3379" s="208"/>
      <c r="E3379" s="208"/>
    </row>
    <row r="3380" spans="4:5">
      <c r="D3380" s="208"/>
      <c r="E3380" s="208"/>
    </row>
    <row r="3381" spans="4:5">
      <c r="D3381" s="208"/>
      <c r="E3381" s="208"/>
    </row>
    <row r="3382" spans="4:5">
      <c r="D3382" s="208"/>
      <c r="E3382" s="208"/>
    </row>
    <row r="3383" spans="4:5">
      <c r="D3383" s="208"/>
      <c r="E3383" s="208"/>
    </row>
    <row r="3384" spans="4:5">
      <c r="D3384" s="208"/>
      <c r="E3384" s="208"/>
    </row>
    <row r="3385" spans="4:5">
      <c r="D3385" s="208"/>
      <c r="E3385" s="208"/>
    </row>
    <row r="3386" spans="4:5">
      <c r="D3386" s="208"/>
      <c r="E3386" s="208"/>
    </row>
    <row r="3387" spans="4:5">
      <c r="D3387" s="208"/>
      <c r="E3387" s="208"/>
    </row>
    <row r="3388" spans="4:5">
      <c r="D3388" s="208"/>
      <c r="E3388" s="208"/>
    </row>
    <row r="3389" spans="4:5">
      <c r="D3389" s="208"/>
      <c r="E3389" s="208"/>
    </row>
    <row r="3390" spans="4:5">
      <c r="D3390" s="208"/>
      <c r="E3390" s="208"/>
    </row>
    <row r="3391" spans="4:5">
      <c r="D3391" s="208"/>
      <c r="E3391" s="208"/>
    </row>
    <row r="3392" spans="4:5">
      <c r="D3392" s="208"/>
      <c r="E3392" s="208"/>
    </row>
    <row r="3393" spans="4:5">
      <c r="D3393" s="208"/>
      <c r="E3393" s="208"/>
    </row>
    <row r="3394" spans="4:5">
      <c r="D3394" s="208"/>
      <c r="E3394" s="208"/>
    </row>
    <row r="3395" spans="4:5">
      <c r="D3395" s="208"/>
      <c r="E3395" s="208"/>
    </row>
    <row r="3396" spans="4:5">
      <c r="D3396" s="208"/>
      <c r="E3396" s="208"/>
    </row>
    <row r="3397" spans="4:5">
      <c r="D3397" s="208"/>
      <c r="E3397" s="208"/>
    </row>
    <row r="3398" spans="4:5">
      <c r="D3398" s="208"/>
      <c r="E3398" s="208"/>
    </row>
    <row r="3399" spans="4:5">
      <c r="D3399" s="208"/>
      <c r="E3399" s="208"/>
    </row>
    <row r="3400" spans="4:5">
      <c r="D3400" s="208"/>
      <c r="E3400" s="208"/>
    </row>
    <row r="3401" spans="4:5">
      <c r="D3401" s="208"/>
      <c r="E3401" s="208"/>
    </row>
    <row r="3402" spans="4:5">
      <c r="D3402" s="208"/>
      <c r="E3402" s="208"/>
    </row>
    <row r="3403" spans="4:5">
      <c r="D3403" s="208"/>
      <c r="E3403" s="208"/>
    </row>
    <row r="3404" spans="4:5">
      <c r="D3404" s="208"/>
      <c r="E3404" s="208"/>
    </row>
    <row r="3405" spans="4:5">
      <c r="D3405" s="208"/>
      <c r="E3405" s="208"/>
    </row>
    <row r="3406" spans="4:5">
      <c r="D3406" s="208"/>
      <c r="E3406" s="208"/>
    </row>
    <row r="3407" spans="4:5">
      <c r="D3407" s="208"/>
      <c r="E3407" s="208"/>
    </row>
    <row r="3408" spans="4:5">
      <c r="D3408" s="208"/>
      <c r="E3408" s="208"/>
    </row>
    <row r="3409" spans="4:5">
      <c r="D3409" s="208"/>
      <c r="E3409" s="208"/>
    </row>
    <row r="3410" spans="4:5">
      <c r="D3410" s="208"/>
      <c r="E3410" s="208"/>
    </row>
    <row r="3411" spans="4:5">
      <c r="D3411" s="208"/>
      <c r="E3411" s="208"/>
    </row>
    <row r="3412" spans="4:5">
      <c r="D3412" s="208"/>
      <c r="E3412" s="208"/>
    </row>
    <row r="3413" spans="4:5">
      <c r="D3413" s="208"/>
      <c r="E3413" s="208"/>
    </row>
    <row r="3414" spans="4:5">
      <c r="D3414" s="208"/>
      <c r="E3414" s="208"/>
    </row>
    <row r="3415" spans="4:5">
      <c r="D3415" s="208"/>
      <c r="E3415" s="208"/>
    </row>
    <row r="3416" spans="4:5">
      <c r="D3416" s="208"/>
      <c r="E3416" s="208"/>
    </row>
    <row r="3417" spans="4:5">
      <c r="D3417" s="208"/>
      <c r="E3417" s="208"/>
    </row>
    <row r="3418" spans="4:5">
      <c r="D3418" s="208"/>
      <c r="E3418" s="208"/>
    </row>
    <row r="3419" spans="4:5">
      <c r="D3419" s="208"/>
      <c r="E3419" s="208"/>
    </row>
    <row r="3420" spans="4:5">
      <c r="D3420" s="208"/>
      <c r="E3420" s="208"/>
    </row>
    <row r="3421" spans="4:5">
      <c r="D3421" s="208"/>
      <c r="E3421" s="208"/>
    </row>
    <row r="3422" spans="4:5">
      <c r="D3422" s="208"/>
      <c r="E3422" s="208"/>
    </row>
    <row r="3423" spans="4:5">
      <c r="D3423" s="208"/>
      <c r="E3423" s="208"/>
    </row>
    <row r="3424" spans="4:5">
      <c r="D3424" s="208"/>
      <c r="E3424" s="208"/>
    </row>
    <row r="3425" spans="4:5">
      <c r="D3425" s="208"/>
      <c r="E3425" s="208"/>
    </row>
    <row r="3426" spans="4:5">
      <c r="D3426" s="208"/>
      <c r="E3426" s="208"/>
    </row>
    <row r="3427" spans="4:5">
      <c r="D3427" s="208"/>
      <c r="E3427" s="208"/>
    </row>
    <row r="3428" spans="4:5">
      <c r="D3428" s="208"/>
      <c r="E3428" s="208"/>
    </row>
    <row r="3429" spans="4:5">
      <c r="D3429" s="208"/>
      <c r="E3429" s="208"/>
    </row>
    <row r="3430" spans="4:5">
      <c r="D3430" s="208"/>
      <c r="E3430" s="208"/>
    </row>
    <row r="3431" spans="4:5">
      <c r="D3431" s="208"/>
      <c r="E3431" s="208"/>
    </row>
    <row r="3432" spans="4:5">
      <c r="D3432" s="208"/>
      <c r="E3432" s="208"/>
    </row>
    <row r="3433" spans="4:5">
      <c r="D3433" s="208"/>
      <c r="E3433" s="208"/>
    </row>
    <row r="3434" spans="4:5">
      <c r="D3434" s="208"/>
      <c r="E3434" s="208"/>
    </row>
    <row r="3435" spans="4:5">
      <c r="D3435" s="208"/>
      <c r="E3435" s="208"/>
    </row>
    <row r="3436" spans="4:5">
      <c r="D3436" s="208"/>
      <c r="E3436" s="208"/>
    </row>
    <row r="3437" spans="4:5">
      <c r="D3437" s="208"/>
      <c r="E3437" s="208"/>
    </row>
    <row r="3438" spans="4:5">
      <c r="D3438" s="208"/>
      <c r="E3438" s="208"/>
    </row>
    <row r="3439" spans="4:5">
      <c r="D3439" s="208"/>
      <c r="E3439" s="208"/>
    </row>
    <row r="3440" spans="4:5">
      <c r="D3440" s="208"/>
      <c r="E3440" s="208"/>
    </row>
    <row r="3441" spans="4:5">
      <c r="D3441" s="208"/>
      <c r="E3441" s="208"/>
    </row>
    <row r="3442" spans="4:5">
      <c r="D3442" s="208"/>
      <c r="E3442" s="208"/>
    </row>
    <row r="3443" spans="4:5">
      <c r="D3443" s="208"/>
      <c r="E3443" s="208"/>
    </row>
    <row r="3444" spans="4:5">
      <c r="D3444" s="208"/>
      <c r="E3444" s="208"/>
    </row>
    <row r="3445" spans="4:5">
      <c r="D3445" s="208"/>
      <c r="E3445" s="208"/>
    </row>
    <row r="3446" spans="4:5">
      <c r="D3446" s="208"/>
      <c r="E3446" s="208"/>
    </row>
    <row r="3447" spans="4:5">
      <c r="D3447" s="208"/>
      <c r="E3447" s="208"/>
    </row>
    <row r="3448" spans="4:5">
      <c r="D3448" s="208"/>
      <c r="E3448" s="208"/>
    </row>
    <row r="3449" spans="4:5">
      <c r="D3449" s="208"/>
      <c r="E3449" s="208"/>
    </row>
    <row r="3450" spans="4:5">
      <c r="D3450" s="208"/>
      <c r="E3450" s="208"/>
    </row>
    <row r="3451" spans="4:5">
      <c r="D3451" s="208"/>
      <c r="E3451" s="208"/>
    </row>
    <row r="3452" spans="4:5">
      <c r="D3452" s="208"/>
      <c r="E3452" s="208"/>
    </row>
    <row r="3453" spans="4:5">
      <c r="D3453" s="208"/>
      <c r="E3453" s="208"/>
    </row>
    <row r="3454" spans="4:5">
      <c r="D3454" s="208"/>
      <c r="E3454" s="208"/>
    </row>
    <row r="3455" spans="4:5">
      <c r="D3455" s="208"/>
      <c r="E3455" s="208"/>
    </row>
    <row r="3456" spans="4:5">
      <c r="D3456" s="208"/>
      <c r="E3456" s="208"/>
    </row>
    <row r="3457" spans="4:5">
      <c r="D3457" s="208"/>
      <c r="E3457" s="208"/>
    </row>
    <row r="3458" spans="4:5">
      <c r="D3458" s="208"/>
      <c r="E3458" s="208"/>
    </row>
    <row r="3459" spans="4:5">
      <c r="D3459" s="208"/>
      <c r="E3459" s="208"/>
    </row>
    <row r="3460" spans="4:5">
      <c r="D3460" s="208"/>
      <c r="E3460" s="208"/>
    </row>
    <row r="3461" spans="4:5">
      <c r="D3461" s="208"/>
      <c r="E3461" s="208"/>
    </row>
    <row r="3462" spans="4:5">
      <c r="D3462" s="208"/>
      <c r="E3462" s="208"/>
    </row>
    <row r="3463" spans="4:5">
      <c r="D3463" s="208"/>
      <c r="E3463" s="208"/>
    </row>
    <row r="3464" spans="4:5">
      <c r="D3464" s="208"/>
      <c r="E3464" s="208"/>
    </row>
    <row r="3465" spans="4:5">
      <c r="D3465" s="208"/>
      <c r="E3465" s="208"/>
    </row>
    <row r="3466" spans="4:5">
      <c r="D3466" s="208"/>
      <c r="E3466" s="208"/>
    </row>
    <row r="3467" spans="4:5">
      <c r="D3467" s="208"/>
      <c r="E3467" s="208"/>
    </row>
    <row r="3468" spans="4:5">
      <c r="D3468" s="208"/>
      <c r="E3468" s="208"/>
    </row>
    <row r="3469" spans="4:5">
      <c r="D3469" s="208"/>
      <c r="E3469" s="208"/>
    </row>
    <row r="3470" spans="4:5">
      <c r="D3470" s="208"/>
      <c r="E3470" s="208"/>
    </row>
    <row r="3471" spans="4:5">
      <c r="D3471" s="208"/>
      <c r="E3471" s="208"/>
    </row>
    <row r="3472" spans="4:5">
      <c r="D3472" s="208"/>
      <c r="E3472" s="208"/>
    </row>
    <row r="3473" spans="4:5">
      <c r="D3473" s="208"/>
      <c r="E3473" s="208"/>
    </row>
    <row r="3474" spans="4:5">
      <c r="D3474" s="208"/>
      <c r="E3474" s="208"/>
    </row>
    <row r="3475" spans="4:5">
      <c r="D3475" s="208"/>
      <c r="E3475" s="208"/>
    </row>
    <row r="3476" spans="4:5">
      <c r="D3476" s="208"/>
      <c r="E3476" s="208"/>
    </row>
    <row r="3477" spans="4:5">
      <c r="D3477" s="208"/>
      <c r="E3477" s="208"/>
    </row>
    <row r="3478" spans="4:5">
      <c r="D3478" s="208"/>
      <c r="E3478" s="208"/>
    </row>
    <row r="3479" spans="4:5">
      <c r="D3479" s="208"/>
      <c r="E3479" s="208"/>
    </row>
    <row r="3480" spans="4:5">
      <c r="D3480" s="208"/>
      <c r="E3480" s="208"/>
    </row>
    <row r="3481" spans="4:5">
      <c r="D3481" s="208"/>
      <c r="E3481" s="208"/>
    </row>
    <row r="3482" spans="4:5">
      <c r="D3482" s="208"/>
      <c r="E3482" s="208"/>
    </row>
    <row r="3483" spans="4:5">
      <c r="D3483" s="208"/>
      <c r="E3483" s="208"/>
    </row>
    <row r="3484" spans="4:5">
      <c r="D3484" s="208"/>
      <c r="E3484" s="208"/>
    </row>
    <row r="3485" spans="4:5">
      <c r="D3485" s="208"/>
      <c r="E3485" s="208"/>
    </row>
    <row r="3486" spans="4:5">
      <c r="D3486" s="208"/>
      <c r="E3486" s="208"/>
    </row>
    <row r="3487" spans="4:5">
      <c r="D3487" s="208"/>
      <c r="E3487" s="208"/>
    </row>
    <row r="3488" spans="4:5">
      <c r="D3488" s="208"/>
      <c r="E3488" s="208"/>
    </row>
    <row r="3489" spans="4:5">
      <c r="D3489" s="208"/>
      <c r="E3489" s="208"/>
    </row>
    <row r="3490" spans="4:5">
      <c r="D3490" s="208"/>
      <c r="E3490" s="208"/>
    </row>
    <row r="3491" spans="4:5">
      <c r="D3491" s="208"/>
      <c r="E3491" s="208"/>
    </row>
    <row r="3492" spans="4:5">
      <c r="D3492" s="208"/>
      <c r="E3492" s="208"/>
    </row>
    <row r="3493" spans="4:5">
      <c r="D3493" s="208"/>
      <c r="E3493" s="208"/>
    </row>
    <row r="3494" spans="4:5">
      <c r="D3494" s="208"/>
      <c r="E3494" s="208"/>
    </row>
    <row r="3495" spans="4:5">
      <c r="D3495" s="208"/>
      <c r="E3495" s="208"/>
    </row>
    <row r="3496" spans="4:5">
      <c r="D3496" s="208"/>
      <c r="E3496" s="208"/>
    </row>
    <row r="3497" spans="4:5">
      <c r="D3497" s="208"/>
      <c r="E3497" s="208"/>
    </row>
    <row r="3498" spans="4:5">
      <c r="D3498" s="208"/>
      <c r="E3498" s="208"/>
    </row>
    <row r="3499" spans="4:5">
      <c r="D3499" s="208"/>
      <c r="E3499" s="208"/>
    </row>
    <row r="3500" spans="4:5">
      <c r="D3500" s="208"/>
      <c r="E3500" s="208"/>
    </row>
    <row r="3501" spans="4:5">
      <c r="D3501" s="208"/>
      <c r="E3501" s="208"/>
    </row>
    <row r="3502" spans="4:5">
      <c r="D3502" s="208"/>
      <c r="E3502" s="208"/>
    </row>
    <row r="3503" spans="4:5">
      <c r="D3503" s="208"/>
      <c r="E3503" s="208"/>
    </row>
    <row r="3504" spans="4:5">
      <c r="D3504" s="208"/>
      <c r="E3504" s="208"/>
    </row>
    <row r="3505" spans="4:5">
      <c r="D3505" s="208"/>
      <c r="E3505" s="208"/>
    </row>
    <row r="3506" spans="4:5">
      <c r="D3506" s="208"/>
      <c r="E3506" s="208"/>
    </row>
    <row r="3507" spans="4:5">
      <c r="D3507" s="208"/>
      <c r="E3507" s="208"/>
    </row>
    <row r="3508" spans="4:5">
      <c r="D3508" s="208"/>
      <c r="E3508" s="208"/>
    </row>
    <row r="3509" spans="4:5">
      <c r="D3509" s="208"/>
      <c r="E3509" s="208"/>
    </row>
    <row r="3510" spans="4:5">
      <c r="D3510" s="208"/>
      <c r="E3510" s="208"/>
    </row>
    <row r="3511" spans="4:5">
      <c r="D3511" s="208"/>
      <c r="E3511" s="208"/>
    </row>
    <row r="3512" spans="4:5">
      <c r="D3512" s="208"/>
      <c r="E3512" s="208"/>
    </row>
    <row r="3513" spans="4:5">
      <c r="D3513" s="208"/>
      <c r="E3513" s="208"/>
    </row>
    <row r="3514" spans="4:5">
      <c r="D3514" s="208"/>
      <c r="E3514" s="208"/>
    </row>
    <row r="3515" spans="4:5">
      <c r="D3515" s="208"/>
      <c r="E3515" s="208"/>
    </row>
    <row r="3516" spans="4:5">
      <c r="D3516" s="208"/>
      <c r="E3516" s="208"/>
    </row>
    <row r="3517" spans="4:5">
      <c r="D3517" s="208"/>
      <c r="E3517" s="208"/>
    </row>
    <row r="3518" spans="4:5">
      <c r="D3518" s="208"/>
      <c r="E3518" s="208"/>
    </row>
    <row r="3519" spans="4:5">
      <c r="D3519" s="208"/>
      <c r="E3519" s="208"/>
    </row>
    <row r="3520" spans="4:5">
      <c r="D3520" s="208"/>
      <c r="E3520" s="208"/>
    </row>
    <row r="3521" spans="4:5">
      <c r="D3521" s="208"/>
      <c r="E3521" s="208"/>
    </row>
    <row r="3522" spans="4:5">
      <c r="D3522" s="208"/>
      <c r="E3522" s="208"/>
    </row>
    <row r="3523" spans="4:5">
      <c r="D3523" s="208"/>
      <c r="E3523" s="208"/>
    </row>
    <row r="3524" spans="4:5">
      <c r="D3524" s="208"/>
      <c r="E3524" s="208"/>
    </row>
    <row r="3525" spans="4:5">
      <c r="D3525" s="208"/>
      <c r="E3525" s="208"/>
    </row>
    <row r="3526" spans="4:5">
      <c r="D3526" s="208"/>
      <c r="E3526" s="208"/>
    </row>
    <row r="3527" spans="4:5">
      <c r="D3527" s="208"/>
      <c r="E3527" s="208"/>
    </row>
    <row r="3528" spans="4:5">
      <c r="D3528" s="208"/>
      <c r="E3528" s="208"/>
    </row>
    <row r="3529" spans="4:5">
      <c r="D3529" s="208"/>
      <c r="E3529" s="208"/>
    </row>
    <row r="3530" spans="4:5">
      <c r="D3530" s="208"/>
      <c r="E3530" s="208"/>
    </row>
    <row r="3531" spans="4:5">
      <c r="D3531" s="208"/>
      <c r="E3531" s="208"/>
    </row>
    <row r="3532" spans="4:5">
      <c r="D3532" s="208"/>
      <c r="E3532" s="208"/>
    </row>
    <row r="3533" spans="4:5">
      <c r="D3533" s="208"/>
      <c r="E3533" s="208"/>
    </row>
    <row r="3534" spans="4:5">
      <c r="D3534" s="208"/>
      <c r="E3534" s="208"/>
    </row>
    <row r="3535" spans="4:5">
      <c r="D3535" s="208"/>
      <c r="E3535" s="208"/>
    </row>
    <row r="3536" spans="4:5">
      <c r="D3536" s="208"/>
      <c r="E3536" s="208"/>
    </row>
    <row r="3537" spans="4:5">
      <c r="D3537" s="208"/>
      <c r="E3537" s="208"/>
    </row>
    <row r="3538" spans="4:5">
      <c r="D3538" s="208"/>
      <c r="E3538" s="208"/>
    </row>
    <row r="3539" spans="4:5">
      <c r="D3539" s="208"/>
      <c r="E3539" s="208"/>
    </row>
    <row r="3540" spans="4:5">
      <c r="D3540" s="208"/>
      <c r="E3540" s="208"/>
    </row>
    <row r="3541" spans="4:5">
      <c r="D3541" s="208"/>
      <c r="E3541" s="208"/>
    </row>
    <row r="3542" spans="4:5">
      <c r="D3542" s="208"/>
      <c r="E3542" s="208"/>
    </row>
    <row r="3543" spans="4:5">
      <c r="D3543" s="208"/>
      <c r="E3543" s="208"/>
    </row>
    <row r="3544" spans="4:5">
      <c r="D3544" s="208"/>
      <c r="E3544" s="208"/>
    </row>
    <row r="3545" spans="4:5">
      <c r="D3545" s="208"/>
      <c r="E3545" s="208"/>
    </row>
    <row r="3546" spans="4:5">
      <c r="D3546" s="208"/>
      <c r="E3546" s="208"/>
    </row>
    <row r="3547" spans="4:5">
      <c r="D3547" s="208"/>
      <c r="E3547" s="208"/>
    </row>
    <row r="3548" spans="4:5">
      <c r="D3548" s="208"/>
      <c r="E3548" s="208"/>
    </row>
    <row r="3549" spans="4:5">
      <c r="D3549" s="208"/>
      <c r="E3549" s="208"/>
    </row>
    <row r="3550" spans="4:5">
      <c r="D3550" s="208"/>
      <c r="E3550" s="208"/>
    </row>
    <row r="3551" spans="4:5">
      <c r="D3551" s="208"/>
      <c r="E3551" s="208"/>
    </row>
    <row r="3552" spans="4:5">
      <c r="D3552" s="208"/>
      <c r="E3552" s="208"/>
    </row>
    <row r="3553" spans="4:5">
      <c r="D3553" s="208"/>
      <c r="E3553" s="208"/>
    </row>
    <row r="3554" spans="4:5">
      <c r="D3554" s="208"/>
      <c r="E3554" s="208"/>
    </row>
    <row r="3555" spans="4:5">
      <c r="D3555" s="208"/>
      <c r="E3555" s="208"/>
    </row>
    <row r="3556" spans="4:5">
      <c r="D3556" s="208"/>
      <c r="E3556" s="208"/>
    </row>
    <row r="3557" spans="4:5">
      <c r="D3557" s="208"/>
      <c r="E3557" s="208"/>
    </row>
    <row r="3558" spans="4:5">
      <c r="D3558" s="208"/>
      <c r="E3558" s="208"/>
    </row>
    <row r="3559" spans="4:5">
      <c r="D3559" s="208"/>
      <c r="E3559" s="208"/>
    </row>
    <row r="3560" spans="4:5">
      <c r="D3560" s="208"/>
      <c r="E3560" s="208"/>
    </row>
    <row r="3561" spans="4:5">
      <c r="D3561" s="208"/>
      <c r="E3561" s="208"/>
    </row>
    <row r="3562" spans="4:5">
      <c r="D3562" s="208"/>
      <c r="E3562" s="208"/>
    </row>
    <row r="3563" spans="4:5">
      <c r="D3563" s="208"/>
      <c r="E3563" s="208"/>
    </row>
    <row r="3564" spans="4:5">
      <c r="D3564" s="208"/>
      <c r="E3564" s="208"/>
    </row>
    <row r="3565" spans="4:5">
      <c r="D3565" s="208"/>
      <c r="E3565" s="208"/>
    </row>
    <row r="3566" spans="4:5">
      <c r="D3566" s="208"/>
      <c r="E3566" s="208"/>
    </row>
    <row r="3567" spans="4:5">
      <c r="D3567" s="208"/>
      <c r="E3567" s="208"/>
    </row>
    <row r="3568" spans="4:5">
      <c r="D3568" s="208"/>
      <c r="E3568" s="208"/>
    </row>
    <row r="3569" spans="4:5">
      <c r="D3569" s="208"/>
      <c r="E3569" s="208"/>
    </row>
    <row r="3570" spans="4:5">
      <c r="D3570" s="208"/>
      <c r="E3570" s="208"/>
    </row>
    <row r="3571" spans="4:5">
      <c r="D3571" s="208"/>
      <c r="E3571" s="208"/>
    </row>
    <row r="3572" spans="4:5">
      <c r="D3572" s="208"/>
      <c r="E3572" s="208"/>
    </row>
    <row r="3573" spans="4:5">
      <c r="D3573" s="208"/>
      <c r="E3573" s="208"/>
    </row>
    <row r="3574" spans="4:5">
      <c r="D3574" s="208"/>
      <c r="E3574" s="208"/>
    </row>
    <row r="3575" spans="4:5">
      <c r="D3575" s="208"/>
      <c r="E3575" s="208"/>
    </row>
    <row r="3576" spans="4:5">
      <c r="D3576" s="208"/>
      <c r="E3576" s="208"/>
    </row>
    <row r="3577" spans="4:5">
      <c r="D3577" s="208"/>
      <c r="E3577" s="208"/>
    </row>
    <row r="3578" spans="4:5">
      <c r="D3578" s="208"/>
      <c r="E3578" s="208"/>
    </row>
    <row r="3579" spans="4:5">
      <c r="D3579" s="208"/>
      <c r="E3579" s="208"/>
    </row>
    <row r="3580" spans="4:5">
      <c r="D3580" s="208"/>
      <c r="E3580" s="208"/>
    </row>
    <row r="3581" spans="4:5">
      <c r="D3581" s="208"/>
      <c r="E3581" s="208"/>
    </row>
    <row r="3582" spans="4:5">
      <c r="D3582" s="208"/>
      <c r="E3582" s="208"/>
    </row>
    <row r="3583" spans="4:5">
      <c r="D3583" s="208"/>
      <c r="E3583" s="208"/>
    </row>
    <row r="3584" spans="4:5">
      <c r="D3584" s="208"/>
      <c r="E3584" s="208"/>
    </row>
    <row r="3585" spans="4:5">
      <c r="D3585" s="208"/>
      <c r="E3585" s="208"/>
    </row>
    <row r="3586" spans="4:5">
      <c r="D3586" s="208"/>
      <c r="E3586" s="208"/>
    </row>
    <row r="3587" spans="4:5">
      <c r="D3587" s="208"/>
      <c r="E3587" s="208"/>
    </row>
    <row r="3588" spans="4:5">
      <c r="D3588" s="208"/>
      <c r="E3588" s="208"/>
    </row>
    <row r="3589" spans="4:5">
      <c r="D3589" s="208"/>
      <c r="E3589" s="208"/>
    </row>
    <row r="3590" spans="4:5">
      <c r="D3590" s="208"/>
      <c r="E3590" s="208"/>
    </row>
    <row r="3591" spans="4:5">
      <c r="D3591" s="208"/>
      <c r="E3591" s="208"/>
    </row>
    <row r="3592" spans="4:5">
      <c r="D3592" s="208"/>
      <c r="E3592" s="208"/>
    </row>
    <row r="3593" spans="4:5">
      <c r="D3593" s="208"/>
      <c r="E3593" s="208"/>
    </row>
    <row r="3594" spans="4:5">
      <c r="D3594" s="208"/>
      <c r="E3594" s="208"/>
    </row>
    <row r="3595" spans="4:5">
      <c r="D3595" s="208"/>
      <c r="E3595" s="208"/>
    </row>
    <row r="3596" spans="4:5">
      <c r="D3596" s="208"/>
      <c r="E3596" s="208"/>
    </row>
    <row r="3597" spans="4:5">
      <c r="D3597" s="208"/>
      <c r="E3597" s="208"/>
    </row>
    <row r="3598" spans="4:5">
      <c r="D3598" s="208"/>
      <c r="E3598" s="208"/>
    </row>
    <row r="3599" spans="4:5">
      <c r="D3599" s="208"/>
      <c r="E3599" s="208"/>
    </row>
    <row r="3600" spans="4:5">
      <c r="D3600" s="208"/>
      <c r="E3600" s="208"/>
    </row>
    <row r="3601" spans="4:5">
      <c r="D3601" s="208"/>
      <c r="E3601" s="208"/>
    </row>
    <row r="3602" spans="4:5">
      <c r="D3602" s="208"/>
      <c r="E3602" s="208"/>
    </row>
    <row r="3603" spans="4:5">
      <c r="D3603" s="208"/>
      <c r="E3603" s="208"/>
    </row>
    <row r="3604" spans="4:5">
      <c r="D3604" s="208"/>
      <c r="E3604" s="208"/>
    </row>
    <row r="3605" spans="4:5">
      <c r="D3605" s="208"/>
      <c r="E3605" s="208"/>
    </row>
    <row r="3606" spans="4:5">
      <c r="D3606" s="208"/>
      <c r="E3606" s="208"/>
    </row>
    <row r="3607" spans="4:5">
      <c r="D3607" s="208"/>
      <c r="E3607" s="208"/>
    </row>
    <row r="3608" spans="4:5">
      <c r="D3608" s="208"/>
      <c r="E3608" s="208"/>
    </row>
    <row r="3609" spans="4:5">
      <c r="D3609" s="208"/>
      <c r="E3609" s="208"/>
    </row>
    <row r="3610" spans="4:5">
      <c r="D3610" s="208"/>
      <c r="E3610" s="208"/>
    </row>
    <row r="3611" spans="4:5">
      <c r="D3611" s="208"/>
      <c r="E3611" s="208"/>
    </row>
    <row r="3612" spans="4:5">
      <c r="D3612" s="208"/>
      <c r="E3612" s="208"/>
    </row>
    <row r="3613" spans="4:5">
      <c r="D3613" s="208"/>
      <c r="E3613" s="208"/>
    </row>
    <row r="3614" spans="4:5">
      <c r="D3614" s="208"/>
      <c r="E3614" s="208"/>
    </row>
    <row r="3615" spans="4:5">
      <c r="D3615" s="208"/>
      <c r="E3615" s="208"/>
    </row>
    <row r="3616" spans="4:5">
      <c r="D3616" s="208"/>
      <c r="E3616" s="208"/>
    </row>
    <row r="3617" spans="4:5">
      <c r="D3617" s="208"/>
      <c r="E3617" s="208"/>
    </row>
    <row r="3618" spans="4:5">
      <c r="D3618" s="208"/>
      <c r="E3618" s="208"/>
    </row>
    <row r="3619" spans="4:5">
      <c r="D3619" s="208"/>
      <c r="E3619" s="208"/>
    </row>
    <row r="3620" spans="4:5">
      <c r="D3620" s="208"/>
      <c r="E3620" s="208"/>
    </row>
    <row r="3621" spans="4:5">
      <c r="D3621" s="208"/>
      <c r="E3621" s="208"/>
    </row>
    <row r="3622" spans="4:5">
      <c r="D3622" s="208"/>
      <c r="E3622" s="208"/>
    </row>
    <row r="3623" spans="4:5">
      <c r="D3623" s="208"/>
      <c r="E3623" s="208"/>
    </row>
    <row r="3624" spans="4:5">
      <c r="D3624" s="208"/>
      <c r="E3624" s="208"/>
    </row>
    <row r="3625" spans="4:5">
      <c r="D3625" s="208"/>
      <c r="E3625" s="208"/>
    </row>
    <row r="3626" spans="4:5">
      <c r="D3626" s="208"/>
      <c r="E3626" s="208"/>
    </row>
    <row r="3627" spans="4:5">
      <c r="D3627" s="208"/>
      <c r="E3627" s="208"/>
    </row>
    <row r="3628" spans="4:5">
      <c r="D3628" s="208"/>
      <c r="E3628" s="208"/>
    </row>
    <row r="3629" spans="4:5">
      <c r="D3629" s="208"/>
      <c r="E3629" s="208"/>
    </row>
    <row r="3630" spans="4:5">
      <c r="D3630" s="208"/>
      <c r="E3630" s="208"/>
    </row>
    <row r="3631" spans="4:5">
      <c r="D3631" s="208"/>
      <c r="E3631" s="208"/>
    </row>
    <row r="3632" spans="4:5">
      <c r="D3632" s="208"/>
      <c r="E3632" s="208"/>
    </row>
    <row r="3633" spans="4:5">
      <c r="D3633" s="208"/>
      <c r="E3633" s="208"/>
    </row>
    <row r="3634" spans="4:5">
      <c r="D3634" s="208"/>
      <c r="E3634" s="208"/>
    </row>
    <row r="3635" spans="4:5">
      <c r="D3635" s="208"/>
      <c r="E3635" s="208"/>
    </row>
    <row r="3636" spans="4:5">
      <c r="D3636" s="208"/>
      <c r="E3636" s="208"/>
    </row>
    <row r="3637" spans="4:5">
      <c r="D3637" s="208"/>
      <c r="E3637" s="208"/>
    </row>
    <row r="3638" spans="4:5">
      <c r="D3638" s="208"/>
      <c r="E3638" s="208"/>
    </row>
    <row r="3639" spans="4:5">
      <c r="D3639" s="208"/>
      <c r="E3639" s="208"/>
    </row>
    <row r="3640" spans="4:5">
      <c r="D3640" s="208"/>
      <c r="E3640" s="208"/>
    </row>
    <row r="3641" spans="4:5">
      <c r="D3641" s="208"/>
      <c r="E3641" s="208"/>
    </row>
    <row r="3642" spans="4:5">
      <c r="D3642" s="208"/>
      <c r="E3642" s="208"/>
    </row>
    <row r="3643" spans="4:5">
      <c r="D3643" s="208"/>
      <c r="E3643" s="208"/>
    </row>
    <row r="3644" spans="4:5">
      <c r="D3644" s="208"/>
      <c r="E3644" s="208"/>
    </row>
    <row r="3645" spans="4:5">
      <c r="D3645" s="208"/>
      <c r="E3645" s="208"/>
    </row>
    <row r="3646" spans="4:5">
      <c r="D3646" s="208"/>
      <c r="E3646" s="208"/>
    </row>
    <row r="3647" spans="4:5">
      <c r="D3647" s="208"/>
      <c r="E3647" s="208"/>
    </row>
    <row r="3648" spans="4:5">
      <c r="D3648" s="208"/>
      <c r="E3648" s="208"/>
    </row>
    <row r="3649" spans="4:5">
      <c r="D3649" s="208"/>
      <c r="E3649" s="208"/>
    </row>
    <row r="3650" spans="4:5">
      <c r="D3650" s="208"/>
      <c r="E3650" s="208"/>
    </row>
    <row r="3651" spans="4:5">
      <c r="D3651" s="208"/>
      <c r="E3651" s="208"/>
    </row>
    <row r="3652" spans="4:5">
      <c r="D3652" s="208"/>
      <c r="E3652" s="208"/>
    </row>
    <row r="3653" spans="4:5">
      <c r="D3653" s="208"/>
      <c r="E3653" s="208"/>
    </row>
    <row r="3654" spans="4:5">
      <c r="D3654" s="208"/>
      <c r="E3654" s="208"/>
    </row>
    <row r="3655" spans="4:5">
      <c r="D3655" s="208"/>
      <c r="E3655" s="208"/>
    </row>
    <row r="3656" spans="4:5">
      <c r="D3656" s="208"/>
      <c r="E3656" s="208"/>
    </row>
    <row r="3657" spans="4:5">
      <c r="D3657" s="208"/>
      <c r="E3657" s="208"/>
    </row>
    <row r="3658" spans="4:5">
      <c r="D3658" s="208"/>
      <c r="E3658" s="208"/>
    </row>
    <row r="3659" spans="4:5">
      <c r="D3659" s="208"/>
      <c r="E3659" s="208"/>
    </row>
    <row r="3660" spans="4:5">
      <c r="D3660" s="208"/>
      <c r="E3660" s="208"/>
    </row>
    <row r="3661" spans="4:5">
      <c r="D3661" s="208"/>
      <c r="E3661" s="208"/>
    </row>
    <row r="3662" spans="4:5">
      <c r="D3662" s="208"/>
      <c r="E3662" s="208"/>
    </row>
    <row r="3663" spans="4:5">
      <c r="D3663" s="208"/>
      <c r="E3663" s="208"/>
    </row>
    <row r="3664" spans="4:5">
      <c r="D3664" s="208"/>
      <c r="E3664" s="208"/>
    </row>
    <row r="3665" spans="4:5">
      <c r="D3665" s="208"/>
      <c r="E3665" s="208"/>
    </row>
    <row r="3666" spans="4:5">
      <c r="D3666" s="208"/>
      <c r="E3666" s="208"/>
    </row>
    <row r="3667" spans="4:5">
      <c r="D3667" s="208"/>
      <c r="E3667" s="208"/>
    </row>
    <row r="3668" spans="4:5">
      <c r="D3668" s="208"/>
      <c r="E3668" s="208"/>
    </row>
    <row r="3669" spans="4:5">
      <c r="D3669" s="208"/>
      <c r="E3669" s="208"/>
    </row>
    <row r="3670" spans="4:5">
      <c r="D3670" s="208"/>
      <c r="E3670" s="208"/>
    </row>
    <row r="3671" spans="4:5">
      <c r="D3671" s="208"/>
      <c r="E3671" s="208"/>
    </row>
    <row r="3672" spans="4:5">
      <c r="D3672" s="208"/>
      <c r="E3672" s="208"/>
    </row>
    <row r="3673" spans="4:5">
      <c r="D3673" s="208"/>
      <c r="E3673" s="208"/>
    </row>
    <row r="3674" spans="4:5">
      <c r="D3674" s="208"/>
      <c r="E3674" s="208"/>
    </row>
    <row r="3675" spans="4:5">
      <c r="D3675" s="208"/>
      <c r="E3675" s="208"/>
    </row>
    <row r="3676" spans="4:5">
      <c r="D3676" s="208"/>
      <c r="E3676" s="208"/>
    </row>
    <row r="3677" spans="4:5">
      <c r="D3677" s="208"/>
      <c r="E3677" s="208"/>
    </row>
    <row r="3678" spans="4:5">
      <c r="D3678" s="208"/>
      <c r="E3678" s="208"/>
    </row>
    <row r="3679" spans="4:5">
      <c r="D3679" s="208"/>
      <c r="E3679" s="208"/>
    </row>
    <row r="3680" spans="4:5">
      <c r="D3680" s="208"/>
      <c r="E3680" s="208"/>
    </row>
    <row r="3681" spans="4:5">
      <c r="D3681" s="208"/>
      <c r="E3681" s="208"/>
    </row>
    <row r="3682" spans="4:5">
      <c r="D3682" s="208"/>
      <c r="E3682" s="208"/>
    </row>
    <row r="3683" spans="4:5">
      <c r="D3683" s="208"/>
      <c r="E3683" s="208"/>
    </row>
    <row r="3684" spans="4:5">
      <c r="D3684" s="208"/>
      <c r="E3684" s="208"/>
    </row>
    <row r="3685" spans="4:5">
      <c r="D3685" s="208"/>
      <c r="E3685" s="208"/>
    </row>
    <row r="3686" spans="4:5">
      <c r="D3686" s="208"/>
      <c r="E3686" s="208"/>
    </row>
    <row r="3687" spans="4:5">
      <c r="D3687" s="208"/>
      <c r="E3687" s="208"/>
    </row>
    <row r="3688" spans="4:5">
      <c r="D3688" s="208"/>
      <c r="E3688" s="208"/>
    </row>
    <row r="3689" spans="4:5">
      <c r="D3689" s="208"/>
      <c r="E3689" s="208"/>
    </row>
    <row r="3690" spans="4:5">
      <c r="D3690" s="208"/>
      <c r="E3690" s="208"/>
    </row>
    <row r="3691" spans="4:5">
      <c r="D3691" s="208"/>
      <c r="E3691" s="208"/>
    </row>
    <row r="3692" spans="4:5">
      <c r="D3692" s="208"/>
      <c r="E3692" s="208"/>
    </row>
    <row r="3693" spans="4:5">
      <c r="D3693" s="208"/>
      <c r="E3693" s="208"/>
    </row>
    <row r="3694" spans="4:5">
      <c r="D3694" s="208"/>
      <c r="E3694" s="208"/>
    </row>
    <row r="3695" spans="4:5">
      <c r="D3695" s="208"/>
      <c r="E3695" s="208"/>
    </row>
    <row r="3696" spans="4:5">
      <c r="D3696" s="208"/>
      <c r="E3696" s="208"/>
    </row>
    <row r="3697" spans="4:5">
      <c r="D3697" s="208"/>
      <c r="E3697" s="208"/>
    </row>
    <row r="3698" spans="4:5">
      <c r="D3698" s="208"/>
      <c r="E3698" s="208"/>
    </row>
    <row r="3699" spans="4:5">
      <c r="D3699" s="208"/>
      <c r="E3699" s="208"/>
    </row>
    <row r="3700" spans="4:5">
      <c r="D3700" s="208"/>
      <c r="E3700" s="208"/>
    </row>
    <row r="3701" spans="4:5">
      <c r="D3701" s="208"/>
      <c r="E3701" s="208"/>
    </row>
    <row r="3702" spans="4:5">
      <c r="D3702" s="208"/>
      <c r="E3702" s="208"/>
    </row>
    <row r="3703" spans="4:5">
      <c r="D3703" s="208"/>
      <c r="E3703" s="208"/>
    </row>
    <row r="3704" spans="4:5">
      <c r="D3704" s="208"/>
      <c r="E3704" s="208"/>
    </row>
    <row r="3705" spans="4:5">
      <c r="D3705" s="208"/>
      <c r="E3705" s="208"/>
    </row>
    <row r="3706" spans="4:5">
      <c r="D3706" s="208"/>
      <c r="E3706" s="208"/>
    </row>
    <row r="3707" spans="4:5">
      <c r="D3707" s="208"/>
      <c r="E3707" s="208"/>
    </row>
    <row r="3708" spans="4:5">
      <c r="D3708" s="208"/>
      <c r="E3708" s="208"/>
    </row>
    <row r="3709" spans="4:5">
      <c r="D3709" s="208"/>
      <c r="E3709" s="208"/>
    </row>
    <row r="3710" spans="4:5">
      <c r="D3710" s="208"/>
      <c r="E3710" s="208"/>
    </row>
    <row r="3711" spans="4:5">
      <c r="D3711" s="208"/>
      <c r="E3711" s="208"/>
    </row>
    <row r="3712" spans="4:5">
      <c r="D3712" s="208"/>
      <c r="E3712" s="208"/>
    </row>
    <row r="3713" spans="4:5">
      <c r="D3713" s="208"/>
      <c r="E3713" s="208"/>
    </row>
    <row r="3714" spans="4:5">
      <c r="D3714" s="208"/>
      <c r="E3714" s="208"/>
    </row>
    <row r="3715" spans="4:5">
      <c r="D3715" s="208"/>
      <c r="E3715" s="208"/>
    </row>
    <row r="3716" spans="4:5">
      <c r="D3716" s="208"/>
      <c r="E3716" s="208"/>
    </row>
    <row r="3717" spans="4:5">
      <c r="D3717" s="208"/>
      <c r="E3717" s="208"/>
    </row>
    <row r="3718" spans="4:5">
      <c r="D3718" s="208"/>
      <c r="E3718" s="208"/>
    </row>
    <row r="3719" spans="4:5">
      <c r="D3719" s="208"/>
      <c r="E3719" s="208"/>
    </row>
    <row r="3720" spans="4:5">
      <c r="D3720" s="208"/>
      <c r="E3720" s="208"/>
    </row>
    <row r="3721" spans="4:5">
      <c r="D3721" s="208"/>
      <c r="E3721" s="208"/>
    </row>
    <row r="3722" spans="4:5">
      <c r="D3722" s="208"/>
      <c r="E3722" s="208"/>
    </row>
    <row r="3723" spans="4:5">
      <c r="D3723" s="208"/>
      <c r="E3723" s="208"/>
    </row>
    <row r="3724" spans="4:5">
      <c r="D3724" s="208"/>
      <c r="E3724" s="208"/>
    </row>
    <row r="3725" spans="4:5">
      <c r="D3725" s="208"/>
      <c r="E3725" s="208"/>
    </row>
    <row r="3726" spans="4:5">
      <c r="D3726" s="208"/>
      <c r="E3726" s="208"/>
    </row>
    <row r="3727" spans="4:5">
      <c r="D3727" s="208"/>
      <c r="E3727" s="208"/>
    </row>
    <row r="3728" spans="4:5">
      <c r="D3728" s="208"/>
      <c r="E3728" s="208"/>
    </row>
    <row r="3729" spans="4:5">
      <c r="D3729" s="208"/>
      <c r="E3729" s="208"/>
    </row>
    <row r="3730" spans="4:5">
      <c r="D3730" s="208"/>
      <c r="E3730" s="208"/>
    </row>
    <row r="3731" spans="4:5">
      <c r="D3731" s="208"/>
      <c r="E3731" s="208"/>
    </row>
    <row r="3732" spans="4:5">
      <c r="D3732" s="208"/>
      <c r="E3732" s="208"/>
    </row>
    <row r="3733" spans="4:5">
      <c r="D3733" s="208"/>
      <c r="E3733" s="208"/>
    </row>
    <row r="3734" spans="4:5">
      <c r="D3734" s="208"/>
      <c r="E3734" s="208"/>
    </row>
    <row r="3735" spans="4:5">
      <c r="D3735" s="208"/>
      <c r="E3735" s="208"/>
    </row>
    <row r="3736" spans="4:5">
      <c r="D3736" s="208"/>
      <c r="E3736" s="208"/>
    </row>
    <row r="3737" spans="4:5">
      <c r="D3737" s="208"/>
      <c r="E3737" s="208"/>
    </row>
    <row r="3738" spans="4:5">
      <c r="D3738" s="208"/>
      <c r="E3738" s="208"/>
    </row>
    <row r="3739" spans="4:5">
      <c r="D3739" s="208"/>
      <c r="E3739" s="208"/>
    </row>
    <row r="3740" spans="4:5">
      <c r="D3740" s="208"/>
      <c r="E3740" s="208"/>
    </row>
    <row r="3741" spans="4:5">
      <c r="D3741" s="208"/>
      <c r="E3741" s="208"/>
    </row>
    <row r="3742" spans="4:5">
      <c r="D3742" s="208"/>
      <c r="E3742" s="208"/>
    </row>
    <row r="3743" spans="4:5">
      <c r="D3743" s="208"/>
      <c r="E3743" s="208"/>
    </row>
    <row r="3744" spans="4:5">
      <c r="D3744" s="208"/>
      <c r="E3744" s="208"/>
    </row>
    <row r="3745" spans="4:5">
      <c r="D3745" s="208"/>
      <c r="E3745" s="208"/>
    </row>
    <row r="3746" spans="4:5">
      <c r="D3746" s="208"/>
      <c r="E3746" s="208"/>
    </row>
    <row r="3747" spans="4:5">
      <c r="D3747" s="208"/>
      <c r="E3747" s="208"/>
    </row>
    <row r="3748" spans="4:5">
      <c r="D3748" s="208"/>
      <c r="E3748" s="208"/>
    </row>
    <row r="3749" spans="4:5">
      <c r="D3749" s="208"/>
      <c r="E3749" s="208"/>
    </row>
    <row r="3750" spans="4:5">
      <c r="D3750" s="208"/>
      <c r="E3750" s="208"/>
    </row>
    <row r="3751" spans="4:5">
      <c r="D3751" s="208"/>
      <c r="E3751" s="208"/>
    </row>
    <row r="3752" spans="4:5">
      <c r="D3752" s="208"/>
      <c r="E3752" s="208"/>
    </row>
    <row r="3753" spans="4:5">
      <c r="D3753" s="208"/>
      <c r="E3753" s="208"/>
    </row>
    <row r="3754" spans="4:5">
      <c r="D3754" s="208"/>
      <c r="E3754" s="208"/>
    </row>
    <row r="3755" spans="4:5">
      <c r="D3755" s="208"/>
      <c r="E3755" s="208"/>
    </row>
    <row r="3756" spans="4:5">
      <c r="D3756" s="208"/>
      <c r="E3756" s="208"/>
    </row>
    <row r="3757" spans="4:5">
      <c r="D3757" s="208"/>
      <c r="E3757" s="208"/>
    </row>
    <row r="3758" spans="4:5">
      <c r="D3758" s="208"/>
      <c r="E3758" s="208"/>
    </row>
    <row r="3759" spans="4:5">
      <c r="D3759" s="208"/>
      <c r="E3759" s="208"/>
    </row>
    <row r="3760" spans="4:5">
      <c r="D3760" s="208"/>
      <c r="E3760" s="208"/>
    </row>
    <row r="3761" spans="4:5">
      <c r="D3761" s="208"/>
      <c r="E3761" s="208"/>
    </row>
    <row r="3762" spans="4:5">
      <c r="D3762" s="208"/>
      <c r="E3762" s="208"/>
    </row>
    <row r="3763" spans="4:5">
      <c r="D3763" s="208"/>
      <c r="E3763" s="208"/>
    </row>
    <row r="3764" spans="4:5">
      <c r="D3764" s="208"/>
      <c r="E3764" s="208"/>
    </row>
    <row r="3765" spans="4:5">
      <c r="D3765" s="208"/>
      <c r="E3765" s="208"/>
    </row>
    <row r="3766" spans="4:5">
      <c r="D3766" s="208"/>
      <c r="E3766" s="208"/>
    </row>
    <row r="3767" spans="4:5">
      <c r="D3767" s="208"/>
      <c r="E3767" s="208"/>
    </row>
    <row r="3768" spans="4:5">
      <c r="D3768" s="208"/>
      <c r="E3768" s="208"/>
    </row>
    <row r="3769" spans="4:5">
      <c r="D3769" s="208"/>
      <c r="E3769" s="208"/>
    </row>
    <row r="3770" spans="4:5">
      <c r="D3770" s="208"/>
      <c r="E3770" s="208"/>
    </row>
    <row r="3771" spans="4:5">
      <c r="D3771" s="208"/>
      <c r="E3771" s="208"/>
    </row>
    <row r="3772" spans="4:5">
      <c r="D3772" s="208"/>
      <c r="E3772" s="208"/>
    </row>
    <row r="3773" spans="4:5">
      <c r="D3773" s="208"/>
      <c r="E3773" s="208"/>
    </row>
    <row r="3774" spans="4:5">
      <c r="D3774" s="208"/>
      <c r="E3774" s="208"/>
    </row>
    <row r="3775" spans="4:5">
      <c r="D3775" s="208"/>
      <c r="E3775" s="208"/>
    </row>
    <row r="3776" spans="4:5">
      <c r="D3776" s="208"/>
      <c r="E3776" s="208"/>
    </row>
    <row r="3777" spans="4:5">
      <c r="D3777" s="208"/>
      <c r="E3777" s="208"/>
    </row>
    <row r="3778" spans="4:5">
      <c r="D3778" s="208"/>
      <c r="E3778" s="208"/>
    </row>
    <row r="3779" spans="4:5">
      <c r="D3779" s="208"/>
      <c r="E3779" s="208"/>
    </row>
    <row r="3780" spans="4:5">
      <c r="D3780" s="208"/>
      <c r="E3780" s="208"/>
    </row>
    <row r="3781" spans="4:5">
      <c r="D3781" s="208"/>
      <c r="E3781" s="208"/>
    </row>
    <row r="3782" spans="4:5">
      <c r="D3782" s="208"/>
      <c r="E3782" s="208"/>
    </row>
    <row r="3783" spans="4:5">
      <c r="D3783" s="208"/>
      <c r="E3783" s="208"/>
    </row>
    <row r="3784" spans="4:5">
      <c r="D3784" s="208"/>
      <c r="E3784" s="208"/>
    </row>
    <row r="3785" spans="4:5">
      <c r="D3785" s="208"/>
      <c r="E3785" s="208"/>
    </row>
    <row r="3786" spans="4:5">
      <c r="D3786" s="208"/>
      <c r="E3786" s="208"/>
    </row>
    <row r="3787" spans="4:5">
      <c r="D3787" s="208"/>
      <c r="E3787" s="208"/>
    </row>
    <row r="3788" spans="4:5">
      <c r="D3788" s="208"/>
      <c r="E3788" s="208"/>
    </row>
    <row r="3789" spans="4:5">
      <c r="D3789" s="208"/>
      <c r="E3789" s="208"/>
    </row>
    <row r="3790" spans="4:5">
      <c r="D3790" s="208"/>
      <c r="E3790" s="208"/>
    </row>
    <row r="3791" spans="4:5">
      <c r="D3791" s="208"/>
      <c r="E3791" s="208"/>
    </row>
    <row r="3792" spans="4:5">
      <c r="D3792" s="208"/>
      <c r="E3792" s="208"/>
    </row>
    <row r="3793" spans="4:5">
      <c r="D3793" s="208"/>
      <c r="E3793" s="208"/>
    </row>
    <row r="3794" spans="4:5">
      <c r="D3794" s="208"/>
      <c r="E3794" s="208"/>
    </row>
    <row r="3795" spans="4:5">
      <c r="D3795" s="208"/>
      <c r="E3795" s="208"/>
    </row>
    <row r="3796" spans="4:5">
      <c r="D3796" s="208"/>
      <c r="E3796" s="208"/>
    </row>
    <row r="3797" spans="4:5">
      <c r="D3797" s="208"/>
      <c r="E3797" s="208"/>
    </row>
    <row r="3798" spans="4:5">
      <c r="D3798" s="208"/>
      <c r="E3798" s="208"/>
    </row>
    <row r="3799" spans="4:5">
      <c r="D3799" s="208"/>
      <c r="E3799" s="208"/>
    </row>
    <row r="3800" spans="4:5">
      <c r="D3800" s="208"/>
      <c r="E3800" s="208"/>
    </row>
    <row r="3801" spans="4:5">
      <c r="D3801" s="208"/>
      <c r="E3801" s="208"/>
    </row>
    <row r="3802" spans="4:5">
      <c r="D3802" s="208"/>
      <c r="E3802" s="208"/>
    </row>
    <row r="3803" spans="4:5">
      <c r="D3803" s="208"/>
      <c r="E3803" s="208"/>
    </row>
    <row r="3804" spans="4:5">
      <c r="D3804" s="208"/>
      <c r="E3804" s="208"/>
    </row>
    <row r="3805" spans="4:5">
      <c r="D3805" s="208"/>
      <c r="E3805" s="208"/>
    </row>
    <row r="3806" spans="4:5">
      <c r="D3806" s="208"/>
      <c r="E3806" s="208"/>
    </row>
    <row r="3807" spans="4:5">
      <c r="D3807" s="208"/>
      <c r="E3807" s="208"/>
    </row>
    <row r="3808" spans="4:5">
      <c r="D3808" s="208"/>
      <c r="E3808" s="208"/>
    </row>
    <row r="3809" spans="4:5">
      <c r="D3809" s="208"/>
      <c r="E3809" s="208"/>
    </row>
    <row r="3810" spans="4:5">
      <c r="D3810" s="208"/>
      <c r="E3810" s="208"/>
    </row>
    <row r="3811" spans="4:5">
      <c r="D3811" s="208"/>
      <c r="E3811" s="208"/>
    </row>
    <row r="3812" spans="4:5">
      <c r="D3812" s="208"/>
      <c r="E3812" s="208"/>
    </row>
    <row r="3813" spans="4:5">
      <c r="D3813" s="208"/>
      <c r="E3813" s="208"/>
    </row>
    <row r="3814" spans="4:5">
      <c r="D3814" s="208"/>
      <c r="E3814" s="208"/>
    </row>
    <row r="3815" spans="4:5">
      <c r="D3815" s="208"/>
      <c r="E3815" s="208"/>
    </row>
    <row r="3816" spans="4:5">
      <c r="D3816" s="208"/>
      <c r="E3816" s="208"/>
    </row>
    <row r="3817" spans="4:5">
      <c r="D3817" s="208"/>
      <c r="E3817" s="208"/>
    </row>
    <row r="3818" spans="4:5">
      <c r="D3818" s="208"/>
      <c r="E3818" s="208"/>
    </row>
    <row r="3819" spans="4:5">
      <c r="D3819" s="208"/>
      <c r="E3819" s="208"/>
    </row>
    <row r="3820" spans="4:5">
      <c r="D3820" s="208"/>
      <c r="E3820" s="208"/>
    </row>
    <row r="3821" spans="4:5">
      <c r="D3821" s="208"/>
      <c r="E3821" s="208"/>
    </row>
    <row r="3822" spans="4:5">
      <c r="D3822" s="208"/>
      <c r="E3822" s="208"/>
    </row>
    <row r="3823" spans="4:5">
      <c r="D3823" s="208"/>
      <c r="E3823" s="208"/>
    </row>
    <row r="3824" spans="4:5">
      <c r="D3824" s="208"/>
      <c r="E3824" s="208"/>
    </row>
    <row r="3825" spans="4:5">
      <c r="D3825" s="208"/>
      <c r="E3825" s="208"/>
    </row>
    <row r="3826" spans="4:5">
      <c r="D3826" s="208"/>
      <c r="E3826" s="208"/>
    </row>
    <row r="3827" spans="4:5">
      <c r="D3827" s="208"/>
      <c r="E3827" s="208"/>
    </row>
    <row r="3828" spans="4:5">
      <c r="D3828" s="208"/>
      <c r="E3828" s="208"/>
    </row>
    <row r="3829" spans="4:5">
      <c r="D3829" s="208"/>
      <c r="E3829" s="208"/>
    </row>
    <row r="3830" spans="4:5">
      <c r="D3830" s="208"/>
      <c r="E3830" s="208"/>
    </row>
    <row r="3831" spans="4:5">
      <c r="D3831" s="208"/>
      <c r="E3831" s="208"/>
    </row>
    <row r="3832" spans="4:5">
      <c r="D3832" s="208"/>
      <c r="E3832" s="208"/>
    </row>
    <row r="3833" spans="4:5">
      <c r="D3833" s="208"/>
      <c r="E3833" s="208"/>
    </row>
    <row r="3834" spans="4:5">
      <c r="D3834" s="208"/>
      <c r="E3834" s="208"/>
    </row>
    <row r="3835" spans="4:5">
      <c r="D3835" s="208"/>
      <c r="E3835" s="208"/>
    </row>
    <row r="3836" spans="4:5">
      <c r="D3836" s="208"/>
      <c r="E3836" s="208"/>
    </row>
    <row r="3837" spans="4:5">
      <c r="D3837" s="208"/>
      <c r="E3837" s="208"/>
    </row>
    <row r="3838" spans="4:5">
      <c r="D3838" s="208"/>
      <c r="E3838" s="208"/>
    </row>
    <row r="3839" spans="4:5">
      <c r="D3839" s="208"/>
      <c r="E3839" s="208"/>
    </row>
    <row r="3840" spans="4:5">
      <c r="D3840" s="208"/>
      <c r="E3840" s="208"/>
    </row>
    <row r="3841" spans="4:5">
      <c r="D3841" s="208"/>
      <c r="E3841" s="208"/>
    </row>
    <row r="3842" spans="4:5">
      <c r="D3842" s="208"/>
      <c r="E3842" s="208"/>
    </row>
    <row r="3843" spans="4:5">
      <c r="D3843" s="208"/>
      <c r="E3843" s="208"/>
    </row>
    <row r="3844" spans="4:5">
      <c r="D3844" s="208"/>
      <c r="E3844" s="208"/>
    </row>
    <row r="3845" spans="4:5">
      <c r="D3845" s="208"/>
      <c r="E3845" s="208"/>
    </row>
    <row r="3846" spans="4:5">
      <c r="D3846" s="208"/>
      <c r="E3846" s="208"/>
    </row>
    <row r="3847" spans="4:5">
      <c r="D3847" s="208"/>
      <c r="E3847" s="208"/>
    </row>
    <row r="3848" spans="4:5">
      <c r="D3848" s="208"/>
      <c r="E3848" s="208"/>
    </row>
    <row r="3849" spans="4:5">
      <c r="D3849" s="208"/>
      <c r="E3849" s="208"/>
    </row>
    <row r="3850" spans="4:5">
      <c r="D3850" s="208"/>
      <c r="E3850" s="208"/>
    </row>
    <row r="3851" spans="4:5">
      <c r="D3851" s="208"/>
      <c r="E3851" s="208"/>
    </row>
    <row r="3852" spans="4:5">
      <c r="D3852" s="208"/>
      <c r="E3852" s="208"/>
    </row>
    <row r="3853" spans="4:5">
      <c r="D3853" s="208"/>
      <c r="E3853" s="208"/>
    </row>
    <row r="3854" spans="4:5">
      <c r="D3854" s="208"/>
      <c r="E3854" s="208"/>
    </row>
    <row r="3855" spans="4:5">
      <c r="D3855" s="208"/>
      <c r="E3855" s="208"/>
    </row>
    <row r="3856" spans="4:5">
      <c r="D3856" s="208"/>
      <c r="E3856" s="208"/>
    </row>
    <row r="3857" spans="4:5">
      <c r="D3857" s="208"/>
      <c r="E3857" s="208"/>
    </row>
    <row r="3858" spans="4:5">
      <c r="D3858" s="208"/>
      <c r="E3858" s="208"/>
    </row>
    <row r="3859" spans="4:5">
      <c r="D3859" s="208"/>
      <c r="E3859" s="208"/>
    </row>
    <row r="3860" spans="4:5">
      <c r="D3860" s="208"/>
      <c r="E3860" s="208"/>
    </row>
    <row r="3861" spans="4:5">
      <c r="D3861" s="208"/>
      <c r="E3861" s="208"/>
    </row>
    <row r="3862" spans="4:5">
      <c r="D3862" s="208"/>
      <c r="E3862" s="208"/>
    </row>
    <row r="3863" spans="4:5">
      <c r="D3863" s="208"/>
      <c r="E3863" s="208"/>
    </row>
    <row r="3864" spans="4:5">
      <c r="D3864" s="208"/>
      <c r="E3864" s="208"/>
    </row>
    <row r="3865" spans="4:5">
      <c r="D3865" s="208"/>
      <c r="E3865" s="208"/>
    </row>
    <row r="3866" spans="4:5">
      <c r="D3866" s="208"/>
      <c r="E3866" s="208"/>
    </row>
    <row r="3867" spans="4:5">
      <c r="D3867" s="208"/>
      <c r="E3867" s="208"/>
    </row>
    <row r="3868" spans="4:5">
      <c r="D3868" s="208"/>
      <c r="E3868" s="208"/>
    </row>
    <row r="3869" spans="4:5">
      <c r="D3869" s="208"/>
      <c r="E3869" s="208"/>
    </row>
    <row r="3870" spans="4:5">
      <c r="D3870" s="208"/>
      <c r="E3870" s="208"/>
    </row>
    <row r="3871" spans="4:5">
      <c r="D3871" s="208"/>
      <c r="E3871" s="208"/>
    </row>
    <row r="3872" spans="4:5">
      <c r="D3872" s="208"/>
      <c r="E3872" s="208"/>
    </row>
    <row r="3873" spans="4:5">
      <c r="D3873" s="208"/>
      <c r="E3873" s="208"/>
    </row>
    <row r="3874" spans="4:5">
      <c r="D3874" s="208"/>
      <c r="E3874" s="208"/>
    </row>
    <row r="3875" spans="4:5">
      <c r="D3875" s="208"/>
      <c r="E3875" s="208"/>
    </row>
    <row r="3876" spans="4:5">
      <c r="D3876" s="208"/>
      <c r="E3876" s="208"/>
    </row>
    <row r="3877" spans="4:5">
      <c r="D3877" s="208"/>
      <c r="E3877" s="208"/>
    </row>
    <row r="3878" spans="4:5">
      <c r="D3878" s="208"/>
      <c r="E3878" s="208"/>
    </row>
    <row r="3879" spans="4:5">
      <c r="D3879" s="208"/>
      <c r="E3879" s="208"/>
    </row>
    <row r="3880" spans="4:5">
      <c r="D3880" s="208"/>
      <c r="E3880" s="208"/>
    </row>
    <row r="3881" spans="4:5">
      <c r="D3881" s="208"/>
      <c r="E3881" s="208"/>
    </row>
    <row r="3882" spans="4:5">
      <c r="D3882" s="208"/>
      <c r="E3882" s="208"/>
    </row>
    <row r="3883" spans="4:5">
      <c r="D3883" s="208"/>
      <c r="E3883" s="208"/>
    </row>
    <row r="3884" spans="4:5">
      <c r="D3884" s="208"/>
      <c r="E3884" s="208"/>
    </row>
    <row r="3885" spans="4:5">
      <c r="D3885" s="208"/>
      <c r="E3885" s="208"/>
    </row>
    <row r="3886" spans="4:5">
      <c r="D3886" s="208"/>
      <c r="E3886" s="208"/>
    </row>
    <row r="3887" spans="4:5">
      <c r="D3887" s="208"/>
      <c r="E3887" s="208"/>
    </row>
    <row r="3888" spans="4:5">
      <c r="D3888" s="208"/>
      <c r="E3888" s="208"/>
    </row>
    <row r="3889" spans="4:5">
      <c r="D3889" s="208"/>
      <c r="E3889" s="208"/>
    </row>
    <row r="3890" spans="4:5">
      <c r="D3890" s="208"/>
      <c r="E3890" s="208"/>
    </row>
    <row r="3891" spans="4:5">
      <c r="D3891" s="208"/>
      <c r="E3891" s="208"/>
    </row>
    <row r="3892" spans="4:5">
      <c r="D3892" s="208"/>
      <c r="E3892" s="208"/>
    </row>
    <row r="3893" spans="4:5">
      <c r="D3893" s="208"/>
      <c r="E3893" s="208"/>
    </row>
    <row r="3894" spans="4:5">
      <c r="D3894" s="208"/>
      <c r="E3894" s="208"/>
    </row>
    <row r="3895" spans="4:5">
      <c r="D3895" s="208"/>
      <c r="E3895" s="208"/>
    </row>
    <row r="3896" spans="4:5">
      <c r="D3896" s="208"/>
      <c r="E3896" s="208"/>
    </row>
    <row r="3897" spans="4:5">
      <c r="D3897" s="208"/>
      <c r="E3897" s="208"/>
    </row>
    <row r="3898" spans="4:5">
      <c r="D3898" s="208"/>
      <c r="E3898" s="208"/>
    </row>
    <row r="3899" spans="4:5">
      <c r="D3899" s="208"/>
      <c r="E3899" s="208"/>
    </row>
    <row r="3900" spans="4:5">
      <c r="D3900" s="208"/>
      <c r="E3900" s="208"/>
    </row>
    <row r="3901" spans="4:5">
      <c r="D3901" s="208"/>
      <c r="E3901" s="208"/>
    </row>
    <row r="3902" spans="4:5">
      <c r="D3902" s="208"/>
      <c r="E3902" s="208"/>
    </row>
    <row r="3903" spans="4:5">
      <c r="D3903" s="208"/>
      <c r="E3903" s="208"/>
    </row>
    <row r="3904" spans="4:5">
      <c r="D3904" s="208"/>
      <c r="E3904" s="208"/>
    </row>
    <row r="3905" spans="4:5">
      <c r="D3905" s="208"/>
      <c r="E3905" s="208"/>
    </row>
    <row r="3906" spans="4:5">
      <c r="D3906" s="208"/>
      <c r="E3906" s="208"/>
    </row>
    <row r="3907" spans="4:5">
      <c r="D3907" s="208"/>
      <c r="E3907" s="208"/>
    </row>
    <row r="3908" spans="4:5">
      <c r="D3908" s="208"/>
      <c r="E3908" s="208"/>
    </row>
    <row r="3909" spans="4:5">
      <c r="D3909" s="208"/>
      <c r="E3909" s="208"/>
    </row>
    <row r="3910" spans="4:5">
      <c r="D3910" s="208"/>
      <c r="E3910" s="208"/>
    </row>
    <row r="3911" spans="4:5">
      <c r="D3911" s="208"/>
      <c r="E3911" s="208"/>
    </row>
    <row r="3912" spans="4:5">
      <c r="D3912" s="208"/>
      <c r="E3912" s="208"/>
    </row>
    <row r="3913" spans="4:5">
      <c r="D3913" s="208"/>
      <c r="E3913" s="208"/>
    </row>
    <row r="3914" spans="4:5">
      <c r="D3914" s="208"/>
      <c r="E3914" s="208"/>
    </row>
    <row r="3915" spans="4:5">
      <c r="D3915" s="208"/>
      <c r="E3915" s="208"/>
    </row>
    <row r="3916" spans="4:5">
      <c r="D3916" s="208"/>
      <c r="E3916" s="208"/>
    </row>
    <row r="3917" spans="4:5">
      <c r="D3917" s="208"/>
      <c r="E3917" s="208"/>
    </row>
    <row r="3918" spans="4:5">
      <c r="D3918" s="208"/>
      <c r="E3918" s="208"/>
    </row>
    <row r="3919" spans="4:5">
      <c r="D3919" s="208"/>
      <c r="E3919" s="208"/>
    </row>
    <row r="3920" spans="4:5">
      <c r="D3920" s="208"/>
      <c r="E3920" s="208"/>
    </row>
    <row r="3921" spans="4:5">
      <c r="D3921" s="208"/>
      <c r="E3921" s="208"/>
    </row>
    <row r="3922" spans="4:5">
      <c r="D3922" s="208"/>
      <c r="E3922" s="208"/>
    </row>
    <row r="3923" spans="4:5">
      <c r="D3923" s="208"/>
      <c r="E3923" s="208"/>
    </row>
    <row r="3924" spans="4:5">
      <c r="D3924" s="208"/>
      <c r="E3924" s="208"/>
    </row>
    <row r="3925" spans="4:5">
      <c r="D3925" s="208"/>
      <c r="E3925" s="208"/>
    </row>
    <row r="3926" spans="4:5">
      <c r="D3926" s="208"/>
      <c r="E3926" s="208"/>
    </row>
    <row r="3927" spans="4:5">
      <c r="D3927" s="208"/>
      <c r="E3927" s="208"/>
    </row>
    <row r="3928" spans="4:5">
      <c r="D3928" s="208"/>
      <c r="E3928" s="208"/>
    </row>
    <row r="3929" spans="4:5">
      <c r="D3929" s="208"/>
      <c r="E3929" s="208"/>
    </row>
    <row r="3930" spans="4:5">
      <c r="D3930" s="208"/>
      <c r="E3930" s="208"/>
    </row>
    <row r="3931" spans="4:5">
      <c r="D3931" s="208"/>
      <c r="E3931" s="208"/>
    </row>
    <row r="3932" spans="4:5">
      <c r="D3932" s="208"/>
      <c r="E3932" s="208"/>
    </row>
    <row r="3933" spans="4:5">
      <c r="D3933" s="208"/>
      <c r="E3933" s="208"/>
    </row>
    <row r="3934" spans="4:5">
      <c r="D3934" s="208"/>
      <c r="E3934" s="208"/>
    </row>
    <row r="3935" spans="4:5">
      <c r="D3935" s="208"/>
      <c r="E3935" s="208"/>
    </row>
    <row r="3936" spans="4:5">
      <c r="D3936" s="208"/>
      <c r="E3936" s="208"/>
    </row>
    <row r="3937" spans="4:5">
      <c r="D3937" s="208"/>
      <c r="E3937" s="208"/>
    </row>
    <row r="3938" spans="4:5">
      <c r="D3938" s="208"/>
      <c r="E3938" s="208"/>
    </row>
    <row r="3939" spans="4:5">
      <c r="D3939" s="208"/>
      <c r="E3939" s="208"/>
    </row>
    <row r="3940" spans="4:5">
      <c r="D3940" s="208"/>
      <c r="E3940" s="208"/>
    </row>
    <row r="3941" spans="4:5">
      <c r="D3941" s="208"/>
      <c r="E3941" s="208"/>
    </row>
    <row r="3942" spans="4:5">
      <c r="D3942" s="208"/>
      <c r="E3942" s="208"/>
    </row>
    <row r="3943" spans="4:5">
      <c r="D3943" s="208"/>
      <c r="E3943" s="208"/>
    </row>
    <row r="3944" spans="4:5">
      <c r="D3944" s="208"/>
      <c r="E3944" s="208"/>
    </row>
    <row r="3945" spans="4:5">
      <c r="D3945" s="208"/>
      <c r="E3945" s="208"/>
    </row>
    <row r="3946" spans="4:5">
      <c r="D3946" s="208"/>
      <c r="E3946" s="208"/>
    </row>
    <row r="3947" spans="4:5">
      <c r="D3947" s="208"/>
      <c r="E3947" s="208"/>
    </row>
    <row r="3948" spans="4:5">
      <c r="D3948" s="208"/>
      <c r="E3948" s="208"/>
    </row>
    <row r="3949" spans="4:5">
      <c r="D3949" s="208"/>
      <c r="E3949" s="208"/>
    </row>
    <row r="3950" spans="4:5">
      <c r="D3950" s="208"/>
      <c r="E3950" s="208"/>
    </row>
    <row r="3951" spans="4:5">
      <c r="D3951" s="208"/>
      <c r="E3951" s="208"/>
    </row>
    <row r="3952" spans="4:5">
      <c r="D3952" s="208"/>
      <c r="E3952" s="208"/>
    </row>
    <row r="3953" spans="4:5">
      <c r="D3953" s="208"/>
      <c r="E3953" s="208"/>
    </row>
    <row r="3954" spans="4:5">
      <c r="D3954" s="208"/>
      <c r="E3954" s="208"/>
    </row>
    <row r="3955" spans="4:5">
      <c r="D3955" s="208"/>
      <c r="E3955" s="208"/>
    </row>
    <row r="3956" spans="4:5">
      <c r="D3956" s="208"/>
      <c r="E3956" s="208"/>
    </row>
    <row r="3957" spans="4:5">
      <c r="D3957" s="208"/>
      <c r="E3957" s="208"/>
    </row>
    <row r="3958" spans="4:5">
      <c r="D3958" s="208"/>
      <c r="E3958" s="208"/>
    </row>
    <row r="3959" spans="4:5">
      <c r="D3959" s="208"/>
      <c r="E3959" s="208"/>
    </row>
    <row r="3960" spans="4:5">
      <c r="D3960" s="208"/>
      <c r="E3960" s="208"/>
    </row>
    <row r="3961" spans="4:5">
      <c r="D3961" s="208"/>
      <c r="E3961" s="208"/>
    </row>
    <row r="3962" spans="4:5">
      <c r="D3962" s="208"/>
      <c r="E3962" s="208"/>
    </row>
    <row r="3963" spans="4:5">
      <c r="D3963" s="208"/>
      <c r="E3963" s="208"/>
    </row>
    <row r="3964" spans="4:5">
      <c r="D3964" s="208"/>
      <c r="E3964" s="208"/>
    </row>
    <row r="3965" spans="4:5">
      <c r="D3965" s="208"/>
      <c r="E3965" s="208"/>
    </row>
    <row r="3966" spans="4:5">
      <c r="D3966" s="208"/>
      <c r="E3966" s="208"/>
    </row>
    <row r="3967" spans="4:5">
      <c r="D3967" s="208"/>
      <c r="E3967" s="208"/>
    </row>
    <row r="3968" spans="4:5">
      <c r="D3968" s="208"/>
      <c r="E3968" s="208"/>
    </row>
    <row r="3969" spans="4:5">
      <c r="D3969" s="208"/>
      <c r="E3969" s="208"/>
    </row>
    <row r="3970" spans="4:5">
      <c r="D3970" s="208"/>
      <c r="E3970" s="208"/>
    </row>
    <row r="3971" spans="4:5">
      <c r="D3971" s="208"/>
      <c r="E3971" s="208"/>
    </row>
    <row r="3972" spans="4:5">
      <c r="D3972" s="208"/>
      <c r="E3972" s="208"/>
    </row>
    <row r="3973" spans="4:5">
      <c r="D3973" s="208"/>
      <c r="E3973" s="208"/>
    </row>
    <row r="3974" spans="4:5">
      <c r="D3974" s="208"/>
      <c r="E3974" s="208"/>
    </row>
    <row r="3975" spans="4:5">
      <c r="D3975" s="208"/>
      <c r="E3975" s="208"/>
    </row>
    <row r="3976" spans="4:5">
      <c r="D3976" s="208"/>
      <c r="E3976" s="208"/>
    </row>
    <row r="3977" spans="4:5">
      <c r="D3977" s="208"/>
      <c r="E3977" s="208"/>
    </row>
    <row r="3978" spans="4:5">
      <c r="D3978" s="208"/>
      <c r="E3978" s="208"/>
    </row>
    <row r="3979" spans="4:5">
      <c r="D3979" s="208"/>
      <c r="E3979" s="208"/>
    </row>
    <row r="3980" spans="4:5">
      <c r="D3980" s="208"/>
      <c r="E3980" s="208"/>
    </row>
    <row r="3981" spans="4:5">
      <c r="D3981" s="208"/>
      <c r="E3981" s="208"/>
    </row>
    <row r="3982" spans="4:5">
      <c r="D3982" s="208"/>
      <c r="E3982" s="208"/>
    </row>
    <row r="3983" spans="4:5">
      <c r="D3983" s="208"/>
      <c r="E3983" s="208"/>
    </row>
    <row r="3984" spans="4:5">
      <c r="D3984" s="208"/>
      <c r="E3984" s="208"/>
    </row>
    <row r="3985" spans="4:5">
      <c r="D3985" s="208"/>
      <c r="E3985" s="208"/>
    </row>
    <row r="3986" spans="4:5">
      <c r="D3986" s="208"/>
      <c r="E3986" s="208"/>
    </row>
    <row r="3987" spans="4:5">
      <c r="D3987" s="208"/>
      <c r="E3987" s="208"/>
    </row>
    <row r="3988" spans="4:5">
      <c r="D3988" s="208"/>
      <c r="E3988" s="208"/>
    </row>
    <row r="3989" spans="4:5">
      <c r="D3989" s="208"/>
      <c r="E3989" s="208"/>
    </row>
    <row r="3990" spans="4:5">
      <c r="D3990" s="208"/>
      <c r="E3990" s="208"/>
    </row>
    <row r="3991" spans="4:5">
      <c r="D3991" s="208"/>
      <c r="E3991" s="208"/>
    </row>
    <row r="3992" spans="4:5">
      <c r="D3992" s="208"/>
      <c r="E3992" s="208"/>
    </row>
    <row r="3993" spans="4:5">
      <c r="D3993" s="208"/>
      <c r="E3993" s="208"/>
    </row>
    <row r="3994" spans="4:5">
      <c r="D3994" s="208"/>
      <c r="E3994" s="208"/>
    </row>
    <row r="3995" spans="4:5">
      <c r="D3995" s="208"/>
      <c r="E3995" s="208"/>
    </row>
    <row r="3996" spans="4:5">
      <c r="D3996" s="208"/>
      <c r="E3996" s="208"/>
    </row>
    <row r="3997" spans="4:5">
      <c r="D3997" s="208"/>
      <c r="E3997" s="208"/>
    </row>
    <row r="3998" spans="4:5">
      <c r="D3998" s="208"/>
      <c r="E3998" s="208"/>
    </row>
    <row r="3999" spans="4:5">
      <c r="D3999" s="208"/>
      <c r="E3999" s="208"/>
    </row>
    <row r="4000" spans="4:5">
      <c r="D4000" s="208"/>
      <c r="E4000" s="208"/>
    </row>
    <row r="4001" spans="4:5">
      <c r="D4001" s="208"/>
      <c r="E4001" s="208"/>
    </row>
    <row r="4002" spans="4:5">
      <c r="D4002" s="208"/>
      <c r="E4002" s="208"/>
    </row>
    <row r="4003" spans="4:5">
      <c r="D4003" s="208"/>
      <c r="E4003" s="208"/>
    </row>
    <row r="4004" spans="4:5">
      <c r="D4004" s="208"/>
      <c r="E4004" s="208"/>
    </row>
    <row r="4005" spans="4:5">
      <c r="D4005" s="208"/>
      <c r="E4005" s="208"/>
    </row>
    <row r="4006" spans="4:5">
      <c r="D4006" s="208"/>
      <c r="E4006" s="208"/>
    </row>
    <row r="4007" spans="4:5">
      <c r="D4007" s="208"/>
      <c r="E4007" s="208"/>
    </row>
    <row r="4008" spans="4:5">
      <c r="D4008" s="208"/>
      <c r="E4008" s="208"/>
    </row>
    <row r="4009" spans="4:5">
      <c r="D4009" s="208"/>
      <c r="E4009" s="208"/>
    </row>
    <row r="4010" spans="4:5">
      <c r="D4010" s="208"/>
      <c r="E4010" s="208"/>
    </row>
    <row r="4011" spans="4:5">
      <c r="D4011" s="208"/>
      <c r="E4011" s="208"/>
    </row>
    <row r="4012" spans="4:5">
      <c r="D4012" s="208"/>
      <c r="E4012" s="208"/>
    </row>
    <row r="4013" spans="4:5">
      <c r="D4013" s="208"/>
      <c r="E4013" s="208"/>
    </row>
    <row r="4014" spans="4:5">
      <c r="D4014" s="208"/>
      <c r="E4014" s="208"/>
    </row>
    <row r="4015" spans="4:5">
      <c r="D4015" s="208"/>
      <c r="E4015" s="208"/>
    </row>
    <row r="4016" spans="4:5">
      <c r="D4016" s="208"/>
      <c r="E4016" s="208"/>
    </row>
    <row r="4017" spans="4:5">
      <c r="D4017" s="208"/>
      <c r="E4017" s="208"/>
    </row>
    <row r="4018" spans="4:5">
      <c r="D4018" s="208"/>
      <c r="E4018" s="208"/>
    </row>
    <row r="4019" spans="4:5">
      <c r="D4019" s="208"/>
      <c r="E4019" s="208"/>
    </row>
    <row r="4020" spans="4:5">
      <c r="D4020" s="208"/>
      <c r="E4020" s="208"/>
    </row>
    <row r="4021" spans="4:5">
      <c r="D4021" s="208"/>
      <c r="E4021" s="208"/>
    </row>
    <row r="4022" spans="4:5">
      <c r="D4022" s="208"/>
      <c r="E4022" s="208"/>
    </row>
    <row r="4023" spans="4:5">
      <c r="D4023" s="208"/>
      <c r="E4023" s="208"/>
    </row>
    <row r="4024" spans="4:5">
      <c r="D4024" s="208"/>
      <c r="E4024" s="208"/>
    </row>
    <row r="4025" spans="4:5">
      <c r="D4025" s="208"/>
      <c r="E4025" s="208"/>
    </row>
    <row r="4026" spans="4:5">
      <c r="D4026" s="208"/>
      <c r="E4026" s="208"/>
    </row>
    <row r="4027" spans="4:5">
      <c r="D4027" s="208"/>
      <c r="E4027" s="208"/>
    </row>
    <row r="4028" spans="4:5">
      <c r="D4028" s="208"/>
      <c r="E4028" s="208"/>
    </row>
    <row r="4029" spans="4:5">
      <c r="D4029" s="208"/>
      <c r="E4029" s="208"/>
    </row>
    <row r="4030" spans="4:5">
      <c r="D4030" s="208"/>
      <c r="E4030" s="208"/>
    </row>
    <row r="4031" spans="4:5">
      <c r="D4031" s="208"/>
      <c r="E4031" s="208"/>
    </row>
    <row r="4032" spans="4:5">
      <c r="D4032" s="208"/>
      <c r="E4032" s="208"/>
    </row>
    <row r="4033" spans="4:5">
      <c r="D4033" s="208"/>
      <c r="E4033" s="208"/>
    </row>
    <row r="4034" spans="4:5">
      <c r="D4034" s="208"/>
      <c r="E4034" s="208"/>
    </row>
    <row r="4035" spans="4:5">
      <c r="D4035" s="208"/>
      <c r="E4035" s="208"/>
    </row>
    <row r="4036" spans="4:5">
      <c r="D4036" s="208"/>
      <c r="E4036" s="208"/>
    </row>
    <row r="4037" spans="4:5">
      <c r="D4037" s="208"/>
      <c r="E4037" s="208"/>
    </row>
    <row r="4038" spans="4:5">
      <c r="D4038" s="208"/>
      <c r="E4038" s="208"/>
    </row>
    <row r="4039" spans="4:5">
      <c r="D4039" s="208"/>
      <c r="E4039" s="208"/>
    </row>
    <row r="4040" spans="4:5">
      <c r="D4040" s="208"/>
      <c r="E4040" s="208"/>
    </row>
    <row r="4041" spans="4:5">
      <c r="D4041" s="208"/>
      <c r="E4041" s="208"/>
    </row>
    <row r="4042" spans="4:5">
      <c r="D4042" s="208"/>
      <c r="E4042" s="208"/>
    </row>
    <row r="4043" spans="4:5">
      <c r="D4043" s="208"/>
      <c r="E4043" s="208"/>
    </row>
    <row r="4044" spans="4:5">
      <c r="D4044" s="208"/>
      <c r="E4044" s="208"/>
    </row>
    <row r="4045" spans="4:5">
      <c r="D4045" s="208"/>
      <c r="E4045" s="208"/>
    </row>
    <row r="4046" spans="4:5">
      <c r="D4046" s="208"/>
      <c r="E4046" s="208"/>
    </row>
    <row r="4047" spans="4:5">
      <c r="D4047" s="208"/>
      <c r="E4047" s="208"/>
    </row>
    <row r="4048" spans="4:5">
      <c r="D4048" s="208"/>
      <c r="E4048" s="208"/>
    </row>
    <row r="4049" spans="4:5">
      <c r="D4049" s="208"/>
      <c r="E4049" s="208"/>
    </row>
    <row r="4050" spans="4:5">
      <c r="D4050" s="208"/>
      <c r="E4050" s="208"/>
    </row>
    <row r="4051" spans="4:5">
      <c r="D4051" s="208"/>
      <c r="E4051" s="208"/>
    </row>
    <row r="4052" spans="4:5">
      <c r="D4052" s="208"/>
      <c r="E4052" s="208"/>
    </row>
    <row r="4053" spans="4:5">
      <c r="D4053" s="208"/>
      <c r="E4053" s="208"/>
    </row>
    <row r="4054" spans="4:5">
      <c r="D4054" s="208"/>
      <c r="E4054" s="208"/>
    </row>
    <row r="4055" spans="4:5">
      <c r="D4055" s="208"/>
      <c r="E4055" s="208"/>
    </row>
    <row r="4056" spans="4:5">
      <c r="D4056" s="208"/>
      <c r="E4056" s="208"/>
    </row>
    <row r="4057" spans="4:5">
      <c r="D4057" s="208"/>
      <c r="E4057" s="208"/>
    </row>
    <row r="4058" spans="4:5">
      <c r="D4058" s="208"/>
      <c r="E4058" s="208"/>
    </row>
    <row r="4059" spans="4:5">
      <c r="D4059" s="208"/>
      <c r="E4059" s="208"/>
    </row>
    <row r="4060" spans="4:5">
      <c r="D4060" s="208"/>
      <c r="E4060" s="208"/>
    </row>
    <row r="4061" spans="4:5">
      <c r="D4061" s="208"/>
      <c r="E4061" s="208"/>
    </row>
    <row r="4062" spans="4:5">
      <c r="D4062" s="208"/>
      <c r="E4062" s="208"/>
    </row>
    <row r="4063" spans="4:5">
      <c r="D4063" s="208"/>
      <c r="E4063" s="208"/>
    </row>
    <row r="4064" spans="4:5">
      <c r="D4064" s="208"/>
      <c r="E4064" s="208"/>
    </row>
    <row r="4065" spans="4:5">
      <c r="D4065" s="208"/>
      <c r="E4065" s="208"/>
    </row>
    <row r="4066" spans="4:5">
      <c r="D4066" s="208"/>
      <c r="E4066" s="208"/>
    </row>
    <row r="4067" spans="4:5">
      <c r="D4067" s="208"/>
      <c r="E4067" s="208"/>
    </row>
    <row r="4068" spans="4:5">
      <c r="D4068" s="208"/>
      <c r="E4068" s="208"/>
    </row>
    <row r="4069" spans="4:5">
      <c r="D4069" s="208"/>
      <c r="E4069" s="208"/>
    </row>
    <row r="4070" spans="4:5">
      <c r="D4070" s="208"/>
      <c r="E4070" s="208"/>
    </row>
    <row r="4071" spans="4:5">
      <c r="D4071" s="208"/>
      <c r="E4071" s="208"/>
    </row>
    <row r="4072" spans="4:5">
      <c r="D4072" s="208"/>
      <c r="E4072" s="208"/>
    </row>
    <row r="4073" spans="4:5">
      <c r="D4073" s="208"/>
      <c r="E4073" s="208"/>
    </row>
    <row r="4074" spans="4:5">
      <c r="D4074" s="208"/>
      <c r="E4074" s="208"/>
    </row>
    <row r="4075" spans="4:5">
      <c r="D4075" s="208"/>
      <c r="E4075" s="208"/>
    </row>
    <row r="4076" spans="4:5">
      <c r="D4076" s="208"/>
      <c r="E4076" s="208"/>
    </row>
    <row r="4077" spans="4:5">
      <c r="D4077" s="208"/>
      <c r="E4077" s="208"/>
    </row>
    <row r="4078" spans="4:5">
      <c r="D4078" s="208"/>
      <c r="E4078" s="208"/>
    </row>
    <row r="4079" spans="4:5">
      <c r="D4079" s="208"/>
      <c r="E4079" s="208"/>
    </row>
    <row r="4080" spans="4:5">
      <c r="D4080" s="208"/>
      <c r="E4080" s="208"/>
    </row>
    <row r="4081" spans="4:5">
      <c r="D4081" s="208"/>
      <c r="E4081" s="208"/>
    </row>
    <row r="4082" spans="4:5">
      <c r="D4082" s="208"/>
      <c r="E4082" s="208"/>
    </row>
    <row r="4083" spans="4:5">
      <c r="D4083" s="208"/>
      <c r="E4083" s="208"/>
    </row>
    <row r="4084" spans="4:5">
      <c r="D4084" s="208"/>
      <c r="E4084" s="208"/>
    </row>
    <row r="4085" spans="4:5">
      <c r="D4085" s="208"/>
      <c r="E4085" s="208"/>
    </row>
    <row r="4086" spans="4:5">
      <c r="D4086" s="208"/>
      <c r="E4086" s="208"/>
    </row>
    <row r="4087" spans="4:5">
      <c r="D4087" s="208"/>
      <c r="E4087" s="208"/>
    </row>
    <row r="4088" spans="4:5">
      <c r="D4088" s="208"/>
      <c r="E4088" s="208"/>
    </row>
    <row r="4089" spans="4:5">
      <c r="D4089" s="208"/>
      <c r="E4089" s="208"/>
    </row>
    <row r="4090" spans="4:5">
      <c r="D4090" s="208"/>
      <c r="E4090" s="208"/>
    </row>
    <row r="4091" spans="4:5">
      <c r="D4091" s="208"/>
      <c r="E4091" s="208"/>
    </row>
    <row r="4092" spans="4:5">
      <c r="D4092" s="208"/>
      <c r="E4092" s="208"/>
    </row>
    <row r="4093" spans="4:5">
      <c r="D4093" s="208"/>
      <c r="E4093" s="208"/>
    </row>
    <row r="4094" spans="4:5">
      <c r="D4094" s="208"/>
      <c r="E4094" s="208"/>
    </row>
    <row r="4095" spans="4:5">
      <c r="D4095" s="208"/>
      <c r="E4095" s="208"/>
    </row>
    <row r="4096" spans="4:5">
      <c r="D4096" s="208"/>
      <c r="E4096" s="208"/>
    </row>
    <row r="4097" spans="4:5">
      <c r="D4097" s="208"/>
      <c r="E4097" s="208"/>
    </row>
    <row r="4098" spans="4:5">
      <c r="D4098" s="208"/>
      <c r="E4098" s="208"/>
    </row>
    <row r="4099" spans="4:5">
      <c r="D4099" s="208"/>
      <c r="E4099" s="208"/>
    </row>
    <row r="4100" spans="4:5">
      <c r="D4100" s="208"/>
      <c r="E4100" s="208"/>
    </row>
    <row r="4101" spans="4:5">
      <c r="D4101" s="208"/>
      <c r="E4101" s="208"/>
    </row>
    <row r="4102" spans="4:5">
      <c r="D4102" s="208"/>
      <c r="E4102" s="208"/>
    </row>
    <row r="4103" spans="4:5">
      <c r="D4103" s="208"/>
      <c r="E4103" s="208"/>
    </row>
    <row r="4104" spans="4:5">
      <c r="D4104" s="208"/>
      <c r="E4104" s="208"/>
    </row>
    <row r="4105" spans="4:5">
      <c r="D4105" s="208"/>
      <c r="E4105" s="208"/>
    </row>
    <row r="4106" spans="4:5">
      <c r="D4106" s="208"/>
      <c r="E4106" s="208"/>
    </row>
    <row r="4107" spans="4:5">
      <c r="D4107" s="208"/>
      <c r="E4107" s="208"/>
    </row>
    <row r="4108" spans="4:5">
      <c r="D4108" s="208"/>
      <c r="E4108" s="208"/>
    </row>
    <row r="4109" spans="4:5">
      <c r="D4109" s="208"/>
      <c r="E4109" s="208"/>
    </row>
    <row r="4110" spans="4:5">
      <c r="D4110" s="208"/>
      <c r="E4110" s="208"/>
    </row>
    <row r="4111" spans="4:5">
      <c r="D4111" s="208"/>
      <c r="E4111" s="208"/>
    </row>
    <row r="4112" spans="4:5">
      <c r="D4112" s="208"/>
      <c r="E4112" s="208"/>
    </row>
    <row r="4113" spans="4:5">
      <c r="D4113" s="208"/>
      <c r="E4113" s="208"/>
    </row>
    <row r="4114" spans="4:5">
      <c r="D4114" s="208"/>
      <c r="E4114" s="208"/>
    </row>
    <row r="4115" spans="4:5">
      <c r="D4115" s="208"/>
      <c r="E4115" s="208"/>
    </row>
    <row r="4116" spans="4:5">
      <c r="D4116" s="208"/>
      <c r="E4116" s="208"/>
    </row>
    <row r="4117" spans="4:5">
      <c r="D4117" s="208"/>
      <c r="E4117" s="208"/>
    </row>
    <row r="4118" spans="4:5">
      <c r="D4118" s="208"/>
      <c r="E4118" s="208"/>
    </row>
    <row r="4119" spans="4:5">
      <c r="D4119" s="208"/>
      <c r="E4119" s="208"/>
    </row>
    <row r="4120" spans="4:5">
      <c r="D4120" s="208"/>
      <c r="E4120" s="208"/>
    </row>
    <row r="4121" spans="4:5">
      <c r="D4121" s="208"/>
      <c r="E4121" s="208"/>
    </row>
    <row r="4122" spans="4:5">
      <c r="D4122" s="208"/>
      <c r="E4122" s="208"/>
    </row>
    <row r="4123" spans="4:5">
      <c r="D4123" s="208"/>
      <c r="E4123" s="208"/>
    </row>
    <row r="4124" spans="4:5">
      <c r="D4124" s="208"/>
      <c r="E4124" s="208"/>
    </row>
    <row r="4125" spans="4:5">
      <c r="D4125" s="208"/>
      <c r="E4125" s="208"/>
    </row>
    <row r="4126" spans="4:5">
      <c r="D4126" s="208"/>
      <c r="E4126" s="208"/>
    </row>
    <row r="4127" spans="4:5">
      <c r="D4127" s="208"/>
      <c r="E4127" s="208"/>
    </row>
    <row r="4128" spans="4:5">
      <c r="D4128" s="208"/>
      <c r="E4128" s="208"/>
    </row>
    <row r="4129" spans="4:5">
      <c r="D4129" s="208"/>
      <c r="E4129" s="208"/>
    </row>
    <row r="4130" spans="4:5">
      <c r="D4130" s="208"/>
      <c r="E4130" s="208"/>
    </row>
    <row r="4131" spans="4:5">
      <c r="D4131" s="208"/>
      <c r="E4131" s="208"/>
    </row>
    <row r="4132" spans="4:5">
      <c r="D4132" s="208"/>
      <c r="E4132" s="208"/>
    </row>
    <row r="4133" spans="4:5">
      <c r="D4133" s="208"/>
      <c r="E4133" s="208"/>
    </row>
    <row r="4134" spans="4:5">
      <c r="D4134" s="208"/>
      <c r="E4134" s="208"/>
    </row>
    <row r="4135" spans="4:5">
      <c r="D4135" s="208"/>
      <c r="E4135" s="208"/>
    </row>
    <row r="4136" spans="4:5">
      <c r="D4136" s="208"/>
      <c r="E4136" s="208"/>
    </row>
    <row r="4137" spans="4:5">
      <c r="D4137" s="208"/>
      <c r="E4137" s="208"/>
    </row>
    <row r="4138" spans="4:5">
      <c r="D4138" s="208"/>
      <c r="E4138" s="208"/>
    </row>
    <row r="4139" spans="4:5">
      <c r="D4139" s="208"/>
      <c r="E4139" s="208"/>
    </row>
    <row r="4140" spans="4:5">
      <c r="D4140" s="208"/>
      <c r="E4140" s="208"/>
    </row>
    <row r="4141" spans="4:5">
      <c r="D4141" s="208"/>
      <c r="E4141" s="208"/>
    </row>
    <row r="4142" spans="4:5">
      <c r="D4142" s="208"/>
      <c r="E4142" s="208"/>
    </row>
    <row r="4143" spans="4:5">
      <c r="D4143" s="208"/>
      <c r="E4143" s="208"/>
    </row>
    <row r="4144" spans="4:5">
      <c r="D4144" s="208"/>
      <c r="E4144" s="208"/>
    </row>
    <row r="4145" spans="4:5">
      <c r="D4145" s="208"/>
      <c r="E4145" s="208"/>
    </row>
    <row r="4146" spans="4:5">
      <c r="D4146" s="208"/>
      <c r="E4146" s="208"/>
    </row>
    <row r="4147" spans="4:5">
      <c r="D4147" s="208"/>
      <c r="E4147" s="208"/>
    </row>
    <row r="4148" spans="4:5">
      <c r="D4148" s="208"/>
      <c r="E4148" s="208"/>
    </row>
    <row r="4149" spans="4:5">
      <c r="D4149" s="208"/>
      <c r="E4149" s="208"/>
    </row>
    <row r="4150" spans="4:5">
      <c r="D4150" s="208"/>
      <c r="E4150" s="208"/>
    </row>
    <row r="4151" spans="4:5">
      <c r="D4151" s="208"/>
      <c r="E4151" s="208"/>
    </row>
    <row r="4152" spans="4:5">
      <c r="D4152" s="208"/>
      <c r="E4152" s="208"/>
    </row>
    <row r="4153" spans="4:5">
      <c r="D4153" s="208"/>
      <c r="E4153" s="208"/>
    </row>
    <row r="4154" spans="4:5">
      <c r="D4154" s="208"/>
      <c r="E4154" s="208"/>
    </row>
    <row r="4155" spans="4:5">
      <c r="D4155" s="208"/>
      <c r="E4155" s="208"/>
    </row>
    <row r="4156" spans="4:5">
      <c r="D4156" s="208"/>
      <c r="E4156" s="208"/>
    </row>
    <row r="4157" spans="4:5">
      <c r="D4157" s="208"/>
      <c r="E4157" s="208"/>
    </row>
    <row r="4158" spans="4:5">
      <c r="D4158" s="208"/>
      <c r="E4158" s="208"/>
    </row>
    <row r="4159" spans="4:5">
      <c r="D4159" s="208"/>
      <c r="E4159" s="208"/>
    </row>
    <row r="4160" spans="4:5">
      <c r="D4160" s="208"/>
      <c r="E4160" s="208"/>
    </row>
    <row r="4161" spans="4:5">
      <c r="D4161" s="208"/>
      <c r="E4161" s="208"/>
    </row>
    <row r="4162" spans="4:5">
      <c r="D4162" s="208"/>
      <c r="E4162" s="208"/>
    </row>
    <row r="4163" spans="4:5">
      <c r="D4163" s="208"/>
      <c r="E4163" s="208"/>
    </row>
    <row r="4164" spans="4:5">
      <c r="D4164" s="208"/>
      <c r="E4164" s="208"/>
    </row>
    <row r="4165" spans="4:5">
      <c r="D4165" s="208"/>
      <c r="E4165" s="208"/>
    </row>
    <row r="4166" spans="4:5">
      <c r="D4166" s="208"/>
      <c r="E4166" s="208"/>
    </row>
    <row r="4167" spans="4:5">
      <c r="D4167" s="208"/>
      <c r="E4167" s="208"/>
    </row>
    <row r="4168" spans="4:5">
      <c r="D4168" s="208"/>
      <c r="E4168" s="208"/>
    </row>
    <row r="4169" spans="4:5">
      <c r="D4169" s="208"/>
      <c r="E4169" s="208"/>
    </row>
    <row r="4170" spans="4:5">
      <c r="D4170" s="208"/>
      <c r="E4170" s="208"/>
    </row>
    <row r="4171" spans="4:5">
      <c r="D4171" s="208"/>
      <c r="E4171" s="208"/>
    </row>
    <row r="4172" spans="4:5">
      <c r="D4172" s="208"/>
      <c r="E4172" s="208"/>
    </row>
    <row r="4173" spans="4:5">
      <c r="D4173" s="208"/>
      <c r="E4173" s="208"/>
    </row>
    <row r="4174" spans="4:5">
      <c r="D4174" s="208"/>
      <c r="E4174" s="208"/>
    </row>
    <row r="4175" spans="4:5">
      <c r="D4175" s="208"/>
      <c r="E4175" s="208"/>
    </row>
    <row r="4176" spans="4:5">
      <c r="D4176" s="208"/>
      <c r="E4176" s="208"/>
    </row>
    <row r="4177" spans="4:5">
      <c r="D4177" s="208"/>
      <c r="E4177" s="208"/>
    </row>
    <row r="4178" spans="4:5">
      <c r="D4178" s="208"/>
      <c r="E4178" s="208"/>
    </row>
    <row r="4179" spans="4:5">
      <c r="D4179" s="208"/>
      <c r="E4179" s="208"/>
    </row>
    <row r="4180" spans="4:5">
      <c r="D4180" s="208"/>
      <c r="E4180" s="208"/>
    </row>
    <row r="4181" spans="4:5">
      <c r="D4181" s="208"/>
      <c r="E4181" s="208"/>
    </row>
    <row r="4182" spans="4:5">
      <c r="D4182" s="208"/>
      <c r="E4182" s="208"/>
    </row>
    <row r="4183" spans="4:5">
      <c r="D4183" s="208"/>
      <c r="E4183" s="208"/>
    </row>
    <row r="4184" spans="4:5">
      <c r="D4184" s="208"/>
      <c r="E4184" s="208"/>
    </row>
    <row r="4185" spans="4:5">
      <c r="D4185" s="208"/>
      <c r="E4185" s="208"/>
    </row>
    <row r="4186" spans="4:5">
      <c r="D4186" s="208"/>
      <c r="E4186" s="208"/>
    </row>
    <row r="4187" spans="4:5">
      <c r="D4187" s="208"/>
      <c r="E4187" s="208"/>
    </row>
    <row r="4188" spans="4:5">
      <c r="D4188" s="208"/>
      <c r="E4188" s="208"/>
    </row>
    <row r="4189" spans="4:5">
      <c r="D4189" s="208"/>
      <c r="E4189" s="208"/>
    </row>
    <row r="4190" spans="4:5">
      <c r="D4190" s="208"/>
      <c r="E4190" s="208"/>
    </row>
    <row r="4191" spans="4:5">
      <c r="D4191" s="208"/>
      <c r="E4191" s="208"/>
    </row>
    <row r="4192" spans="4:5">
      <c r="D4192" s="208"/>
      <c r="E4192" s="208"/>
    </row>
    <row r="4193" spans="4:5">
      <c r="D4193" s="208"/>
      <c r="E4193" s="208"/>
    </row>
    <row r="4194" spans="4:5">
      <c r="D4194" s="208"/>
      <c r="E4194" s="208"/>
    </row>
    <row r="4195" spans="4:5">
      <c r="D4195" s="208"/>
      <c r="E4195" s="208"/>
    </row>
    <row r="4196" spans="4:5">
      <c r="D4196" s="208"/>
      <c r="E4196" s="208"/>
    </row>
    <row r="4197" spans="4:5">
      <c r="D4197" s="208"/>
      <c r="E4197" s="208"/>
    </row>
    <row r="4198" spans="4:5">
      <c r="D4198" s="208"/>
      <c r="E4198" s="208"/>
    </row>
    <row r="4199" spans="4:5">
      <c r="D4199" s="208"/>
      <c r="E4199" s="208"/>
    </row>
    <row r="4200" spans="4:5">
      <c r="D4200" s="208"/>
      <c r="E4200" s="208"/>
    </row>
    <row r="4201" spans="4:5">
      <c r="D4201" s="208"/>
      <c r="E4201" s="208"/>
    </row>
    <row r="4202" spans="4:5">
      <c r="D4202" s="208"/>
      <c r="E4202" s="208"/>
    </row>
    <row r="4203" spans="4:5">
      <c r="D4203" s="208"/>
      <c r="E4203" s="208"/>
    </row>
    <row r="4204" spans="4:5">
      <c r="D4204" s="208"/>
      <c r="E4204" s="208"/>
    </row>
    <row r="4205" spans="4:5">
      <c r="D4205" s="208"/>
      <c r="E4205" s="208"/>
    </row>
    <row r="4206" spans="4:5">
      <c r="D4206" s="208"/>
      <c r="E4206" s="208"/>
    </row>
    <row r="4207" spans="4:5">
      <c r="D4207" s="208"/>
      <c r="E4207" s="208"/>
    </row>
    <row r="4208" spans="4:5">
      <c r="D4208" s="208"/>
      <c r="E4208" s="208"/>
    </row>
    <row r="4209" spans="4:5">
      <c r="D4209" s="208"/>
      <c r="E4209" s="208"/>
    </row>
    <row r="4210" spans="4:5">
      <c r="D4210" s="208"/>
      <c r="E4210" s="208"/>
    </row>
    <row r="4211" spans="4:5">
      <c r="D4211" s="208"/>
      <c r="E4211" s="208"/>
    </row>
    <row r="4212" spans="4:5">
      <c r="D4212" s="208"/>
      <c r="E4212" s="208"/>
    </row>
    <row r="4213" spans="4:5">
      <c r="D4213" s="208"/>
      <c r="E4213" s="208"/>
    </row>
    <row r="4214" spans="4:5">
      <c r="D4214" s="208"/>
      <c r="E4214" s="208"/>
    </row>
    <row r="4215" spans="4:5">
      <c r="D4215" s="208"/>
      <c r="E4215" s="208"/>
    </row>
    <row r="4216" spans="4:5">
      <c r="D4216" s="208"/>
      <c r="E4216" s="208"/>
    </row>
    <row r="4217" spans="4:5">
      <c r="D4217" s="208"/>
      <c r="E4217" s="208"/>
    </row>
    <row r="4218" spans="4:5">
      <c r="D4218" s="208"/>
      <c r="E4218" s="208"/>
    </row>
    <row r="4219" spans="4:5">
      <c r="D4219" s="208"/>
      <c r="E4219" s="208"/>
    </row>
    <row r="4220" spans="4:5">
      <c r="D4220" s="208"/>
      <c r="E4220" s="208"/>
    </row>
    <row r="4221" spans="4:5">
      <c r="D4221" s="208"/>
      <c r="E4221" s="208"/>
    </row>
    <row r="4222" spans="4:5">
      <c r="D4222" s="208"/>
      <c r="E4222" s="208"/>
    </row>
    <row r="4223" spans="4:5">
      <c r="D4223" s="208"/>
      <c r="E4223" s="208"/>
    </row>
    <row r="4224" spans="4:5">
      <c r="D4224" s="208"/>
      <c r="E4224" s="208"/>
    </row>
    <row r="4225" spans="4:5">
      <c r="D4225" s="208"/>
      <c r="E4225" s="208"/>
    </row>
    <row r="4226" spans="4:5">
      <c r="D4226" s="208"/>
      <c r="E4226" s="208"/>
    </row>
    <row r="4227" spans="4:5">
      <c r="D4227" s="208"/>
      <c r="E4227" s="208"/>
    </row>
    <row r="4228" spans="4:5">
      <c r="D4228" s="208"/>
      <c r="E4228" s="208"/>
    </row>
    <row r="4229" spans="4:5">
      <c r="D4229" s="208"/>
      <c r="E4229" s="208"/>
    </row>
    <row r="4230" spans="4:5">
      <c r="D4230" s="208"/>
      <c r="E4230" s="208"/>
    </row>
    <row r="4231" spans="4:5">
      <c r="D4231" s="208"/>
      <c r="E4231" s="208"/>
    </row>
    <row r="4232" spans="4:5">
      <c r="D4232" s="208"/>
      <c r="E4232" s="208"/>
    </row>
    <row r="4233" spans="4:5">
      <c r="D4233" s="208"/>
      <c r="E4233" s="208"/>
    </row>
    <row r="4234" spans="4:5">
      <c r="D4234" s="208"/>
      <c r="E4234" s="208"/>
    </row>
    <row r="4235" spans="4:5">
      <c r="D4235" s="208"/>
      <c r="E4235" s="208"/>
    </row>
    <row r="4236" spans="4:5">
      <c r="D4236" s="208"/>
      <c r="E4236" s="208"/>
    </row>
    <row r="4237" spans="4:5">
      <c r="D4237" s="208"/>
      <c r="E4237" s="208"/>
    </row>
    <row r="4238" spans="4:5">
      <c r="D4238" s="208"/>
      <c r="E4238" s="208"/>
    </row>
    <row r="4239" spans="4:5">
      <c r="D4239" s="208"/>
      <c r="E4239" s="208"/>
    </row>
    <row r="4240" spans="4:5">
      <c r="D4240" s="208"/>
      <c r="E4240" s="208"/>
    </row>
    <row r="4241" spans="4:5">
      <c r="D4241" s="208"/>
      <c r="E4241" s="208"/>
    </row>
    <row r="4242" spans="4:5">
      <c r="D4242" s="208"/>
      <c r="E4242" s="208"/>
    </row>
    <row r="4243" spans="4:5">
      <c r="D4243" s="208"/>
      <c r="E4243" s="208"/>
    </row>
    <row r="4244" spans="4:5">
      <c r="D4244" s="208"/>
      <c r="E4244" s="208"/>
    </row>
    <row r="4245" spans="4:5">
      <c r="D4245" s="208"/>
      <c r="E4245" s="208"/>
    </row>
    <row r="4246" spans="4:5">
      <c r="D4246" s="208"/>
      <c r="E4246" s="208"/>
    </row>
    <row r="4247" spans="4:5">
      <c r="D4247" s="208"/>
      <c r="E4247" s="208"/>
    </row>
    <row r="4248" spans="4:5">
      <c r="D4248" s="208"/>
      <c r="E4248" s="208"/>
    </row>
    <row r="4249" spans="4:5">
      <c r="D4249" s="208"/>
      <c r="E4249" s="208"/>
    </row>
    <row r="4250" spans="4:5">
      <c r="D4250" s="208"/>
      <c r="E4250" s="208"/>
    </row>
    <row r="4251" spans="4:5">
      <c r="D4251" s="208"/>
      <c r="E4251" s="208"/>
    </row>
    <row r="4252" spans="4:5">
      <c r="D4252" s="208"/>
      <c r="E4252" s="208"/>
    </row>
    <row r="4253" spans="4:5">
      <c r="D4253" s="208"/>
      <c r="E4253" s="208"/>
    </row>
    <row r="4254" spans="4:5">
      <c r="D4254" s="208"/>
      <c r="E4254" s="208"/>
    </row>
    <row r="4255" spans="4:5">
      <c r="D4255" s="208"/>
      <c r="E4255" s="208"/>
    </row>
    <row r="4256" spans="4:5">
      <c r="D4256" s="208"/>
      <c r="E4256" s="208"/>
    </row>
    <row r="4257" spans="4:5">
      <c r="D4257" s="208"/>
      <c r="E4257" s="208"/>
    </row>
    <row r="4258" spans="4:5">
      <c r="D4258" s="208"/>
      <c r="E4258" s="208"/>
    </row>
    <row r="4259" spans="4:5">
      <c r="D4259" s="208"/>
      <c r="E4259" s="208"/>
    </row>
    <row r="4260" spans="4:5">
      <c r="D4260" s="208"/>
      <c r="E4260" s="208"/>
    </row>
    <row r="4261" spans="4:5">
      <c r="D4261" s="208"/>
      <c r="E4261" s="208"/>
    </row>
    <row r="4262" spans="4:5">
      <c r="D4262" s="208"/>
      <c r="E4262" s="208"/>
    </row>
    <row r="4263" spans="4:5">
      <c r="D4263" s="208"/>
      <c r="E4263" s="208"/>
    </row>
    <row r="4264" spans="4:5">
      <c r="D4264" s="208"/>
      <c r="E4264" s="208"/>
    </row>
    <row r="4265" spans="4:5">
      <c r="D4265" s="208"/>
      <c r="E4265" s="208"/>
    </row>
    <row r="4266" spans="4:5">
      <c r="D4266" s="208"/>
      <c r="E4266" s="208"/>
    </row>
    <row r="4267" spans="4:5">
      <c r="D4267" s="208"/>
      <c r="E4267" s="208"/>
    </row>
    <row r="4268" spans="4:5">
      <c r="D4268" s="208"/>
      <c r="E4268" s="208"/>
    </row>
    <row r="4269" spans="4:5">
      <c r="D4269" s="208"/>
      <c r="E4269" s="208"/>
    </row>
    <row r="4270" spans="4:5">
      <c r="D4270" s="208"/>
      <c r="E4270" s="208"/>
    </row>
    <row r="4271" spans="4:5">
      <c r="D4271" s="208"/>
      <c r="E4271" s="208"/>
    </row>
    <row r="4272" spans="4:5">
      <c r="D4272" s="208"/>
      <c r="E4272" s="208"/>
    </row>
    <row r="4273" spans="4:5">
      <c r="D4273" s="208"/>
      <c r="E4273" s="208"/>
    </row>
    <row r="4274" spans="4:5">
      <c r="D4274" s="208"/>
      <c r="E4274" s="208"/>
    </row>
    <row r="4275" spans="4:5">
      <c r="D4275" s="208"/>
      <c r="E4275" s="208"/>
    </row>
    <row r="4276" spans="4:5">
      <c r="D4276" s="208"/>
      <c r="E4276" s="208"/>
    </row>
    <row r="4277" spans="4:5">
      <c r="D4277" s="208"/>
      <c r="E4277" s="208"/>
    </row>
    <row r="4278" spans="4:5">
      <c r="D4278" s="208"/>
      <c r="E4278" s="208"/>
    </row>
    <row r="4279" spans="4:5">
      <c r="D4279" s="208"/>
      <c r="E4279" s="208"/>
    </row>
    <row r="4280" spans="4:5">
      <c r="D4280" s="208"/>
      <c r="E4280" s="208"/>
    </row>
    <row r="4281" spans="4:5">
      <c r="D4281" s="208"/>
      <c r="E4281" s="208"/>
    </row>
    <row r="4282" spans="4:5">
      <c r="D4282" s="208"/>
      <c r="E4282" s="208"/>
    </row>
    <row r="4283" spans="4:5">
      <c r="D4283" s="208"/>
      <c r="E4283" s="208"/>
    </row>
    <row r="4284" spans="4:5">
      <c r="D4284" s="208"/>
      <c r="E4284" s="208"/>
    </row>
    <row r="4285" spans="4:5">
      <c r="D4285" s="208"/>
      <c r="E4285" s="208"/>
    </row>
    <row r="4286" spans="4:5">
      <c r="D4286" s="208"/>
      <c r="E4286" s="208"/>
    </row>
    <row r="4287" spans="4:5">
      <c r="D4287" s="208"/>
      <c r="E4287" s="208"/>
    </row>
    <row r="4288" spans="4:5">
      <c r="D4288" s="208"/>
      <c r="E4288" s="208"/>
    </row>
    <row r="4289" spans="4:5">
      <c r="D4289" s="208"/>
      <c r="E4289" s="208"/>
    </row>
    <row r="4290" spans="4:5">
      <c r="D4290" s="208"/>
      <c r="E4290" s="208"/>
    </row>
    <row r="4291" spans="4:5">
      <c r="D4291" s="208"/>
      <c r="E4291" s="208"/>
    </row>
    <row r="4292" spans="4:5">
      <c r="D4292" s="208"/>
      <c r="E4292" s="208"/>
    </row>
    <row r="4293" spans="4:5">
      <c r="D4293" s="208"/>
      <c r="E4293" s="208"/>
    </row>
    <row r="4294" spans="4:5">
      <c r="D4294" s="208"/>
      <c r="E4294" s="208"/>
    </row>
    <row r="4295" spans="4:5">
      <c r="D4295" s="208"/>
      <c r="E4295" s="208"/>
    </row>
    <row r="4296" spans="4:5">
      <c r="D4296" s="208"/>
      <c r="E4296" s="208"/>
    </row>
    <row r="4297" spans="4:5">
      <c r="D4297" s="208"/>
      <c r="E4297" s="208"/>
    </row>
    <row r="4298" spans="4:5">
      <c r="D4298" s="208"/>
      <c r="E4298" s="208"/>
    </row>
    <row r="4299" spans="4:5">
      <c r="D4299" s="208"/>
      <c r="E4299" s="208"/>
    </row>
    <row r="4300" spans="4:5">
      <c r="D4300" s="208"/>
      <c r="E4300" s="208"/>
    </row>
    <row r="4301" spans="4:5">
      <c r="D4301" s="208"/>
      <c r="E4301" s="208"/>
    </row>
    <row r="4302" spans="4:5">
      <c r="D4302" s="208"/>
      <c r="E4302" s="208"/>
    </row>
    <row r="4303" spans="4:5">
      <c r="D4303" s="208"/>
      <c r="E4303" s="208"/>
    </row>
    <row r="4304" spans="4:5">
      <c r="D4304" s="208"/>
      <c r="E4304" s="208"/>
    </row>
    <row r="4305" spans="4:5">
      <c r="D4305" s="208"/>
      <c r="E4305" s="208"/>
    </row>
    <row r="4306" spans="4:5">
      <c r="D4306" s="208"/>
      <c r="E4306" s="208"/>
    </row>
    <row r="4307" spans="4:5">
      <c r="D4307" s="208"/>
      <c r="E4307" s="208"/>
    </row>
    <row r="4308" spans="4:5">
      <c r="D4308" s="208"/>
      <c r="E4308" s="208"/>
    </row>
    <row r="4309" spans="4:5">
      <c r="D4309" s="208"/>
      <c r="E4309" s="208"/>
    </row>
    <row r="4310" spans="4:5">
      <c r="D4310" s="208"/>
      <c r="E4310" s="208"/>
    </row>
    <row r="4311" spans="4:5">
      <c r="D4311" s="208"/>
      <c r="E4311" s="208"/>
    </row>
    <row r="4312" spans="4:5">
      <c r="D4312" s="208"/>
      <c r="E4312" s="208"/>
    </row>
    <row r="4313" spans="4:5">
      <c r="D4313" s="208"/>
      <c r="E4313" s="208"/>
    </row>
    <row r="4314" spans="4:5">
      <c r="D4314" s="208"/>
      <c r="E4314" s="208"/>
    </row>
    <row r="4315" spans="4:5">
      <c r="D4315" s="208"/>
      <c r="E4315" s="208"/>
    </row>
    <row r="4316" spans="4:5">
      <c r="D4316" s="208"/>
      <c r="E4316" s="208"/>
    </row>
    <row r="4317" spans="4:5">
      <c r="D4317" s="208"/>
      <c r="E4317" s="208"/>
    </row>
    <row r="4318" spans="4:5">
      <c r="D4318" s="208"/>
      <c r="E4318" s="208"/>
    </row>
    <row r="4319" spans="4:5">
      <c r="D4319" s="208"/>
      <c r="E4319" s="208"/>
    </row>
    <row r="4320" spans="4:5">
      <c r="D4320" s="208"/>
      <c r="E4320" s="208"/>
    </row>
    <row r="4321" spans="4:5">
      <c r="D4321" s="208"/>
      <c r="E4321" s="208"/>
    </row>
    <row r="4322" spans="4:5">
      <c r="D4322" s="208"/>
      <c r="E4322" s="208"/>
    </row>
    <row r="4323" spans="4:5">
      <c r="D4323" s="208"/>
      <c r="E4323" s="208"/>
    </row>
    <row r="4324" spans="4:5">
      <c r="D4324" s="208"/>
      <c r="E4324" s="208"/>
    </row>
    <row r="4325" spans="4:5">
      <c r="D4325" s="208"/>
      <c r="E4325" s="208"/>
    </row>
    <row r="4326" spans="4:5">
      <c r="D4326" s="208"/>
      <c r="E4326" s="208"/>
    </row>
    <row r="4327" spans="4:5">
      <c r="D4327" s="208"/>
      <c r="E4327" s="208"/>
    </row>
    <row r="4328" spans="4:5">
      <c r="D4328" s="208"/>
      <c r="E4328" s="208"/>
    </row>
    <row r="4329" spans="4:5">
      <c r="D4329" s="208"/>
      <c r="E4329" s="208"/>
    </row>
    <row r="4330" spans="4:5">
      <c r="D4330" s="208"/>
      <c r="E4330" s="208"/>
    </row>
    <row r="4331" spans="4:5">
      <c r="D4331" s="208"/>
      <c r="E4331" s="208"/>
    </row>
    <row r="4332" spans="4:5">
      <c r="D4332" s="208"/>
      <c r="E4332" s="208"/>
    </row>
    <row r="4333" spans="4:5">
      <c r="D4333" s="208"/>
      <c r="E4333" s="208"/>
    </row>
    <row r="4334" spans="4:5">
      <c r="D4334" s="208"/>
      <c r="E4334" s="208"/>
    </row>
    <row r="4335" spans="4:5">
      <c r="D4335" s="208"/>
      <c r="E4335" s="208"/>
    </row>
    <row r="4336" spans="4:5">
      <c r="D4336" s="208"/>
      <c r="E4336" s="208"/>
    </row>
    <row r="4337" spans="4:5">
      <c r="D4337" s="208"/>
      <c r="E4337" s="208"/>
    </row>
    <row r="4338" spans="4:5">
      <c r="D4338" s="208"/>
      <c r="E4338" s="208"/>
    </row>
    <row r="4339" spans="4:5">
      <c r="D4339" s="208"/>
      <c r="E4339" s="208"/>
    </row>
    <row r="4340" spans="4:5">
      <c r="D4340" s="208"/>
      <c r="E4340" s="208"/>
    </row>
    <row r="4341" spans="4:5">
      <c r="D4341" s="208"/>
      <c r="E4341" s="208"/>
    </row>
    <row r="4342" spans="4:5">
      <c r="D4342" s="208"/>
      <c r="E4342" s="208"/>
    </row>
    <row r="4343" spans="4:5">
      <c r="D4343" s="208"/>
      <c r="E4343" s="208"/>
    </row>
    <row r="4344" spans="4:5">
      <c r="D4344" s="208"/>
      <c r="E4344" s="208"/>
    </row>
    <row r="4345" spans="4:5">
      <c r="D4345" s="208"/>
      <c r="E4345" s="208"/>
    </row>
    <row r="4346" spans="4:5">
      <c r="D4346" s="208"/>
      <c r="E4346" s="208"/>
    </row>
    <row r="4347" spans="4:5">
      <c r="D4347" s="208"/>
      <c r="E4347" s="208"/>
    </row>
    <row r="4348" spans="4:5">
      <c r="D4348" s="208"/>
      <c r="E4348" s="208"/>
    </row>
    <row r="4349" spans="4:5">
      <c r="D4349" s="208"/>
      <c r="E4349" s="208"/>
    </row>
    <row r="4350" spans="4:5">
      <c r="D4350" s="208"/>
      <c r="E4350" s="208"/>
    </row>
    <row r="4351" spans="4:5">
      <c r="D4351" s="208"/>
      <c r="E4351" s="208"/>
    </row>
    <row r="4352" spans="4:5">
      <c r="D4352" s="208"/>
      <c r="E4352" s="208"/>
    </row>
    <row r="4353" spans="4:5">
      <c r="D4353" s="208"/>
      <c r="E4353" s="208"/>
    </row>
    <row r="4354" spans="4:5">
      <c r="D4354" s="208"/>
      <c r="E4354" s="208"/>
    </row>
    <row r="4355" spans="4:5">
      <c r="D4355" s="208"/>
      <c r="E4355" s="208"/>
    </row>
    <row r="4356" spans="4:5">
      <c r="D4356" s="208"/>
      <c r="E4356" s="208"/>
    </row>
    <row r="4357" spans="4:5">
      <c r="D4357" s="208"/>
      <c r="E4357" s="208"/>
    </row>
    <row r="4358" spans="4:5">
      <c r="D4358" s="208"/>
      <c r="E4358" s="208"/>
    </row>
    <row r="4359" spans="4:5">
      <c r="D4359" s="208"/>
      <c r="E4359" s="208"/>
    </row>
    <row r="4360" spans="4:5">
      <c r="D4360" s="208"/>
      <c r="E4360" s="208"/>
    </row>
    <row r="4361" spans="4:5">
      <c r="D4361" s="208"/>
      <c r="E4361" s="208"/>
    </row>
    <row r="4362" spans="4:5">
      <c r="D4362" s="208"/>
      <c r="E4362" s="208"/>
    </row>
    <row r="4363" spans="4:5">
      <c r="D4363" s="208"/>
      <c r="E4363" s="208"/>
    </row>
    <row r="4364" spans="4:5">
      <c r="D4364" s="208"/>
      <c r="E4364" s="208"/>
    </row>
    <row r="4365" spans="4:5">
      <c r="D4365" s="208"/>
      <c r="E4365" s="208"/>
    </row>
    <row r="4366" spans="4:5">
      <c r="D4366" s="208"/>
      <c r="E4366" s="208"/>
    </row>
    <row r="4367" spans="4:5">
      <c r="D4367" s="208"/>
      <c r="E4367" s="208"/>
    </row>
    <row r="4368" spans="4:5">
      <c r="D4368" s="208"/>
      <c r="E4368" s="208"/>
    </row>
    <row r="4369" spans="4:5">
      <c r="D4369" s="208"/>
      <c r="E4369" s="208"/>
    </row>
    <row r="4370" spans="4:5">
      <c r="D4370" s="208"/>
      <c r="E4370" s="208"/>
    </row>
    <row r="4371" spans="4:5">
      <c r="D4371" s="208"/>
      <c r="E4371" s="208"/>
    </row>
    <row r="4372" spans="4:5">
      <c r="D4372" s="208"/>
      <c r="E4372" s="208"/>
    </row>
    <row r="4373" spans="4:5">
      <c r="D4373" s="208"/>
      <c r="E4373" s="208"/>
    </row>
    <row r="4374" spans="4:5">
      <c r="D4374" s="208"/>
      <c r="E4374" s="208"/>
    </row>
    <row r="4375" spans="4:5">
      <c r="D4375" s="208"/>
      <c r="E4375" s="208"/>
    </row>
    <row r="4376" spans="4:5">
      <c r="D4376" s="208"/>
      <c r="E4376" s="208"/>
    </row>
    <row r="4377" spans="4:5">
      <c r="D4377" s="208"/>
      <c r="E4377" s="208"/>
    </row>
    <row r="4378" spans="4:5">
      <c r="D4378" s="208"/>
      <c r="E4378" s="208"/>
    </row>
    <row r="4379" spans="4:5">
      <c r="D4379" s="208"/>
      <c r="E4379" s="208"/>
    </row>
    <row r="4380" spans="4:5">
      <c r="D4380" s="208"/>
      <c r="E4380" s="208"/>
    </row>
    <row r="4381" spans="4:5">
      <c r="D4381" s="208"/>
      <c r="E4381" s="208"/>
    </row>
    <row r="4382" spans="4:5">
      <c r="D4382" s="208"/>
      <c r="E4382" s="208"/>
    </row>
    <row r="4383" spans="4:5">
      <c r="D4383" s="208"/>
      <c r="E4383" s="208"/>
    </row>
    <row r="4384" spans="4:5">
      <c r="D4384" s="208"/>
      <c r="E4384" s="208"/>
    </row>
    <row r="4385" spans="4:5">
      <c r="D4385" s="208"/>
      <c r="E4385" s="208"/>
    </row>
    <row r="4386" spans="4:5">
      <c r="D4386" s="208"/>
      <c r="E4386" s="208"/>
    </row>
    <row r="4387" spans="4:5">
      <c r="D4387" s="208"/>
      <c r="E4387" s="208"/>
    </row>
    <row r="4388" spans="4:5">
      <c r="D4388" s="208"/>
      <c r="E4388" s="208"/>
    </row>
    <row r="4389" spans="4:5">
      <c r="D4389" s="208"/>
      <c r="E4389" s="208"/>
    </row>
    <row r="4390" spans="4:5">
      <c r="D4390" s="208"/>
      <c r="E4390" s="208"/>
    </row>
    <row r="4391" spans="4:5">
      <c r="D4391" s="208"/>
      <c r="E4391" s="208"/>
    </row>
    <row r="4392" spans="4:5">
      <c r="D4392" s="208"/>
      <c r="E4392" s="208"/>
    </row>
    <row r="4393" spans="4:5">
      <c r="D4393" s="208"/>
      <c r="E4393" s="208"/>
    </row>
    <row r="4394" spans="4:5">
      <c r="D4394" s="208"/>
      <c r="E4394" s="208"/>
    </row>
    <row r="4395" spans="4:5">
      <c r="D4395" s="208"/>
      <c r="E4395" s="208"/>
    </row>
    <row r="4396" spans="4:5">
      <c r="D4396" s="208"/>
      <c r="E4396" s="208"/>
    </row>
    <row r="4397" spans="4:5">
      <c r="D4397" s="208"/>
      <c r="E4397" s="208"/>
    </row>
    <row r="4398" spans="4:5">
      <c r="D4398" s="208"/>
      <c r="E4398" s="208"/>
    </row>
    <row r="4399" spans="4:5">
      <c r="D4399" s="208"/>
      <c r="E4399" s="208"/>
    </row>
    <row r="4400" spans="4:5">
      <c r="D4400" s="208"/>
      <c r="E4400" s="208"/>
    </row>
    <row r="4401" spans="4:5">
      <c r="D4401" s="208"/>
      <c r="E4401" s="208"/>
    </row>
    <row r="4402" spans="4:5">
      <c r="D4402" s="208"/>
      <c r="E4402" s="208"/>
    </row>
    <row r="4403" spans="4:5">
      <c r="D4403" s="208"/>
      <c r="E4403" s="208"/>
    </row>
    <row r="4404" spans="4:5">
      <c r="D4404" s="208"/>
      <c r="E4404" s="208"/>
    </row>
    <row r="4405" spans="4:5">
      <c r="D4405" s="208"/>
      <c r="E4405" s="208"/>
    </row>
    <row r="4406" spans="4:5">
      <c r="D4406" s="208"/>
      <c r="E4406" s="208"/>
    </row>
    <row r="4407" spans="4:5">
      <c r="D4407" s="208"/>
      <c r="E4407" s="208"/>
    </row>
    <row r="4408" spans="4:5">
      <c r="D4408" s="208"/>
      <c r="E4408" s="208"/>
    </row>
    <row r="4409" spans="4:5">
      <c r="D4409" s="208"/>
      <c r="E4409" s="208"/>
    </row>
    <row r="4410" spans="4:5">
      <c r="D4410" s="208"/>
      <c r="E4410" s="208"/>
    </row>
    <row r="4411" spans="4:5">
      <c r="D4411" s="208"/>
      <c r="E4411" s="208"/>
    </row>
    <row r="4412" spans="4:5">
      <c r="D4412" s="208"/>
      <c r="E4412" s="208"/>
    </row>
    <row r="4413" spans="4:5">
      <c r="D4413" s="208"/>
      <c r="E4413" s="208"/>
    </row>
    <row r="4414" spans="4:5">
      <c r="D4414" s="208"/>
      <c r="E4414" s="208"/>
    </row>
    <row r="4415" spans="4:5">
      <c r="D4415" s="208"/>
      <c r="E4415" s="208"/>
    </row>
    <row r="4416" spans="4:5">
      <c r="D4416" s="208"/>
      <c r="E4416" s="208"/>
    </row>
    <row r="4417" spans="4:5">
      <c r="D4417" s="208"/>
      <c r="E4417" s="208"/>
    </row>
    <row r="4418" spans="4:5">
      <c r="D4418" s="208"/>
      <c r="E4418" s="208"/>
    </row>
    <row r="4419" spans="4:5">
      <c r="D4419" s="208"/>
      <c r="E4419" s="208"/>
    </row>
    <row r="4420" spans="4:5">
      <c r="D4420" s="208"/>
      <c r="E4420" s="208"/>
    </row>
    <row r="4421" spans="4:5">
      <c r="D4421" s="208"/>
      <c r="E4421" s="208"/>
    </row>
    <row r="4422" spans="4:5">
      <c r="D4422" s="208"/>
      <c r="E4422" s="208"/>
    </row>
    <row r="4423" spans="4:5">
      <c r="D4423" s="208"/>
      <c r="E4423" s="208"/>
    </row>
    <row r="4424" spans="4:5">
      <c r="D4424" s="208"/>
      <c r="E4424" s="208"/>
    </row>
    <row r="4425" spans="4:5">
      <c r="D4425" s="208"/>
      <c r="E4425" s="208"/>
    </row>
    <row r="4426" spans="4:5">
      <c r="D4426" s="208"/>
      <c r="E4426" s="208"/>
    </row>
    <row r="4427" spans="4:5">
      <c r="D4427" s="208"/>
      <c r="E4427" s="208"/>
    </row>
    <row r="4428" spans="4:5">
      <c r="D4428" s="208"/>
      <c r="E4428" s="208"/>
    </row>
    <row r="4429" spans="4:5">
      <c r="D4429" s="208"/>
      <c r="E4429" s="208"/>
    </row>
    <row r="4430" spans="4:5">
      <c r="D4430" s="208"/>
      <c r="E4430" s="208"/>
    </row>
    <row r="4431" spans="4:5">
      <c r="D4431" s="208"/>
      <c r="E4431" s="208"/>
    </row>
    <row r="4432" spans="4:5">
      <c r="D4432" s="208"/>
      <c r="E4432" s="208"/>
    </row>
    <row r="4433" spans="4:5">
      <c r="D4433" s="208"/>
      <c r="E4433" s="208"/>
    </row>
    <row r="4434" spans="4:5">
      <c r="D4434" s="208"/>
      <c r="E4434" s="208"/>
    </row>
    <row r="4435" spans="4:5">
      <c r="D4435" s="208"/>
      <c r="E4435" s="208"/>
    </row>
    <row r="4436" spans="4:5">
      <c r="D4436" s="208"/>
      <c r="E4436" s="208"/>
    </row>
    <row r="4437" spans="4:5">
      <c r="D4437" s="208"/>
      <c r="E4437" s="208"/>
    </row>
    <row r="4438" spans="4:5">
      <c r="D4438" s="208"/>
      <c r="E4438" s="208"/>
    </row>
    <row r="4439" spans="4:5">
      <c r="D4439" s="208"/>
      <c r="E4439" s="208"/>
    </row>
    <row r="4440" spans="4:5">
      <c r="D4440" s="208"/>
      <c r="E4440" s="208"/>
    </row>
    <row r="4441" spans="4:5">
      <c r="D4441" s="208"/>
      <c r="E4441" s="208"/>
    </row>
    <row r="4442" spans="4:5">
      <c r="D4442" s="208"/>
      <c r="E4442" s="208"/>
    </row>
    <row r="4443" spans="4:5">
      <c r="D4443" s="208"/>
      <c r="E4443" s="208"/>
    </row>
    <row r="4444" spans="4:5">
      <c r="D4444" s="208"/>
      <c r="E4444" s="208"/>
    </row>
    <row r="4445" spans="4:5">
      <c r="D4445" s="208"/>
      <c r="E4445" s="208"/>
    </row>
    <row r="4446" spans="4:5">
      <c r="D4446" s="208"/>
      <c r="E4446" s="208"/>
    </row>
    <row r="4447" spans="4:5">
      <c r="D4447" s="208"/>
      <c r="E4447" s="208"/>
    </row>
    <row r="4448" spans="4:5">
      <c r="D4448" s="208"/>
      <c r="E4448" s="208"/>
    </row>
    <row r="4449" spans="4:5">
      <c r="D4449" s="208"/>
      <c r="E4449" s="208"/>
    </row>
    <row r="4450" spans="4:5">
      <c r="D4450" s="208"/>
      <c r="E4450" s="208"/>
    </row>
    <row r="4451" spans="4:5">
      <c r="D4451" s="208"/>
      <c r="E4451" s="208"/>
    </row>
    <row r="4452" spans="4:5">
      <c r="D4452" s="208"/>
      <c r="E4452" s="208"/>
    </row>
    <row r="4453" spans="4:5">
      <c r="D4453" s="208"/>
      <c r="E4453" s="208"/>
    </row>
    <row r="4454" spans="4:5">
      <c r="D4454" s="208"/>
      <c r="E4454" s="208"/>
    </row>
    <row r="4455" spans="4:5">
      <c r="D4455" s="208"/>
      <c r="E4455" s="208"/>
    </row>
    <row r="4456" spans="4:5">
      <c r="D4456" s="208"/>
      <c r="E4456" s="208"/>
    </row>
    <row r="4457" spans="4:5">
      <c r="D4457" s="208"/>
      <c r="E4457" s="208"/>
    </row>
    <row r="4458" spans="4:5">
      <c r="D4458" s="208"/>
      <c r="E4458" s="208"/>
    </row>
    <row r="4459" spans="4:5">
      <c r="D4459" s="208"/>
      <c r="E4459" s="208"/>
    </row>
    <row r="4460" spans="4:5">
      <c r="D4460" s="208"/>
      <c r="E4460" s="208"/>
    </row>
    <row r="4461" spans="4:5">
      <c r="D4461" s="208"/>
      <c r="E4461" s="208"/>
    </row>
    <row r="4462" spans="4:5">
      <c r="D4462" s="208"/>
      <c r="E4462" s="208"/>
    </row>
    <row r="4463" spans="4:5">
      <c r="D4463" s="208"/>
      <c r="E4463" s="208"/>
    </row>
    <row r="4464" spans="4:5">
      <c r="D4464" s="208"/>
      <c r="E4464" s="208"/>
    </row>
    <row r="4465" spans="4:5">
      <c r="D4465" s="208"/>
      <c r="E4465" s="208"/>
    </row>
    <row r="4466" spans="4:5">
      <c r="D4466" s="208"/>
      <c r="E4466" s="208"/>
    </row>
    <row r="4467" spans="4:5">
      <c r="D4467" s="208"/>
      <c r="E4467" s="208"/>
    </row>
    <row r="4468" spans="4:5">
      <c r="D4468" s="208"/>
      <c r="E4468" s="208"/>
    </row>
    <row r="4469" spans="4:5">
      <c r="D4469" s="208"/>
      <c r="E4469" s="208"/>
    </row>
    <row r="4470" spans="4:5">
      <c r="D4470" s="208"/>
      <c r="E4470" s="208"/>
    </row>
    <row r="4471" spans="4:5">
      <c r="D4471" s="208"/>
      <c r="E4471" s="208"/>
    </row>
    <row r="4472" spans="4:5">
      <c r="D4472" s="208"/>
      <c r="E4472" s="208"/>
    </row>
    <row r="4473" spans="4:5">
      <c r="D4473" s="208"/>
      <c r="E4473" s="208"/>
    </row>
    <row r="4474" spans="4:5">
      <c r="D4474" s="208"/>
      <c r="E4474" s="208"/>
    </row>
    <row r="4475" spans="4:5">
      <c r="D4475" s="208"/>
      <c r="E4475" s="208"/>
    </row>
    <row r="4476" spans="4:5">
      <c r="D4476" s="208"/>
      <c r="E4476" s="208"/>
    </row>
    <row r="4477" spans="4:5">
      <c r="D4477" s="208"/>
      <c r="E4477" s="208"/>
    </row>
    <row r="4478" spans="4:5">
      <c r="D4478" s="208"/>
      <c r="E4478" s="208"/>
    </row>
    <row r="4479" spans="4:5">
      <c r="D4479" s="208"/>
      <c r="E4479" s="208"/>
    </row>
    <row r="4480" spans="4:5">
      <c r="D4480" s="208"/>
      <c r="E4480" s="208"/>
    </row>
    <row r="4481" spans="4:5">
      <c r="D4481" s="208"/>
      <c r="E4481" s="208"/>
    </row>
    <row r="4482" spans="4:5">
      <c r="D4482" s="208"/>
      <c r="E4482" s="208"/>
    </row>
    <row r="4483" spans="4:5">
      <c r="D4483" s="208"/>
      <c r="E4483" s="208"/>
    </row>
    <row r="4484" spans="4:5">
      <c r="D4484" s="208"/>
      <c r="E4484" s="208"/>
    </row>
    <row r="4485" spans="4:5">
      <c r="D4485" s="208"/>
      <c r="E4485" s="208"/>
    </row>
    <row r="4486" spans="4:5">
      <c r="D4486" s="208"/>
      <c r="E4486" s="208"/>
    </row>
    <row r="4487" spans="4:5">
      <c r="D4487" s="208"/>
      <c r="E4487" s="208"/>
    </row>
    <row r="4488" spans="4:5">
      <c r="D4488" s="208"/>
      <c r="E4488" s="208"/>
    </row>
    <row r="4489" spans="4:5">
      <c r="D4489" s="208"/>
      <c r="E4489" s="208"/>
    </row>
    <row r="4490" spans="4:5">
      <c r="D4490" s="208"/>
      <c r="E4490" s="208"/>
    </row>
    <row r="4491" spans="4:5">
      <c r="D4491" s="208"/>
      <c r="E4491" s="208"/>
    </row>
    <row r="4492" spans="4:5">
      <c r="D4492" s="208"/>
      <c r="E4492" s="208"/>
    </row>
    <row r="4493" spans="4:5">
      <c r="D4493" s="208"/>
      <c r="E4493" s="208"/>
    </row>
    <row r="4494" spans="4:5">
      <c r="D4494" s="208"/>
      <c r="E4494" s="208"/>
    </row>
    <row r="4495" spans="4:5">
      <c r="D4495" s="208"/>
      <c r="E4495" s="208"/>
    </row>
    <row r="4496" spans="4:5">
      <c r="D4496" s="208"/>
      <c r="E4496" s="208"/>
    </row>
    <row r="4497" spans="4:5">
      <c r="D4497" s="208"/>
      <c r="E4497" s="208"/>
    </row>
    <row r="4498" spans="4:5">
      <c r="D4498" s="208"/>
      <c r="E4498" s="208"/>
    </row>
    <row r="4499" spans="4:5">
      <c r="D4499" s="208"/>
      <c r="E4499" s="208"/>
    </row>
    <row r="4500" spans="4:5">
      <c r="D4500" s="208"/>
      <c r="E4500" s="208"/>
    </row>
    <row r="4501" spans="4:5">
      <c r="D4501" s="208"/>
      <c r="E4501" s="208"/>
    </row>
    <row r="4502" spans="4:5">
      <c r="D4502" s="208"/>
      <c r="E4502" s="208"/>
    </row>
    <row r="4503" spans="4:5">
      <c r="D4503" s="208"/>
      <c r="E4503" s="208"/>
    </row>
    <row r="4504" spans="4:5">
      <c r="D4504" s="208"/>
      <c r="E4504" s="208"/>
    </row>
    <row r="4505" spans="4:5">
      <c r="D4505" s="208"/>
      <c r="E4505" s="208"/>
    </row>
    <row r="4506" spans="4:5">
      <c r="D4506" s="208"/>
      <c r="E4506" s="208"/>
    </row>
    <row r="4507" spans="4:5">
      <c r="D4507" s="208"/>
      <c r="E4507" s="208"/>
    </row>
    <row r="4508" spans="4:5">
      <c r="D4508" s="208"/>
      <c r="E4508" s="208"/>
    </row>
    <row r="4509" spans="4:5">
      <c r="D4509" s="208"/>
      <c r="E4509" s="208"/>
    </row>
    <row r="4510" spans="4:5">
      <c r="D4510" s="208"/>
      <c r="E4510" s="208"/>
    </row>
    <row r="4511" spans="4:5">
      <c r="D4511" s="208"/>
      <c r="E4511" s="208"/>
    </row>
    <row r="4512" spans="4:5">
      <c r="D4512" s="208"/>
      <c r="E4512" s="208"/>
    </row>
    <row r="4513" spans="4:5">
      <c r="D4513" s="208"/>
      <c r="E4513" s="208"/>
    </row>
    <row r="4514" spans="4:5">
      <c r="D4514" s="208"/>
      <c r="E4514" s="208"/>
    </row>
    <row r="4515" spans="4:5">
      <c r="D4515" s="208"/>
      <c r="E4515" s="208"/>
    </row>
    <row r="4516" spans="4:5">
      <c r="D4516" s="208"/>
      <c r="E4516" s="208"/>
    </row>
    <row r="4517" spans="4:5">
      <c r="D4517" s="208"/>
      <c r="E4517" s="208"/>
    </row>
    <row r="4518" spans="4:5">
      <c r="D4518" s="208"/>
      <c r="E4518" s="208"/>
    </row>
    <row r="4519" spans="4:5">
      <c r="D4519" s="208"/>
      <c r="E4519" s="208"/>
    </row>
    <row r="4520" spans="4:5">
      <c r="D4520" s="208"/>
      <c r="E4520" s="208"/>
    </row>
    <row r="4521" spans="4:5">
      <c r="D4521" s="208"/>
      <c r="E4521" s="208"/>
    </row>
    <row r="4522" spans="4:5">
      <c r="D4522" s="208"/>
      <c r="E4522" s="208"/>
    </row>
    <row r="4523" spans="4:5">
      <c r="D4523" s="208"/>
      <c r="E4523" s="208"/>
    </row>
    <row r="4524" spans="4:5">
      <c r="D4524" s="208"/>
      <c r="E4524" s="208"/>
    </row>
    <row r="4525" spans="4:5">
      <c r="D4525" s="208"/>
      <c r="E4525" s="208"/>
    </row>
    <row r="4526" spans="4:5">
      <c r="D4526" s="208"/>
      <c r="E4526" s="208"/>
    </row>
    <row r="4527" spans="4:5">
      <c r="D4527" s="208"/>
      <c r="E4527" s="208"/>
    </row>
    <row r="4528" spans="4:5">
      <c r="D4528" s="208"/>
      <c r="E4528" s="208"/>
    </row>
    <row r="4529" spans="4:5">
      <c r="D4529" s="208"/>
      <c r="E4529" s="208"/>
    </row>
    <row r="4530" spans="4:5">
      <c r="D4530" s="208"/>
      <c r="E4530" s="208"/>
    </row>
    <row r="4531" spans="4:5">
      <c r="D4531" s="208"/>
      <c r="E4531" s="208"/>
    </row>
    <row r="4532" spans="4:5">
      <c r="D4532" s="208"/>
      <c r="E4532" s="208"/>
    </row>
    <row r="4533" spans="4:5">
      <c r="D4533" s="208"/>
      <c r="E4533" s="208"/>
    </row>
    <row r="4534" spans="4:5">
      <c r="D4534" s="208"/>
      <c r="E4534" s="208"/>
    </row>
    <row r="4535" spans="4:5">
      <c r="D4535" s="208"/>
      <c r="E4535" s="208"/>
    </row>
    <row r="4536" spans="4:5">
      <c r="D4536" s="208"/>
      <c r="E4536" s="208"/>
    </row>
    <row r="4537" spans="4:5">
      <c r="D4537" s="208"/>
      <c r="E4537" s="208"/>
    </row>
    <row r="4538" spans="4:5">
      <c r="D4538" s="208"/>
      <c r="E4538" s="208"/>
    </row>
    <row r="4539" spans="4:5">
      <c r="D4539" s="208"/>
      <c r="E4539" s="208"/>
    </row>
    <row r="4540" spans="4:5">
      <c r="D4540" s="208"/>
      <c r="E4540" s="208"/>
    </row>
    <row r="4541" spans="4:5">
      <c r="D4541" s="208"/>
      <c r="E4541" s="208"/>
    </row>
    <row r="4542" spans="4:5">
      <c r="D4542" s="208"/>
      <c r="E4542" s="208"/>
    </row>
    <row r="4543" spans="4:5">
      <c r="D4543" s="208"/>
      <c r="E4543" s="208"/>
    </row>
    <row r="4544" spans="4:5">
      <c r="D4544" s="208"/>
      <c r="E4544" s="208"/>
    </row>
    <row r="4545" spans="4:5">
      <c r="D4545" s="208"/>
      <c r="E4545" s="208"/>
    </row>
    <row r="4546" spans="4:5">
      <c r="D4546" s="208"/>
      <c r="E4546" s="208"/>
    </row>
    <row r="4547" spans="4:5">
      <c r="D4547" s="208"/>
      <c r="E4547" s="208"/>
    </row>
    <row r="4548" spans="4:5">
      <c r="D4548" s="208"/>
      <c r="E4548" s="208"/>
    </row>
    <row r="4549" spans="4:5">
      <c r="D4549" s="208"/>
      <c r="E4549" s="208"/>
    </row>
    <row r="4550" spans="4:5">
      <c r="D4550" s="208"/>
      <c r="E4550" s="208"/>
    </row>
    <row r="4551" spans="4:5">
      <c r="D4551" s="208"/>
      <c r="E4551" s="208"/>
    </row>
    <row r="4552" spans="4:5">
      <c r="D4552" s="208"/>
      <c r="E4552" s="208"/>
    </row>
    <row r="4553" spans="4:5">
      <c r="D4553" s="208"/>
      <c r="E4553" s="208"/>
    </row>
    <row r="4554" spans="4:5">
      <c r="D4554" s="208"/>
      <c r="E4554" s="208"/>
    </row>
    <row r="4555" spans="4:5">
      <c r="D4555" s="208"/>
      <c r="E4555" s="208"/>
    </row>
    <row r="4556" spans="4:5">
      <c r="D4556" s="208"/>
      <c r="E4556" s="208"/>
    </row>
    <row r="4557" spans="4:5">
      <c r="D4557" s="208"/>
      <c r="E4557" s="208"/>
    </row>
    <row r="4558" spans="4:5">
      <c r="D4558" s="208"/>
      <c r="E4558" s="208"/>
    </row>
    <row r="4559" spans="4:5">
      <c r="D4559" s="208"/>
      <c r="E4559" s="208"/>
    </row>
    <row r="4560" spans="4:5">
      <c r="D4560" s="208"/>
      <c r="E4560" s="208"/>
    </row>
    <row r="4561" spans="4:5">
      <c r="D4561" s="208"/>
      <c r="E4561" s="208"/>
    </row>
    <row r="4562" spans="4:5">
      <c r="D4562" s="208"/>
      <c r="E4562" s="208"/>
    </row>
    <row r="4563" spans="4:5">
      <c r="D4563" s="208"/>
      <c r="E4563" s="208"/>
    </row>
    <row r="4564" spans="4:5">
      <c r="D4564" s="208"/>
      <c r="E4564" s="208"/>
    </row>
    <row r="4565" spans="4:5">
      <c r="D4565" s="208"/>
      <c r="E4565" s="208"/>
    </row>
    <row r="4566" spans="4:5">
      <c r="D4566" s="208"/>
      <c r="E4566" s="208"/>
    </row>
    <row r="4567" spans="4:5">
      <c r="D4567" s="208"/>
      <c r="E4567" s="208"/>
    </row>
    <row r="4568" spans="4:5">
      <c r="D4568" s="208"/>
      <c r="E4568" s="208"/>
    </row>
    <row r="4569" spans="4:5">
      <c r="D4569" s="208"/>
      <c r="E4569" s="208"/>
    </row>
    <row r="4570" spans="4:5">
      <c r="D4570" s="208"/>
      <c r="E4570" s="208"/>
    </row>
    <row r="4571" spans="4:5">
      <c r="D4571" s="208"/>
      <c r="E4571" s="208"/>
    </row>
    <row r="4572" spans="4:5">
      <c r="D4572" s="208"/>
      <c r="E4572" s="208"/>
    </row>
    <row r="4573" spans="4:5">
      <c r="D4573" s="208"/>
      <c r="E4573" s="208"/>
    </row>
    <row r="4574" spans="4:5">
      <c r="D4574" s="208"/>
      <c r="E4574" s="208"/>
    </row>
    <row r="4575" spans="4:5">
      <c r="D4575" s="208"/>
      <c r="E4575" s="208"/>
    </row>
    <row r="4576" spans="4:5">
      <c r="D4576" s="208"/>
      <c r="E4576" s="208"/>
    </row>
    <row r="4577" spans="4:5">
      <c r="D4577" s="208"/>
      <c r="E4577" s="208"/>
    </row>
    <row r="4578" spans="4:5">
      <c r="D4578" s="208"/>
      <c r="E4578" s="208"/>
    </row>
    <row r="4579" spans="4:5">
      <c r="D4579" s="208"/>
      <c r="E4579" s="208"/>
    </row>
    <row r="4580" spans="4:5">
      <c r="D4580" s="208"/>
      <c r="E4580" s="208"/>
    </row>
    <row r="4581" spans="4:5">
      <c r="D4581" s="208"/>
      <c r="E4581" s="208"/>
    </row>
    <row r="4582" spans="4:5">
      <c r="D4582" s="208"/>
      <c r="E4582" s="208"/>
    </row>
    <row r="4583" spans="4:5">
      <c r="D4583" s="208"/>
      <c r="E4583" s="208"/>
    </row>
    <row r="4584" spans="4:5">
      <c r="D4584" s="208"/>
      <c r="E4584" s="208"/>
    </row>
    <row r="4585" spans="4:5">
      <c r="D4585" s="208"/>
      <c r="E4585" s="208"/>
    </row>
    <row r="4586" spans="4:5">
      <c r="D4586" s="208"/>
      <c r="E4586" s="208"/>
    </row>
    <row r="4587" spans="4:5">
      <c r="D4587" s="208"/>
      <c r="E4587" s="208"/>
    </row>
    <row r="4588" spans="4:5">
      <c r="D4588" s="208"/>
      <c r="E4588" s="208"/>
    </row>
    <row r="4589" spans="4:5">
      <c r="D4589" s="208"/>
      <c r="E4589" s="208"/>
    </row>
    <row r="4590" spans="4:5">
      <c r="D4590" s="208"/>
      <c r="E4590" s="208"/>
    </row>
    <row r="4591" spans="4:5">
      <c r="D4591" s="208"/>
      <c r="E4591" s="208"/>
    </row>
    <row r="4592" spans="4:5">
      <c r="D4592" s="208"/>
      <c r="E4592" s="208"/>
    </row>
    <row r="4593" spans="4:5">
      <c r="D4593" s="208"/>
      <c r="E4593" s="208"/>
    </row>
    <row r="4594" spans="4:5">
      <c r="D4594" s="208"/>
      <c r="E4594" s="208"/>
    </row>
    <row r="4595" spans="4:5">
      <c r="D4595" s="208"/>
      <c r="E4595" s="208"/>
    </row>
    <row r="4596" spans="4:5">
      <c r="D4596" s="208"/>
      <c r="E4596" s="208"/>
    </row>
    <row r="4597" spans="4:5">
      <c r="D4597" s="208"/>
      <c r="E4597" s="208"/>
    </row>
    <row r="4598" spans="4:5">
      <c r="D4598" s="208"/>
      <c r="E4598" s="208"/>
    </row>
    <row r="4599" spans="4:5">
      <c r="D4599" s="208"/>
      <c r="E4599" s="208"/>
    </row>
    <row r="4600" spans="4:5">
      <c r="D4600" s="208"/>
      <c r="E4600" s="208"/>
    </row>
    <row r="4601" spans="4:5">
      <c r="D4601" s="208"/>
      <c r="E4601" s="208"/>
    </row>
    <row r="4602" spans="4:5">
      <c r="D4602" s="208"/>
      <c r="E4602" s="208"/>
    </row>
    <row r="4603" spans="4:5">
      <c r="D4603" s="208"/>
      <c r="E4603" s="208"/>
    </row>
    <row r="4604" spans="4:5">
      <c r="D4604" s="208"/>
      <c r="E4604" s="208"/>
    </row>
    <row r="4605" spans="4:5">
      <c r="D4605" s="208"/>
      <c r="E4605" s="208"/>
    </row>
    <row r="4606" spans="4:5">
      <c r="D4606" s="208"/>
      <c r="E4606" s="208"/>
    </row>
    <row r="4607" spans="4:5">
      <c r="D4607" s="208"/>
      <c r="E4607" s="208"/>
    </row>
    <row r="4608" spans="4:5">
      <c r="D4608" s="208"/>
      <c r="E4608" s="208"/>
    </row>
    <row r="4609" spans="4:5">
      <c r="D4609" s="208"/>
      <c r="E4609" s="208"/>
    </row>
    <row r="4610" spans="4:5">
      <c r="D4610" s="208"/>
      <c r="E4610" s="208"/>
    </row>
    <row r="4611" spans="4:5">
      <c r="D4611" s="208"/>
      <c r="E4611" s="208"/>
    </row>
    <row r="4612" spans="4:5">
      <c r="D4612" s="208"/>
      <c r="E4612" s="208"/>
    </row>
    <row r="4613" spans="4:5">
      <c r="D4613" s="208"/>
      <c r="E4613" s="208"/>
    </row>
    <row r="4614" spans="4:5">
      <c r="D4614" s="208"/>
      <c r="E4614" s="208"/>
    </row>
    <row r="4615" spans="4:5">
      <c r="D4615" s="208"/>
      <c r="E4615" s="208"/>
    </row>
    <row r="4616" spans="4:5">
      <c r="D4616" s="208"/>
      <c r="E4616" s="208"/>
    </row>
    <row r="4617" spans="4:5">
      <c r="D4617" s="208"/>
      <c r="E4617" s="208"/>
    </row>
    <row r="4618" spans="4:5">
      <c r="D4618" s="208"/>
      <c r="E4618" s="208"/>
    </row>
    <row r="4619" spans="4:5">
      <c r="D4619" s="208"/>
      <c r="E4619" s="208"/>
    </row>
    <row r="4620" spans="4:5">
      <c r="D4620" s="208"/>
      <c r="E4620" s="208"/>
    </row>
    <row r="4621" spans="4:5">
      <c r="D4621" s="208"/>
      <c r="E4621" s="208"/>
    </row>
    <row r="4622" spans="4:5">
      <c r="D4622" s="208"/>
      <c r="E4622" s="208"/>
    </row>
    <row r="4623" spans="4:5">
      <c r="D4623" s="208"/>
      <c r="E4623" s="208"/>
    </row>
    <row r="4624" spans="4:5">
      <c r="D4624" s="208"/>
      <c r="E4624" s="208"/>
    </row>
    <row r="4625" spans="4:5">
      <c r="D4625" s="208"/>
      <c r="E4625" s="208"/>
    </row>
    <row r="4626" spans="4:5">
      <c r="D4626" s="208"/>
      <c r="E4626" s="208"/>
    </row>
    <row r="4627" spans="4:5">
      <c r="D4627" s="208"/>
      <c r="E4627" s="208"/>
    </row>
    <row r="4628" spans="4:5">
      <c r="D4628" s="208"/>
      <c r="E4628" s="208"/>
    </row>
    <row r="4629" spans="4:5">
      <c r="D4629" s="208"/>
      <c r="E4629" s="208"/>
    </row>
    <row r="4630" spans="4:5">
      <c r="D4630" s="208"/>
      <c r="E4630" s="208"/>
    </row>
    <row r="4631" spans="4:5">
      <c r="D4631" s="208"/>
      <c r="E4631" s="208"/>
    </row>
    <row r="4632" spans="4:5">
      <c r="D4632" s="208"/>
      <c r="E4632" s="208"/>
    </row>
    <row r="4633" spans="4:5">
      <c r="D4633" s="208"/>
      <c r="E4633" s="208"/>
    </row>
    <row r="4634" spans="4:5">
      <c r="D4634" s="208"/>
      <c r="E4634" s="208"/>
    </row>
    <row r="4635" spans="4:5">
      <c r="D4635" s="208"/>
      <c r="E4635" s="208"/>
    </row>
    <row r="4636" spans="4:5">
      <c r="D4636" s="208"/>
      <c r="E4636" s="208"/>
    </row>
    <row r="4637" spans="4:5">
      <c r="D4637" s="208"/>
      <c r="E4637" s="208"/>
    </row>
    <row r="4638" spans="4:5">
      <c r="D4638" s="208"/>
      <c r="E4638" s="208"/>
    </row>
    <row r="4639" spans="4:5">
      <c r="D4639" s="208"/>
      <c r="E4639" s="208"/>
    </row>
    <row r="4640" spans="4:5">
      <c r="D4640" s="208"/>
      <c r="E4640" s="208"/>
    </row>
    <row r="4641" spans="4:5">
      <c r="D4641" s="208"/>
      <c r="E4641" s="208"/>
    </row>
    <row r="4642" spans="4:5">
      <c r="D4642" s="208"/>
      <c r="E4642" s="208"/>
    </row>
    <row r="4643" spans="4:5">
      <c r="D4643" s="208"/>
      <c r="E4643" s="208"/>
    </row>
    <row r="4644" spans="4:5">
      <c r="D4644" s="208"/>
      <c r="E4644" s="208"/>
    </row>
    <row r="4645" spans="4:5">
      <c r="D4645" s="208"/>
      <c r="E4645" s="208"/>
    </row>
    <row r="4646" spans="4:5">
      <c r="D4646" s="208"/>
      <c r="E4646" s="208"/>
    </row>
    <row r="4647" spans="4:5">
      <c r="D4647" s="208"/>
      <c r="E4647" s="208"/>
    </row>
    <row r="4648" spans="4:5">
      <c r="D4648" s="208"/>
      <c r="E4648" s="208"/>
    </row>
    <row r="4649" spans="4:5">
      <c r="D4649" s="208"/>
      <c r="E4649" s="208"/>
    </row>
    <row r="4650" spans="4:5">
      <c r="D4650" s="208"/>
      <c r="E4650" s="208"/>
    </row>
    <row r="4651" spans="4:5">
      <c r="D4651" s="208"/>
      <c r="E4651" s="208"/>
    </row>
    <row r="4652" spans="4:5">
      <c r="D4652" s="208"/>
      <c r="E4652" s="208"/>
    </row>
    <row r="4653" spans="4:5">
      <c r="D4653" s="208"/>
      <c r="E4653" s="208"/>
    </row>
    <row r="4654" spans="4:5">
      <c r="D4654" s="208"/>
      <c r="E4654" s="208"/>
    </row>
    <row r="4655" spans="4:5">
      <c r="D4655" s="208"/>
      <c r="E4655" s="208"/>
    </row>
    <row r="4656" spans="4:5">
      <c r="D4656" s="208"/>
      <c r="E4656" s="208"/>
    </row>
    <row r="4657" spans="4:5">
      <c r="D4657" s="208"/>
      <c r="E4657" s="208"/>
    </row>
    <row r="4658" spans="4:5">
      <c r="D4658" s="208"/>
      <c r="E4658" s="208"/>
    </row>
    <row r="4659" spans="4:5">
      <c r="D4659" s="208"/>
      <c r="E4659" s="208"/>
    </row>
    <row r="4660" spans="4:5">
      <c r="D4660" s="208"/>
      <c r="E4660" s="208"/>
    </row>
    <row r="4661" spans="4:5">
      <c r="D4661" s="208"/>
      <c r="E4661" s="208"/>
    </row>
    <row r="4662" spans="4:5">
      <c r="D4662" s="208"/>
      <c r="E4662" s="208"/>
    </row>
    <row r="4663" spans="4:5">
      <c r="D4663" s="208"/>
      <c r="E4663" s="208"/>
    </row>
    <row r="4664" spans="4:5">
      <c r="D4664" s="208"/>
      <c r="E4664" s="208"/>
    </row>
    <row r="4665" spans="4:5">
      <c r="D4665" s="208"/>
      <c r="E4665" s="208"/>
    </row>
    <row r="4666" spans="4:5">
      <c r="D4666" s="208"/>
      <c r="E4666" s="208"/>
    </row>
    <row r="4667" spans="4:5">
      <c r="D4667" s="208"/>
      <c r="E4667" s="208"/>
    </row>
    <row r="4668" spans="4:5">
      <c r="D4668" s="208"/>
      <c r="E4668" s="208"/>
    </row>
    <row r="4669" spans="4:5">
      <c r="D4669" s="208"/>
      <c r="E4669" s="208"/>
    </row>
    <row r="4670" spans="4:5">
      <c r="D4670" s="208"/>
      <c r="E4670" s="208"/>
    </row>
    <row r="4671" spans="4:5">
      <c r="D4671" s="208"/>
      <c r="E4671" s="208"/>
    </row>
    <row r="4672" spans="4:5">
      <c r="D4672" s="208"/>
      <c r="E4672" s="208"/>
    </row>
    <row r="4673" spans="4:5">
      <c r="D4673" s="208"/>
      <c r="E4673" s="208"/>
    </row>
    <row r="4674" spans="4:5">
      <c r="D4674" s="208"/>
      <c r="E4674" s="208"/>
    </row>
    <row r="4675" spans="4:5">
      <c r="D4675" s="208"/>
      <c r="E4675" s="208"/>
    </row>
    <row r="4676" spans="4:5">
      <c r="D4676" s="208"/>
      <c r="E4676" s="208"/>
    </row>
    <row r="4677" spans="4:5">
      <c r="D4677" s="208"/>
      <c r="E4677" s="208"/>
    </row>
    <row r="4678" spans="4:5">
      <c r="D4678" s="208"/>
      <c r="E4678" s="208"/>
    </row>
    <row r="4679" spans="4:5">
      <c r="D4679" s="208"/>
      <c r="E4679" s="208"/>
    </row>
    <row r="4680" spans="4:5">
      <c r="D4680" s="208"/>
      <c r="E4680" s="208"/>
    </row>
    <row r="4681" spans="4:5">
      <c r="D4681" s="208"/>
      <c r="E4681" s="208"/>
    </row>
    <row r="4682" spans="4:5">
      <c r="D4682" s="208"/>
      <c r="E4682" s="208"/>
    </row>
    <row r="4683" spans="4:5">
      <c r="D4683" s="208"/>
      <c r="E4683" s="208"/>
    </row>
    <row r="4684" spans="4:5">
      <c r="D4684" s="208"/>
      <c r="E4684" s="208"/>
    </row>
    <row r="4685" spans="4:5">
      <c r="D4685" s="208"/>
      <c r="E4685" s="208"/>
    </row>
    <row r="4686" spans="4:5">
      <c r="D4686" s="208"/>
      <c r="E4686" s="208"/>
    </row>
    <row r="4687" spans="4:5">
      <c r="D4687" s="208"/>
      <c r="E4687" s="208"/>
    </row>
    <row r="4688" spans="4:5">
      <c r="D4688" s="208"/>
      <c r="E4688" s="208"/>
    </row>
    <row r="4689" spans="4:5">
      <c r="D4689" s="208"/>
      <c r="E4689" s="208"/>
    </row>
    <row r="4690" spans="4:5">
      <c r="D4690" s="208"/>
      <c r="E4690" s="208"/>
    </row>
    <row r="4691" spans="4:5">
      <c r="D4691" s="208"/>
      <c r="E4691" s="208"/>
    </row>
    <row r="4692" spans="4:5">
      <c r="D4692" s="208"/>
      <c r="E4692" s="208"/>
    </row>
    <row r="4693" spans="4:5">
      <c r="D4693" s="208"/>
      <c r="E4693" s="208"/>
    </row>
    <row r="4694" spans="4:5">
      <c r="D4694" s="208"/>
      <c r="E4694" s="208"/>
    </row>
    <row r="4695" spans="4:5">
      <c r="D4695" s="208"/>
      <c r="E4695" s="208"/>
    </row>
    <row r="4696" spans="4:5">
      <c r="D4696" s="208"/>
      <c r="E4696" s="208"/>
    </row>
    <row r="4697" spans="4:5">
      <c r="D4697" s="208"/>
      <c r="E4697" s="208"/>
    </row>
    <row r="4698" spans="4:5">
      <c r="D4698" s="208"/>
      <c r="E4698" s="208"/>
    </row>
    <row r="4699" spans="4:5">
      <c r="D4699" s="208"/>
      <c r="E4699" s="208"/>
    </row>
    <row r="4700" spans="4:5">
      <c r="D4700" s="208"/>
      <c r="E4700" s="208"/>
    </row>
    <row r="4701" spans="4:5">
      <c r="D4701" s="208"/>
      <c r="E4701" s="208"/>
    </row>
    <row r="4702" spans="4:5">
      <c r="D4702" s="208"/>
      <c r="E4702" s="208"/>
    </row>
    <row r="4703" spans="4:5">
      <c r="D4703" s="208"/>
      <c r="E4703" s="208"/>
    </row>
    <row r="4704" spans="4:5">
      <c r="D4704" s="208"/>
      <c r="E4704" s="208"/>
    </row>
    <row r="4705" spans="4:5">
      <c r="D4705" s="208"/>
      <c r="E4705" s="208"/>
    </row>
    <row r="4706" spans="4:5">
      <c r="D4706" s="208"/>
      <c r="E4706" s="208"/>
    </row>
    <row r="4707" spans="4:5">
      <c r="D4707" s="208"/>
      <c r="E4707" s="208"/>
    </row>
    <row r="4708" spans="4:5">
      <c r="D4708" s="208"/>
      <c r="E4708" s="208"/>
    </row>
    <row r="4709" spans="4:5">
      <c r="D4709" s="208"/>
      <c r="E4709" s="208"/>
    </row>
    <row r="4710" spans="4:5">
      <c r="D4710" s="208"/>
      <c r="E4710" s="208"/>
    </row>
    <row r="4711" spans="4:5">
      <c r="D4711" s="208"/>
      <c r="E4711" s="208"/>
    </row>
    <row r="4712" spans="4:5">
      <c r="D4712" s="208"/>
      <c r="E4712" s="208"/>
    </row>
    <row r="4713" spans="4:5">
      <c r="D4713" s="208"/>
      <c r="E4713" s="208"/>
    </row>
    <row r="4714" spans="4:5">
      <c r="D4714" s="208"/>
      <c r="E4714" s="208"/>
    </row>
    <row r="4715" spans="4:5">
      <c r="D4715" s="208"/>
      <c r="E4715" s="208"/>
    </row>
    <row r="4716" spans="4:5">
      <c r="D4716" s="208"/>
      <c r="E4716" s="208"/>
    </row>
    <row r="4717" spans="4:5">
      <c r="D4717" s="208"/>
      <c r="E4717" s="208"/>
    </row>
    <row r="4718" spans="4:5">
      <c r="D4718" s="208"/>
      <c r="E4718" s="208"/>
    </row>
    <row r="4719" spans="4:5">
      <c r="D4719" s="208"/>
      <c r="E4719" s="208"/>
    </row>
    <row r="4720" spans="4:5">
      <c r="D4720" s="208"/>
      <c r="E4720" s="208"/>
    </row>
    <row r="4721" spans="4:5">
      <c r="D4721" s="208"/>
      <c r="E4721" s="208"/>
    </row>
    <row r="4722" spans="4:5">
      <c r="D4722" s="208"/>
      <c r="E4722" s="208"/>
    </row>
    <row r="4723" spans="4:5">
      <c r="D4723" s="208"/>
      <c r="E4723" s="208"/>
    </row>
    <row r="4724" spans="4:5">
      <c r="D4724" s="208"/>
      <c r="E4724" s="208"/>
    </row>
    <row r="4725" spans="4:5">
      <c r="D4725" s="208"/>
      <c r="E4725" s="208"/>
    </row>
    <row r="4726" spans="4:5">
      <c r="D4726" s="208"/>
      <c r="E4726" s="208"/>
    </row>
    <row r="4727" spans="4:5">
      <c r="D4727" s="208"/>
      <c r="E4727" s="208"/>
    </row>
    <row r="4728" spans="4:5">
      <c r="D4728" s="208"/>
      <c r="E4728" s="208"/>
    </row>
    <row r="4729" spans="4:5">
      <c r="D4729" s="208"/>
      <c r="E4729" s="208"/>
    </row>
    <row r="4730" spans="4:5">
      <c r="D4730" s="208"/>
      <c r="E4730" s="208"/>
    </row>
    <row r="4731" spans="4:5">
      <c r="D4731" s="208"/>
      <c r="E4731" s="208"/>
    </row>
    <row r="4732" spans="4:5">
      <c r="D4732" s="208"/>
      <c r="E4732" s="208"/>
    </row>
    <row r="4733" spans="4:5">
      <c r="D4733" s="208"/>
      <c r="E4733" s="208"/>
    </row>
    <row r="4734" spans="4:5">
      <c r="D4734" s="208"/>
      <c r="E4734" s="208"/>
    </row>
    <row r="4735" spans="4:5">
      <c r="D4735" s="208"/>
      <c r="E4735" s="208"/>
    </row>
    <row r="4736" spans="4:5">
      <c r="D4736" s="208"/>
      <c r="E4736" s="208"/>
    </row>
    <row r="4737" spans="4:5">
      <c r="D4737" s="208"/>
      <c r="E4737" s="208"/>
    </row>
    <row r="4738" spans="4:5">
      <c r="D4738" s="208"/>
      <c r="E4738" s="208"/>
    </row>
    <row r="4739" spans="4:5">
      <c r="D4739" s="208"/>
      <c r="E4739" s="208"/>
    </row>
    <row r="4740" spans="4:5">
      <c r="D4740" s="208"/>
      <c r="E4740" s="208"/>
    </row>
    <row r="4741" spans="4:5">
      <c r="D4741" s="208"/>
      <c r="E4741" s="208"/>
    </row>
    <row r="4742" spans="4:5">
      <c r="D4742" s="208"/>
      <c r="E4742" s="208"/>
    </row>
    <row r="4743" spans="4:5">
      <c r="D4743" s="208"/>
      <c r="E4743" s="208"/>
    </row>
    <row r="4744" spans="4:5">
      <c r="D4744" s="208"/>
      <c r="E4744" s="208"/>
    </row>
    <row r="4745" spans="4:5">
      <c r="D4745" s="208"/>
      <c r="E4745" s="208"/>
    </row>
    <row r="4746" spans="4:5">
      <c r="D4746" s="208"/>
      <c r="E4746" s="208"/>
    </row>
    <row r="4747" spans="4:5">
      <c r="D4747" s="208"/>
      <c r="E4747" s="208"/>
    </row>
    <row r="4748" spans="4:5">
      <c r="D4748" s="208"/>
      <c r="E4748" s="208"/>
    </row>
    <row r="4749" spans="4:5">
      <c r="D4749" s="208"/>
      <c r="E4749" s="208"/>
    </row>
    <row r="4750" spans="4:5">
      <c r="D4750" s="208"/>
      <c r="E4750" s="208"/>
    </row>
    <row r="4751" spans="4:5">
      <c r="D4751" s="208"/>
      <c r="E4751" s="208"/>
    </row>
    <row r="4752" spans="4:5">
      <c r="D4752" s="208"/>
      <c r="E4752" s="208"/>
    </row>
    <row r="4753" spans="4:5">
      <c r="D4753" s="208"/>
      <c r="E4753" s="208"/>
    </row>
    <row r="4754" spans="4:5">
      <c r="D4754" s="208"/>
      <c r="E4754" s="208"/>
    </row>
    <row r="4755" spans="4:5">
      <c r="D4755" s="208"/>
      <c r="E4755" s="208"/>
    </row>
    <row r="4756" spans="4:5">
      <c r="D4756" s="208"/>
      <c r="E4756" s="208"/>
    </row>
    <row r="4757" spans="4:5">
      <c r="D4757" s="208"/>
      <c r="E4757" s="208"/>
    </row>
    <row r="4758" spans="4:5">
      <c r="D4758" s="208"/>
      <c r="E4758" s="208"/>
    </row>
    <row r="4759" spans="4:5">
      <c r="D4759" s="208"/>
      <c r="E4759" s="208"/>
    </row>
    <row r="4760" spans="4:5">
      <c r="D4760" s="208"/>
      <c r="E4760" s="208"/>
    </row>
    <row r="4761" spans="4:5">
      <c r="D4761" s="208"/>
      <c r="E4761" s="208"/>
    </row>
    <row r="4762" spans="4:5">
      <c r="D4762" s="208"/>
      <c r="E4762" s="208"/>
    </row>
    <row r="4763" spans="4:5">
      <c r="D4763" s="208"/>
      <c r="E4763" s="208"/>
    </row>
    <row r="4764" spans="4:5">
      <c r="D4764" s="208"/>
      <c r="E4764" s="208"/>
    </row>
    <row r="4765" spans="4:5">
      <c r="D4765" s="208"/>
      <c r="E4765" s="208"/>
    </row>
    <row r="4766" spans="4:5">
      <c r="D4766" s="208"/>
      <c r="E4766" s="208"/>
    </row>
    <row r="4767" spans="4:5">
      <c r="D4767" s="208"/>
      <c r="E4767" s="208"/>
    </row>
    <row r="4768" spans="4:5">
      <c r="D4768" s="208"/>
      <c r="E4768" s="208"/>
    </row>
    <row r="4769" spans="4:5">
      <c r="D4769" s="208"/>
      <c r="E4769" s="208"/>
    </row>
    <row r="4770" spans="4:5">
      <c r="D4770" s="208"/>
      <c r="E4770" s="208"/>
    </row>
    <row r="4771" spans="4:5">
      <c r="D4771" s="208"/>
      <c r="E4771" s="208"/>
    </row>
    <row r="4772" spans="4:5">
      <c r="D4772" s="208"/>
      <c r="E4772" s="208"/>
    </row>
    <row r="4773" spans="4:5">
      <c r="D4773" s="208"/>
      <c r="E4773" s="208"/>
    </row>
    <row r="4774" spans="4:5">
      <c r="D4774" s="208"/>
      <c r="E4774" s="208"/>
    </row>
    <row r="4775" spans="4:5">
      <c r="D4775" s="208"/>
      <c r="E4775" s="208"/>
    </row>
    <row r="4776" spans="4:5">
      <c r="D4776" s="208"/>
      <c r="E4776" s="208"/>
    </row>
    <row r="4777" spans="4:5">
      <c r="D4777" s="208"/>
      <c r="E4777" s="208"/>
    </row>
    <row r="4778" spans="4:5">
      <c r="D4778" s="208"/>
      <c r="E4778" s="208"/>
    </row>
    <row r="4779" spans="4:5">
      <c r="D4779" s="208"/>
      <c r="E4779" s="208"/>
    </row>
    <row r="4780" spans="4:5">
      <c r="D4780" s="208"/>
      <c r="E4780" s="208"/>
    </row>
    <row r="4781" spans="4:5">
      <c r="D4781" s="208"/>
      <c r="E4781" s="208"/>
    </row>
    <row r="4782" spans="4:5">
      <c r="D4782" s="208"/>
      <c r="E4782" s="208"/>
    </row>
    <row r="4783" spans="4:5">
      <c r="D4783" s="208"/>
      <c r="E4783" s="208"/>
    </row>
    <row r="4784" spans="4:5">
      <c r="D4784" s="208"/>
      <c r="E4784" s="208"/>
    </row>
    <row r="4785" spans="4:5">
      <c r="D4785" s="208"/>
      <c r="E4785" s="208"/>
    </row>
    <row r="4786" spans="4:5">
      <c r="D4786" s="208"/>
      <c r="E4786" s="208"/>
    </row>
    <row r="4787" spans="4:5">
      <c r="D4787" s="208"/>
      <c r="E4787" s="208"/>
    </row>
    <row r="4788" spans="4:5">
      <c r="D4788" s="208"/>
      <c r="E4788" s="208"/>
    </row>
    <row r="4789" spans="4:5">
      <c r="D4789" s="208"/>
      <c r="E4789" s="208"/>
    </row>
    <row r="4790" spans="4:5">
      <c r="D4790" s="208"/>
      <c r="E4790" s="208"/>
    </row>
    <row r="4791" spans="4:5">
      <c r="D4791" s="208"/>
      <c r="E4791" s="208"/>
    </row>
    <row r="4792" spans="4:5">
      <c r="D4792" s="208"/>
      <c r="E4792" s="208"/>
    </row>
    <row r="4793" spans="4:5">
      <c r="D4793" s="208"/>
      <c r="E4793" s="208"/>
    </row>
    <row r="4794" spans="4:5">
      <c r="D4794" s="208"/>
      <c r="E4794" s="208"/>
    </row>
    <row r="4795" spans="4:5">
      <c r="D4795" s="208"/>
      <c r="E4795" s="208"/>
    </row>
    <row r="4796" spans="4:5">
      <c r="D4796" s="208"/>
      <c r="E4796" s="208"/>
    </row>
    <row r="4797" spans="4:5">
      <c r="D4797" s="208"/>
      <c r="E4797" s="208"/>
    </row>
    <row r="4798" spans="4:5">
      <c r="D4798" s="208"/>
      <c r="E4798" s="208"/>
    </row>
    <row r="4799" spans="4:5">
      <c r="D4799" s="208"/>
      <c r="E4799" s="208"/>
    </row>
    <row r="4800" spans="4:5">
      <c r="D4800" s="208"/>
      <c r="E4800" s="208"/>
    </row>
    <row r="4801" spans="4:5">
      <c r="D4801" s="208"/>
      <c r="E4801" s="208"/>
    </row>
    <row r="4802" spans="4:5">
      <c r="D4802" s="208"/>
      <c r="E4802" s="208"/>
    </row>
    <row r="4803" spans="4:5">
      <c r="D4803" s="208"/>
      <c r="E4803" s="208"/>
    </row>
    <row r="4804" spans="4:5">
      <c r="D4804" s="208"/>
      <c r="E4804" s="208"/>
    </row>
    <row r="4805" spans="4:5">
      <c r="D4805" s="208"/>
      <c r="E4805" s="208"/>
    </row>
    <row r="4806" spans="4:5">
      <c r="D4806" s="208"/>
      <c r="E4806" s="208"/>
    </row>
    <row r="4807" spans="4:5">
      <c r="D4807" s="208"/>
      <c r="E4807" s="208"/>
    </row>
    <row r="4808" spans="4:5">
      <c r="D4808" s="208"/>
      <c r="E4808" s="208"/>
    </row>
    <row r="4809" spans="4:5">
      <c r="D4809" s="208"/>
      <c r="E4809" s="208"/>
    </row>
    <row r="4810" spans="4:5">
      <c r="D4810" s="208"/>
      <c r="E4810" s="208"/>
    </row>
    <row r="4811" spans="4:5">
      <c r="D4811" s="208"/>
      <c r="E4811" s="208"/>
    </row>
    <row r="4812" spans="4:5">
      <c r="D4812" s="208"/>
      <c r="E4812" s="208"/>
    </row>
    <row r="4813" spans="4:5">
      <c r="D4813" s="208"/>
      <c r="E4813" s="208"/>
    </row>
    <row r="4814" spans="4:5">
      <c r="D4814" s="208"/>
      <c r="E4814" s="208"/>
    </row>
    <row r="4815" spans="4:5">
      <c r="D4815" s="208"/>
      <c r="E4815" s="208"/>
    </row>
    <row r="4816" spans="4:5">
      <c r="D4816" s="208"/>
      <c r="E4816" s="208"/>
    </row>
    <row r="4817" spans="4:5">
      <c r="D4817" s="208"/>
      <c r="E4817" s="208"/>
    </row>
    <row r="4818" spans="4:5">
      <c r="D4818" s="208"/>
      <c r="E4818" s="208"/>
    </row>
    <row r="4819" spans="4:5">
      <c r="D4819" s="208"/>
      <c r="E4819" s="208"/>
    </row>
    <row r="4820" spans="4:5">
      <c r="D4820" s="208"/>
      <c r="E4820" s="208"/>
    </row>
    <row r="4821" spans="4:5">
      <c r="D4821" s="208"/>
      <c r="E4821" s="208"/>
    </row>
    <row r="4822" spans="4:5">
      <c r="D4822" s="208"/>
      <c r="E4822" s="208"/>
    </row>
    <row r="4823" spans="4:5">
      <c r="D4823" s="208"/>
      <c r="E4823" s="208"/>
    </row>
    <row r="4824" spans="4:5">
      <c r="D4824" s="208"/>
      <c r="E4824" s="208"/>
    </row>
    <row r="4825" spans="4:5">
      <c r="D4825" s="208"/>
      <c r="E4825" s="208"/>
    </row>
    <row r="4826" spans="4:5">
      <c r="D4826" s="208"/>
      <c r="E4826" s="208"/>
    </row>
    <row r="4827" spans="4:5">
      <c r="D4827" s="208"/>
      <c r="E4827" s="208"/>
    </row>
    <row r="4828" spans="4:5">
      <c r="D4828" s="208"/>
      <c r="E4828" s="208"/>
    </row>
    <row r="4829" spans="4:5">
      <c r="D4829" s="208"/>
      <c r="E4829" s="208"/>
    </row>
    <row r="4830" spans="4:5">
      <c r="D4830" s="208"/>
      <c r="E4830" s="208"/>
    </row>
    <row r="4831" spans="4:5">
      <c r="D4831" s="208"/>
      <c r="E4831" s="208"/>
    </row>
    <row r="4832" spans="4:5">
      <c r="D4832" s="208"/>
      <c r="E4832" s="208"/>
    </row>
    <row r="4833" spans="4:5">
      <c r="D4833" s="208"/>
      <c r="E4833" s="208"/>
    </row>
    <row r="4834" spans="4:5">
      <c r="D4834" s="208"/>
      <c r="E4834" s="208"/>
    </row>
    <row r="4835" spans="4:5">
      <c r="D4835" s="208"/>
      <c r="E4835" s="208"/>
    </row>
    <row r="4836" spans="4:5">
      <c r="D4836" s="208"/>
      <c r="E4836" s="208"/>
    </row>
    <row r="4837" spans="4:5">
      <c r="D4837" s="208"/>
      <c r="E4837" s="208"/>
    </row>
    <row r="4838" spans="4:5">
      <c r="D4838" s="208"/>
      <c r="E4838" s="208"/>
    </row>
    <row r="4839" spans="4:5">
      <c r="D4839" s="208"/>
      <c r="E4839" s="208"/>
    </row>
    <row r="4840" spans="4:5">
      <c r="D4840" s="208"/>
      <c r="E4840" s="208"/>
    </row>
    <row r="4841" spans="4:5">
      <c r="D4841" s="208"/>
      <c r="E4841" s="208"/>
    </row>
    <row r="4842" spans="4:5">
      <c r="D4842" s="208"/>
      <c r="E4842" s="208"/>
    </row>
    <row r="4843" spans="4:5">
      <c r="D4843" s="208"/>
      <c r="E4843" s="208"/>
    </row>
    <row r="4844" spans="4:5">
      <c r="D4844" s="208"/>
      <c r="E4844" s="208"/>
    </row>
    <row r="4845" spans="4:5">
      <c r="D4845" s="208"/>
      <c r="E4845" s="208"/>
    </row>
    <row r="4846" spans="4:5">
      <c r="D4846" s="208"/>
      <c r="E4846" s="208"/>
    </row>
    <row r="4847" spans="4:5">
      <c r="D4847" s="208"/>
      <c r="E4847" s="208"/>
    </row>
    <row r="4848" spans="4:5">
      <c r="D4848" s="208"/>
      <c r="E4848" s="208"/>
    </row>
    <row r="4849" spans="4:5">
      <c r="D4849" s="208"/>
      <c r="E4849" s="208"/>
    </row>
    <row r="4850" spans="4:5">
      <c r="D4850" s="208"/>
      <c r="E4850" s="208"/>
    </row>
    <row r="4851" spans="4:5">
      <c r="D4851" s="208"/>
      <c r="E4851" s="208"/>
    </row>
    <row r="4852" spans="4:5">
      <c r="D4852" s="208"/>
      <c r="E4852" s="208"/>
    </row>
    <row r="4853" spans="4:5">
      <c r="D4853" s="208"/>
      <c r="E4853" s="208"/>
    </row>
    <row r="4854" spans="4:5">
      <c r="D4854" s="208"/>
      <c r="E4854" s="208"/>
    </row>
    <row r="4855" spans="4:5">
      <c r="D4855" s="208"/>
      <c r="E4855" s="208"/>
    </row>
    <row r="4856" spans="4:5">
      <c r="D4856" s="208"/>
      <c r="E4856" s="208"/>
    </row>
    <row r="4857" spans="4:5">
      <c r="D4857" s="208"/>
      <c r="E4857" s="208"/>
    </row>
    <row r="4858" spans="4:5">
      <c r="D4858" s="208"/>
      <c r="E4858" s="208"/>
    </row>
    <row r="4859" spans="4:5">
      <c r="D4859" s="208"/>
      <c r="E4859" s="208"/>
    </row>
    <row r="4860" spans="4:5">
      <c r="D4860" s="208"/>
      <c r="E4860" s="208"/>
    </row>
    <row r="4861" spans="4:5">
      <c r="D4861" s="208"/>
      <c r="E4861" s="208"/>
    </row>
    <row r="4862" spans="4:5">
      <c r="D4862" s="208"/>
      <c r="E4862" s="208"/>
    </row>
    <row r="4863" spans="4:5">
      <c r="D4863" s="208"/>
      <c r="E4863" s="208"/>
    </row>
    <row r="4864" spans="4:5">
      <c r="D4864" s="208"/>
      <c r="E4864" s="208"/>
    </row>
    <row r="4865" spans="4:5">
      <c r="D4865" s="208"/>
      <c r="E4865" s="208"/>
    </row>
    <row r="4866" spans="4:5">
      <c r="D4866" s="208"/>
      <c r="E4866" s="208"/>
    </row>
    <row r="4867" spans="4:5">
      <c r="D4867" s="208"/>
      <c r="E4867" s="208"/>
    </row>
    <row r="4868" spans="4:5">
      <c r="D4868" s="208"/>
      <c r="E4868" s="208"/>
    </row>
    <row r="4869" spans="4:5">
      <c r="D4869" s="208"/>
      <c r="E4869" s="208"/>
    </row>
    <row r="4870" spans="4:5">
      <c r="D4870" s="208"/>
      <c r="E4870" s="208"/>
    </row>
    <row r="4871" spans="4:5">
      <c r="D4871" s="208"/>
      <c r="E4871" s="208"/>
    </row>
    <row r="4872" spans="4:5">
      <c r="D4872" s="208"/>
      <c r="E4872" s="208"/>
    </row>
    <row r="4873" spans="4:5">
      <c r="D4873" s="208"/>
      <c r="E4873" s="208"/>
    </row>
    <row r="4874" spans="4:5">
      <c r="D4874" s="208"/>
      <c r="E4874" s="208"/>
    </row>
    <row r="4875" spans="4:5">
      <c r="D4875" s="208"/>
      <c r="E4875" s="208"/>
    </row>
    <row r="4876" spans="4:5">
      <c r="D4876" s="208"/>
      <c r="E4876" s="208"/>
    </row>
    <row r="4877" spans="4:5">
      <c r="D4877" s="208"/>
      <c r="E4877" s="208"/>
    </row>
    <row r="4878" spans="4:5">
      <c r="D4878" s="208"/>
      <c r="E4878" s="208"/>
    </row>
    <row r="4879" spans="4:5">
      <c r="D4879" s="208"/>
      <c r="E4879" s="208"/>
    </row>
    <row r="4880" spans="4:5">
      <c r="D4880" s="208"/>
      <c r="E4880" s="208"/>
    </row>
    <row r="4881" spans="4:5">
      <c r="D4881" s="208"/>
      <c r="E4881" s="208"/>
    </row>
    <row r="4882" spans="4:5">
      <c r="D4882" s="208"/>
      <c r="E4882" s="208"/>
    </row>
    <row r="4883" spans="4:5">
      <c r="D4883" s="208"/>
      <c r="E4883" s="208"/>
    </row>
    <row r="4884" spans="4:5">
      <c r="D4884" s="208"/>
      <c r="E4884" s="208"/>
    </row>
    <row r="4885" spans="4:5">
      <c r="D4885" s="208"/>
      <c r="E4885" s="208"/>
    </row>
    <row r="4886" spans="4:5">
      <c r="D4886" s="208"/>
      <c r="E4886" s="208"/>
    </row>
    <row r="4887" spans="4:5">
      <c r="D4887" s="208"/>
      <c r="E4887" s="208"/>
    </row>
    <row r="4888" spans="4:5">
      <c r="D4888" s="208"/>
      <c r="E4888" s="208"/>
    </row>
    <row r="4889" spans="4:5">
      <c r="D4889" s="208"/>
      <c r="E4889" s="208"/>
    </row>
    <row r="4890" spans="4:5">
      <c r="D4890" s="208"/>
      <c r="E4890" s="208"/>
    </row>
    <row r="4891" spans="4:5">
      <c r="D4891" s="208"/>
      <c r="E4891" s="208"/>
    </row>
    <row r="4892" spans="4:5">
      <c r="D4892" s="208"/>
      <c r="E4892" s="208"/>
    </row>
    <row r="4893" spans="4:5">
      <c r="D4893" s="208"/>
      <c r="E4893" s="208"/>
    </row>
    <row r="4894" spans="4:5">
      <c r="D4894" s="208"/>
      <c r="E4894" s="208"/>
    </row>
    <row r="4895" spans="4:5">
      <c r="D4895" s="208"/>
      <c r="E4895" s="208"/>
    </row>
    <row r="4896" spans="4:5">
      <c r="D4896" s="208"/>
      <c r="E4896" s="208"/>
    </row>
    <row r="4897" spans="4:5">
      <c r="D4897" s="208"/>
      <c r="E4897" s="208"/>
    </row>
    <row r="4898" spans="4:5">
      <c r="D4898" s="208"/>
      <c r="E4898" s="208"/>
    </row>
    <row r="4899" spans="4:5">
      <c r="D4899" s="208"/>
      <c r="E4899" s="208"/>
    </row>
    <row r="4900" spans="4:5">
      <c r="D4900" s="208"/>
      <c r="E4900" s="208"/>
    </row>
    <row r="4901" spans="4:5">
      <c r="D4901" s="208"/>
      <c r="E4901" s="208"/>
    </row>
    <row r="4902" spans="4:5">
      <c r="D4902" s="208"/>
      <c r="E4902" s="208"/>
    </row>
    <row r="4903" spans="4:5">
      <c r="D4903" s="208"/>
      <c r="E4903" s="208"/>
    </row>
    <row r="4904" spans="4:5">
      <c r="D4904" s="208"/>
      <c r="E4904" s="208"/>
    </row>
    <row r="4905" spans="4:5">
      <c r="D4905" s="208"/>
      <c r="E4905" s="208"/>
    </row>
    <row r="4906" spans="4:5">
      <c r="D4906" s="208"/>
      <c r="E4906" s="208"/>
    </row>
    <row r="4907" spans="4:5">
      <c r="D4907" s="208"/>
      <c r="E4907" s="208"/>
    </row>
    <row r="4908" spans="4:5">
      <c r="D4908" s="208"/>
      <c r="E4908" s="208"/>
    </row>
    <row r="4909" spans="4:5">
      <c r="D4909" s="208"/>
      <c r="E4909" s="208"/>
    </row>
    <row r="4910" spans="4:5">
      <c r="D4910" s="208"/>
      <c r="E4910" s="208"/>
    </row>
    <row r="4911" spans="4:5">
      <c r="D4911" s="208"/>
      <c r="E4911" s="208"/>
    </row>
    <row r="4912" spans="4:5">
      <c r="D4912" s="208"/>
      <c r="E4912" s="208"/>
    </row>
    <row r="4913" spans="4:5">
      <c r="D4913" s="208"/>
      <c r="E4913" s="208"/>
    </row>
    <row r="4914" spans="4:5">
      <c r="D4914" s="208"/>
      <c r="E4914" s="208"/>
    </row>
    <row r="4915" spans="4:5">
      <c r="D4915" s="208"/>
      <c r="E4915" s="208"/>
    </row>
    <row r="4916" spans="4:5">
      <c r="D4916" s="208"/>
      <c r="E4916" s="208"/>
    </row>
    <row r="4917" spans="4:5">
      <c r="D4917" s="208"/>
      <c r="E4917" s="208"/>
    </row>
    <row r="4918" spans="4:5">
      <c r="D4918" s="208"/>
      <c r="E4918" s="208"/>
    </row>
    <row r="4919" spans="4:5">
      <c r="D4919" s="208"/>
      <c r="E4919" s="208"/>
    </row>
    <row r="4920" spans="4:5">
      <c r="D4920" s="208"/>
      <c r="E4920" s="208"/>
    </row>
    <row r="4921" spans="4:5">
      <c r="D4921" s="208"/>
      <c r="E4921" s="208"/>
    </row>
    <row r="4922" spans="4:5">
      <c r="D4922" s="208"/>
      <c r="E4922" s="208"/>
    </row>
    <row r="4923" spans="4:5">
      <c r="D4923" s="208"/>
      <c r="E4923" s="208"/>
    </row>
    <row r="4924" spans="4:5">
      <c r="D4924" s="208"/>
      <c r="E4924" s="208"/>
    </row>
    <row r="4925" spans="4:5">
      <c r="D4925" s="208"/>
      <c r="E4925" s="208"/>
    </row>
    <row r="4926" spans="4:5">
      <c r="D4926" s="208"/>
      <c r="E4926" s="208"/>
    </row>
    <row r="4927" spans="4:5">
      <c r="D4927" s="208"/>
      <c r="E4927" s="208"/>
    </row>
    <row r="4928" spans="4:5">
      <c r="D4928" s="208"/>
      <c r="E4928" s="208"/>
    </row>
    <row r="4929" spans="4:5">
      <c r="D4929" s="208"/>
      <c r="E4929" s="208"/>
    </row>
    <row r="4930" spans="4:5">
      <c r="D4930" s="208"/>
      <c r="E4930" s="208"/>
    </row>
    <row r="4931" spans="4:5">
      <c r="D4931" s="208"/>
      <c r="E4931" s="208"/>
    </row>
    <row r="4932" spans="4:5">
      <c r="D4932" s="208"/>
      <c r="E4932" s="208"/>
    </row>
    <row r="4933" spans="4:5">
      <c r="D4933" s="208"/>
      <c r="E4933" s="208"/>
    </row>
    <row r="4934" spans="4:5">
      <c r="D4934" s="208"/>
      <c r="E4934" s="208"/>
    </row>
    <row r="4935" spans="4:5">
      <c r="D4935" s="208"/>
      <c r="E4935" s="208"/>
    </row>
    <row r="4936" spans="4:5">
      <c r="D4936" s="208"/>
      <c r="E4936" s="208"/>
    </row>
    <row r="4937" spans="4:5">
      <c r="D4937" s="208"/>
      <c r="E4937" s="208"/>
    </row>
    <row r="4938" spans="4:5">
      <c r="D4938" s="208"/>
      <c r="E4938" s="208"/>
    </row>
    <row r="4939" spans="4:5">
      <c r="D4939" s="208"/>
      <c r="E4939" s="208"/>
    </row>
    <row r="4940" spans="4:5">
      <c r="D4940" s="208"/>
      <c r="E4940" s="208"/>
    </row>
    <row r="4941" spans="4:5">
      <c r="D4941" s="208"/>
      <c r="E4941" s="208"/>
    </row>
    <row r="4942" spans="4:5">
      <c r="D4942" s="208"/>
      <c r="E4942" s="208"/>
    </row>
    <row r="4943" spans="4:5">
      <c r="D4943" s="208"/>
      <c r="E4943" s="208"/>
    </row>
    <row r="4944" spans="4:5">
      <c r="D4944" s="208"/>
      <c r="E4944" s="208"/>
    </row>
    <row r="4945" spans="4:5">
      <c r="D4945" s="208"/>
      <c r="E4945" s="208"/>
    </row>
    <row r="4946" spans="4:5">
      <c r="D4946" s="208"/>
      <c r="E4946" s="208"/>
    </row>
    <row r="4947" spans="4:5">
      <c r="D4947" s="208"/>
      <c r="E4947" s="208"/>
    </row>
    <row r="4948" spans="4:5">
      <c r="D4948" s="208"/>
      <c r="E4948" s="208"/>
    </row>
    <row r="4949" spans="4:5">
      <c r="D4949" s="208"/>
      <c r="E4949" s="208"/>
    </row>
    <row r="4950" spans="4:5">
      <c r="D4950" s="208"/>
      <c r="E4950" s="208"/>
    </row>
    <row r="4951" spans="4:5">
      <c r="D4951" s="208"/>
      <c r="E4951" s="208"/>
    </row>
    <row r="4952" spans="4:5">
      <c r="D4952" s="208"/>
      <c r="E4952" s="208"/>
    </row>
    <row r="4953" spans="4:5">
      <c r="D4953" s="208"/>
      <c r="E4953" s="208"/>
    </row>
    <row r="4954" spans="4:5">
      <c r="D4954" s="208"/>
      <c r="E4954" s="208"/>
    </row>
    <row r="4955" spans="4:5">
      <c r="D4955" s="208"/>
      <c r="E4955" s="208"/>
    </row>
    <row r="4956" spans="4:5">
      <c r="D4956" s="208"/>
      <c r="E4956" s="208"/>
    </row>
    <row r="4957" spans="4:5">
      <c r="D4957" s="208"/>
      <c r="E4957" s="208"/>
    </row>
    <row r="4958" spans="4:5">
      <c r="D4958" s="208"/>
      <c r="E4958" s="208"/>
    </row>
    <row r="4959" spans="4:5">
      <c r="D4959" s="208"/>
      <c r="E4959" s="208"/>
    </row>
    <row r="4960" spans="4:5">
      <c r="D4960" s="208"/>
      <c r="E4960" s="208"/>
    </row>
    <row r="4961" spans="4:5">
      <c r="D4961" s="208"/>
      <c r="E4961" s="208"/>
    </row>
    <row r="4962" spans="4:5">
      <c r="D4962" s="208"/>
      <c r="E4962" s="208"/>
    </row>
    <row r="4963" spans="4:5">
      <c r="D4963" s="208"/>
      <c r="E4963" s="208"/>
    </row>
    <row r="4964" spans="4:5">
      <c r="D4964" s="208"/>
      <c r="E4964" s="208"/>
    </row>
    <row r="4965" spans="4:5">
      <c r="D4965" s="208"/>
      <c r="E4965" s="208"/>
    </row>
    <row r="4966" spans="4:5">
      <c r="D4966" s="208"/>
      <c r="E4966" s="208"/>
    </row>
    <row r="4967" spans="4:5">
      <c r="D4967" s="208"/>
      <c r="E4967" s="208"/>
    </row>
    <row r="4968" spans="4:5">
      <c r="D4968" s="208"/>
      <c r="E4968" s="208"/>
    </row>
    <row r="4969" spans="4:5">
      <c r="D4969" s="208"/>
      <c r="E4969" s="208"/>
    </row>
    <row r="4970" spans="4:5">
      <c r="D4970" s="208"/>
      <c r="E4970" s="208"/>
    </row>
    <row r="4971" spans="4:5">
      <c r="D4971" s="208"/>
      <c r="E4971" s="208"/>
    </row>
    <row r="4972" spans="4:5">
      <c r="D4972" s="208"/>
      <c r="E4972" s="208"/>
    </row>
    <row r="4973" spans="4:5">
      <c r="D4973" s="208"/>
      <c r="E4973" s="208"/>
    </row>
    <row r="4974" spans="4:5">
      <c r="D4974" s="208"/>
      <c r="E4974" s="208"/>
    </row>
    <row r="4975" spans="4:5">
      <c r="D4975" s="208"/>
      <c r="E4975" s="208"/>
    </row>
    <row r="4976" spans="4:5">
      <c r="D4976" s="208"/>
      <c r="E4976" s="208"/>
    </row>
    <row r="4977" spans="4:5">
      <c r="D4977" s="208"/>
      <c r="E4977" s="208"/>
    </row>
    <row r="4978" spans="4:5">
      <c r="D4978" s="208"/>
      <c r="E4978" s="208"/>
    </row>
    <row r="4979" spans="4:5">
      <c r="D4979" s="208"/>
      <c r="E4979" s="208"/>
    </row>
    <row r="4980" spans="4:5">
      <c r="D4980" s="208"/>
      <c r="E4980" s="208"/>
    </row>
    <row r="4981" spans="4:5">
      <c r="D4981" s="208"/>
      <c r="E4981" s="208"/>
    </row>
    <row r="4982" spans="4:5">
      <c r="D4982" s="208"/>
      <c r="E4982" s="208"/>
    </row>
    <row r="4983" spans="4:5">
      <c r="D4983" s="208"/>
      <c r="E4983" s="208"/>
    </row>
    <row r="4984" spans="4:5">
      <c r="D4984" s="208"/>
      <c r="E4984" s="208"/>
    </row>
    <row r="4985" spans="4:5">
      <c r="D4985" s="208"/>
      <c r="E4985" s="208"/>
    </row>
    <row r="4986" spans="4:5">
      <c r="D4986" s="208"/>
      <c r="E4986" s="208"/>
    </row>
    <row r="4987" spans="4:5">
      <c r="D4987" s="208"/>
      <c r="E4987" s="208"/>
    </row>
    <row r="4988" spans="4:5">
      <c r="D4988" s="208"/>
      <c r="E4988" s="208"/>
    </row>
    <row r="4989" spans="4:5">
      <c r="D4989" s="208"/>
      <c r="E4989" s="208"/>
    </row>
    <row r="4990" spans="4:5">
      <c r="D4990" s="208"/>
      <c r="E4990" s="208"/>
    </row>
    <row r="4991" spans="4:5">
      <c r="D4991" s="208"/>
      <c r="E4991" s="208"/>
    </row>
    <row r="4992" spans="4:5">
      <c r="D4992" s="208"/>
      <c r="E4992" s="208"/>
    </row>
    <row r="4993" spans="4:5">
      <c r="D4993" s="208"/>
      <c r="E4993" s="208"/>
    </row>
    <row r="4994" spans="4:5">
      <c r="D4994" s="208"/>
      <c r="E4994" s="208"/>
    </row>
    <row r="4995" spans="4:5">
      <c r="D4995" s="208"/>
      <c r="E4995" s="208"/>
    </row>
    <row r="4996" spans="4:5">
      <c r="D4996" s="208"/>
      <c r="E4996" s="208"/>
    </row>
    <row r="4997" spans="4:5">
      <c r="D4997" s="208"/>
      <c r="E4997" s="208"/>
    </row>
    <row r="4998" spans="4:5">
      <c r="D4998" s="208"/>
      <c r="E4998" s="208"/>
    </row>
    <row r="4999" spans="4:5">
      <c r="D4999" s="208"/>
      <c r="E4999" s="208"/>
    </row>
    <row r="5000" spans="4:5">
      <c r="D5000" s="208"/>
      <c r="E5000" s="208"/>
    </row>
    <row r="5001" spans="4:5">
      <c r="D5001" s="208"/>
      <c r="E5001" s="208"/>
    </row>
    <row r="5002" spans="4:5">
      <c r="D5002" s="208"/>
      <c r="E5002" s="208"/>
    </row>
    <row r="5003" spans="4:5">
      <c r="D5003" s="208"/>
      <c r="E5003" s="208"/>
    </row>
    <row r="5004" spans="4:5">
      <c r="D5004" s="208"/>
      <c r="E5004" s="208"/>
    </row>
    <row r="5005" spans="4:5">
      <c r="D5005" s="208"/>
      <c r="E5005" s="208"/>
    </row>
    <row r="5006" spans="4:5">
      <c r="D5006" s="208"/>
      <c r="E5006" s="208"/>
    </row>
    <row r="5007" spans="4:5">
      <c r="D5007" s="208"/>
      <c r="E5007" s="208"/>
    </row>
    <row r="5008" spans="4:5">
      <c r="D5008" s="208"/>
      <c r="E5008" s="208"/>
    </row>
    <row r="5009" spans="4:5">
      <c r="D5009" s="208"/>
      <c r="E5009" s="208"/>
    </row>
    <row r="5010" spans="4:5">
      <c r="D5010" s="208"/>
      <c r="E5010" s="208"/>
    </row>
    <row r="5011" spans="4:5">
      <c r="D5011" s="208"/>
      <c r="E5011" s="208"/>
    </row>
    <row r="5012" spans="4:5">
      <c r="D5012" s="208"/>
      <c r="E5012" s="208"/>
    </row>
    <row r="5013" spans="4:5">
      <c r="D5013" s="208"/>
      <c r="E5013" s="208"/>
    </row>
    <row r="5014" spans="4:5">
      <c r="D5014" s="208"/>
      <c r="E5014" s="208"/>
    </row>
    <row r="5015" spans="4:5">
      <c r="D5015" s="208"/>
      <c r="E5015" s="208"/>
    </row>
    <row r="5016" spans="4:5">
      <c r="D5016" s="208"/>
      <c r="E5016" s="208"/>
    </row>
    <row r="5017" spans="4:5">
      <c r="D5017" s="208"/>
      <c r="E5017" s="208"/>
    </row>
    <row r="5018" spans="4:5">
      <c r="D5018" s="208"/>
      <c r="E5018" s="208"/>
    </row>
    <row r="5019" spans="4:5">
      <c r="D5019" s="208"/>
      <c r="E5019" s="208"/>
    </row>
    <row r="5020" spans="4:5">
      <c r="D5020" s="208"/>
      <c r="E5020" s="208"/>
    </row>
    <row r="5021" spans="4:5">
      <c r="D5021" s="208"/>
      <c r="E5021" s="208"/>
    </row>
    <row r="5022" spans="4:5">
      <c r="D5022" s="208"/>
      <c r="E5022" s="208"/>
    </row>
    <row r="5023" spans="4:5">
      <c r="D5023" s="208"/>
      <c r="E5023" s="208"/>
    </row>
    <row r="5024" spans="4:5">
      <c r="D5024" s="208"/>
      <c r="E5024" s="208"/>
    </row>
    <row r="5025" spans="4:5">
      <c r="D5025" s="208"/>
      <c r="E5025" s="208"/>
    </row>
    <row r="5026" spans="4:5">
      <c r="D5026" s="208"/>
      <c r="E5026" s="208"/>
    </row>
    <row r="5027" spans="4:5">
      <c r="D5027" s="208"/>
      <c r="E5027" s="208"/>
    </row>
    <row r="5028" spans="4:5">
      <c r="D5028" s="208"/>
      <c r="E5028" s="208"/>
    </row>
    <row r="5029" spans="4:5">
      <c r="D5029" s="208"/>
      <c r="E5029" s="208"/>
    </row>
    <row r="5030" spans="4:5">
      <c r="D5030" s="208"/>
      <c r="E5030" s="208"/>
    </row>
    <row r="5031" spans="4:5">
      <c r="D5031" s="208"/>
      <c r="E5031" s="208"/>
    </row>
    <row r="5032" spans="4:5">
      <c r="D5032" s="208"/>
      <c r="E5032" s="208"/>
    </row>
    <row r="5033" spans="4:5">
      <c r="D5033" s="208"/>
      <c r="E5033" s="208"/>
    </row>
    <row r="5034" spans="4:5">
      <c r="D5034" s="208"/>
      <c r="E5034" s="208"/>
    </row>
    <row r="5035" spans="4:5">
      <c r="D5035" s="208"/>
      <c r="E5035" s="208"/>
    </row>
    <row r="5036" spans="4:5">
      <c r="D5036" s="208"/>
      <c r="E5036" s="208"/>
    </row>
    <row r="5037" spans="4:5">
      <c r="D5037" s="208"/>
      <c r="E5037" s="208"/>
    </row>
    <row r="5038" spans="4:5">
      <c r="D5038" s="208"/>
      <c r="E5038" s="208"/>
    </row>
    <row r="5039" spans="4:5">
      <c r="D5039" s="208"/>
      <c r="E5039" s="208"/>
    </row>
    <row r="5040" spans="4:5">
      <c r="D5040" s="208"/>
      <c r="E5040" s="208"/>
    </row>
    <row r="5041" spans="4:5">
      <c r="D5041" s="208"/>
      <c r="E5041" s="208"/>
    </row>
    <row r="5042" spans="4:5">
      <c r="D5042" s="208"/>
      <c r="E5042" s="208"/>
    </row>
    <row r="5043" spans="4:5">
      <c r="D5043" s="208"/>
      <c r="E5043" s="208"/>
    </row>
    <row r="5044" spans="4:5">
      <c r="D5044" s="208"/>
      <c r="E5044" s="208"/>
    </row>
    <row r="5045" spans="4:5">
      <c r="D5045" s="208"/>
      <c r="E5045" s="208"/>
    </row>
    <row r="5046" spans="4:5">
      <c r="D5046" s="208"/>
      <c r="E5046" s="208"/>
    </row>
    <row r="5047" spans="4:5">
      <c r="D5047" s="208"/>
      <c r="E5047" s="208"/>
    </row>
    <row r="5048" spans="4:5">
      <c r="D5048" s="208"/>
      <c r="E5048" s="208"/>
    </row>
    <row r="5049" spans="4:5">
      <c r="D5049" s="208"/>
      <c r="E5049" s="208"/>
    </row>
    <row r="5050" spans="4:5">
      <c r="D5050" s="208"/>
      <c r="E5050" s="208"/>
    </row>
    <row r="5051" spans="4:5">
      <c r="D5051" s="208"/>
      <c r="E5051" s="208"/>
    </row>
    <row r="5052" spans="4:5">
      <c r="D5052" s="208"/>
      <c r="E5052" s="208"/>
    </row>
    <row r="5053" spans="4:5">
      <c r="D5053" s="208"/>
      <c r="E5053" s="208"/>
    </row>
    <row r="5054" spans="4:5">
      <c r="D5054" s="208"/>
      <c r="E5054" s="208"/>
    </row>
    <row r="5055" spans="4:5">
      <c r="D5055" s="208"/>
      <c r="E5055" s="208"/>
    </row>
    <row r="5056" spans="4:5">
      <c r="D5056" s="208"/>
      <c r="E5056" s="208"/>
    </row>
    <row r="5057" spans="4:5">
      <c r="D5057" s="208"/>
      <c r="E5057" s="208"/>
    </row>
    <row r="5058" spans="4:5">
      <c r="D5058" s="208"/>
      <c r="E5058" s="208"/>
    </row>
    <row r="5059" spans="4:5">
      <c r="D5059" s="208"/>
      <c r="E5059" s="208"/>
    </row>
    <row r="5060" spans="4:5">
      <c r="D5060" s="208"/>
      <c r="E5060" s="208"/>
    </row>
    <row r="5061" spans="4:5">
      <c r="D5061" s="208"/>
      <c r="E5061" s="208"/>
    </row>
    <row r="5062" spans="4:5">
      <c r="D5062" s="208"/>
      <c r="E5062" s="208"/>
    </row>
    <row r="5063" spans="4:5">
      <c r="D5063" s="208"/>
      <c r="E5063" s="208"/>
    </row>
    <row r="5064" spans="4:5">
      <c r="D5064" s="208"/>
      <c r="E5064" s="208"/>
    </row>
    <row r="5065" spans="4:5">
      <c r="D5065" s="208"/>
      <c r="E5065" s="208"/>
    </row>
    <row r="5066" spans="4:5">
      <c r="D5066" s="208"/>
      <c r="E5066" s="208"/>
    </row>
    <row r="5067" spans="4:5">
      <c r="D5067" s="208"/>
      <c r="E5067" s="208"/>
    </row>
    <row r="5068" spans="4:5">
      <c r="D5068" s="208"/>
      <c r="E5068" s="208"/>
    </row>
    <row r="5069" spans="4:5">
      <c r="D5069" s="208"/>
      <c r="E5069" s="208"/>
    </row>
    <row r="5070" spans="4:5">
      <c r="D5070" s="208"/>
      <c r="E5070" s="208"/>
    </row>
    <row r="5071" spans="4:5">
      <c r="D5071" s="208"/>
      <c r="E5071" s="208"/>
    </row>
    <row r="5072" spans="4:5">
      <c r="D5072" s="208"/>
      <c r="E5072" s="208"/>
    </row>
    <row r="5073" spans="4:5">
      <c r="D5073" s="208"/>
      <c r="E5073" s="208"/>
    </row>
    <row r="5074" spans="4:5">
      <c r="D5074" s="208"/>
      <c r="E5074" s="208"/>
    </row>
    <row r="5075" spans="4:5">
      <c r="D5075" s="208"/>
      <c r="E5075" s="208"/>
    </row>
    <row r="5076" spans="4:5">
      <c r="D5076" s="208"/>
      <c r="E5076" s="208"/>
    </row>
    <row r="5077" spans="4:5">
      <c r="D5077" s="208"/>
      <c r="E5077" s="208"/>
    </row>
    <row r="5078" spans="4:5">
      <c r="D5078" s="208"/>
      <c r="E5078" s="208"/>
    </row>
    <row r="5079" spans="4:5">
      <c r="D5079" s="208"/>
      <c r="E5079" s="208"/>
    </row>
    <row r="5080" spans="4:5">
      <c r="D5080" s="208"/>
      <c r="E5080" s="208"/>
    </row>
    <row r="5081" spans="4:5">
      <c r="D5081" s="208"/>
      <c r="E5081" s="208"/>
    </row>
    <row r="5082" spans="4:5">
      <c r="D5082" s="208"/>
      <c r="E5082" s="208"/>
    </row>
    <row r="5083" spans="4:5">
      <c r="D5083" s="208"/>
      <c r="E5083" s="208"/>
    </row>
    <row r="5084" spans="4:5">
      <c r="D5084" s="208"/>
      <c r="E5084" s="208"/>
    </row>
    <row r="5085" spans="4:5">
      <c r="D5085" s="208"/>
      <c r="E5085" s="208"/>
    </row>
    <row r="5086" spans="4:5">
      <c r="D5086" s="208"/>
      <c r="E5086" s="208"/>
    </row>
    <row r="5087" spans="4:5">
      <c r="D5087" s="208"/>
      <c r="E5087" s="208"/>
    </row>
    <row r="5088" spans="4:5">
      <c r="D5088" s="208"/>
      <c r="E5088" s="208"/>
    </row>
    <row r="5089" spans="4:5">
      <c r="D5089" s="208"/>
      <c r="E5089" s="208"/>
    </row>
    <row r="5090" spans="4:5">
      <c r="D5090" s="208"/>
      <c r="E5090" s="208"/>
    </row>
    <row r="5091" spans="4:5">
      <c r="D5091" s="208"/>
      <c r="E5091" s="208"/>
    </row>
    <row r="5092" spans="4:5">
      <c r="D5092" s="208"/>
      <c r="E5092" s="208"/>
    </row>
    <row r="5093" spans="4:5">
      <c r="D5093" s="208"/>
      <c r="E5093" s="208"/>
    </row>
    <row r="5094" spans="4:5">
      <c r="D5094" s="208"/>
      <c r="E5094" s="208"/>
    </row>
    <row r="5095" spans="4:5">
      <c r="D5095" s="208"/>
      <c r="E5095" s="208"/>
    </row>
    <row r="5096" spans="4:5">
      <c r="D5096" s="208"/>
      <c r="E5096" s="208"/>
    </row>
    <row r="5097" spans="4:5">
      <c r="D5097" s="208"/>
      <c r="E5097" s="208"/>
    </row>
    <row r="5098" spans="4:5">
      <c r="D5098" s="208"/>
      <c r="E5098" s="208"/>
    </row>
    <row r="5099" spans="4:5">
      <c r="D5099" s="208"/>
      <c r="E5099" s="208"/>
    </row>
    <row r="5100" spans="4:5">
      <c r="D5100" s="208"/>
      <c r="E5100" s="208"/>
    </row>
    <row r="5101" spans="4:5">
      <c r="D5101" s="208"/>
      <c r="E5101" s="208"/>
    </row>
    <row r="5102" spans="4:5">
      <c r="D5102" s="208"/>
      <c r="E5102" s="208"/>
    </row>
    <row r="5103" spans="4:5">
      <c r="D5103" s="208"/>
      <c r="E5103" s="208"/>
    </row>
    <row r="5104" spans="4:5">
      <c r="D5104" s="208"/>
      <c r="E5104" s="208"/>
    </row>
    <row r="5105" spans="4:5">
      <c r="D5105" s="208"/>
      <c r="E5105" s="208"/>
    </row>
    <row r="5106" spans="4:5">
      <c r="D5106" s="208"/>
      <c r="E5106" s="208"/>
    </row>
    <row r="5107" spans="4:5">
      <c r="D5107" s="208"/>
      <c r="E5107" s="208"/>
    </row>
    <row r="5108" spans="4:5">
      <c r="D5108" s="208"/>
      <c r="E5108" s="208"/>
    </row>
    <row r="5109" spans="4:5">
      <c r="D5109" s="208"/>
      <c r="E5109" s="208"/>
    </row>
    <row r="5110" spans="4:5">
      <c r="D5110" s="208"/>
      <c r="E5110" s="208"/>
    </row>
    <row r="5111" spans="4:5">
      <c r="D5111" s="208"/>
      <c r="E5111" s="208"/>
    </row>
    <row r="5112" spans="4:5">
      <c r="D5112" s="208"/>
      <c r="E5112" s="208"/>
    </row>
    <row r="5113" spans="4:5">
      <c r="D5113" s="208"/>
      <c r="E5113" s="208"/>
    </row>
    <row r="5114" spans="4:5">
      <c r="D5114" s="208"/>
      <c r="E5114" s="208"/>
    </row>
    <row r="5115" spans="4:5">
      <c r="D5115" s="208"/>
      <c r="E5115" s="208"/>
    </row>
    <row r="5116" spans="4:5">
      <c r="D5116" s="208"/>
      <c r="E5116" s="208"/>
    </row>
    <row r="5117" spans="4:5">
      <c r="D5117" s="208"/>
      <c r="E5117" s="208"/>
    </row>
    <row r="5118" spans="4:5">
      <c r="D5118" s="208"/>
      <c r="E5118" s="208"/>
    </row>
    <row r="5119" spans="4:5">
      <c r="D5119" s="208"/>
      <c r="E5119" s="208"/>
    </row>
    <row r="5120" spans="4:5">
      <c r="D5120" s="208"/>
      <c r="E5120" s="208"/>
    </row>
    <row r="5121" spans="4:5">
      <c r="D5121" s="208"/>
      <c r="E5121" s="208"/>
    </row>
    <row r="5122" spans="4:5">
      <c r="D5122" s="208"/>
      <c r="E5122" s="208"/>
    </row>
    <row r="5123" spans="4:5">
      <c r="D5123" s="208"/>
      <c r="E5123" s="208"/>
    </row>
    <row r="5124" spans="4:5">
      <c r="D5124" s="208"/>
      <c r="E5124" s="208"/>
    </row>
    <row r="5125" spans="4:5">
      <c r="D5125" s="208"/>
      <c r="E5125" s="208"/>
    </row>
    <row r="5126" spans="4:5">
      <c r="D5126" s="208"/>
      <c r="E5126" s="208"/>
    </row>
    <row r="5127" spans="4:5">
      <c r="D5127" s="208"/>
      <c r="E5127" s="208"/>
    </row>
    <row r="5128" spans="4:5">
      <c r="D5128" s="208"/>
      <c r="E5128" s="208"/>
    </row>
    <row r="5129" spans="4:5">
      <c r="D5129" s="208"/>
      <c r="E5129" s="208"/>
    </row>
    <row r="5130" spans="4:5">
      <c r="D5130" s="208"/>
      <c r="E5130" s="208"/>
    </row>
    <row r="5131" spans="4:5">
      <c r="D5131" s="208"/>
      <c r="E5131" s="208"/>
    </row>
    <row r="5132" spans="4:5">
      <c r="D5132" s="208"/>
      <c r="E5132" s="208"/>
    </row>
    <row r="5133" spans="4:5">
      <c r="D5133" s="208"/>
      <c r="E5133" s="208"/>
    </row>
    <row r="5134" spans="4:5">
      <c r="D5134" s="208"/>
      <c r="E5134" s="208"/>
    </row>
    <row r="5135" spans="4:5">
      <c r="D5135" s="208"/>
      <c r="E5135" s="208"/>
    </row>
    <row r="5136" spans="4:5">
      <c r="D5136" s="208"/>
      <c r="E5136" s="208"/>
    </row>
    <row r="5137" spans="4:5">
      <c r="D5137" s="208"/>
      <c r="E5137" s="208"/>
    </row>
    <row r="5138" spans="4:5">
      <c r="D5138" s="208"/>
      <c r="E5138" s="208"/>
    </row>
    <row r="5139" spans="4:5">
      <c r="D5139" s="208"/>
      <c r="E5139" s="208"/>
    </row>
    <row r="5140" spans="4:5">
      <c r="D5140" s="208"/>
      <c r="E5140" s="208"/>
    </row>
    <row r="5141" spans="4:5">
      <c r="D5141" s="208"/>
      <c r="E5141" s="208"/>
    </row>
    <row r="5142" spans="4:5">
      <c r="D5142" s="208"/>
      <c r="E5142" s="208"/>
    </row>
    <row r="5143" spans="4:5">
      <c r="D5143" s="208"/>
      <c r="E5143" s="208"/>
    </row>
    <row r="5144" spans="4:5">
      <c r="D5144" s="208"/>
      <c r="E5144" s="208"/>
    </row>
    <row r="5145" spans="4:5">
      <c r="D5145" s="208"/>
      <c r="E5145" s="208"/>
    </row>
    <row r="5146" spans="4:5">
      <c r="D5146" s="208"/>
      <c r="E5146" s="208"/>
    </row>
    <row r="5147" spans="4:5">
      <c r="D5147" s="208"/>
      <c r="E5147" s="208"/>
    </row>
    <row r="5148" spans="4:5">
      <c r="D5148" s="208"/>
      <c r="E5148" s="208"/>
    </row>
    <row r="5149" spans="4:5">
      <c r="D5149" s="208"/>
      <c r="E5149" s="208"/>
    </row>
    <row r="5150" spans="4:5">
      <c r="D5150" s="208"/>
      <c r="E5150" s="208"/>
    </row>
    <row r="5151" spans="4:5">
      <c r="D5151" s="208"/>
      <c r="E5151" s="208"/>
    </row>
    <row r="5152" spans="4:5">
      <c r="D5152" s="208"/>
      <c r="E5152" s="208"/>
    </row>
    <row r="5153" spans="4:5">
      <c r="D5153" s="208"/>
      <c r="E5153" s="208"/>
    </row>
    <row r="5154" spans="4:5">
      <c r="D5154" s="208"/>
      <c r="E5154" s="208"/>
    </row>
    <row r="5155" spans="4:5">
      <c r="D5155" s="208"/>
      <c r="E5155" s="208"/>
    </row>
    <row r="5156" spans="4:5">
      <c r="D5156" s="208"/>
      <c r="E5156" s="208"/>
    </row>
    <row r="5157" spans="4:5">
      <c r="D5157" s="208"/>
      <c r="E5157" s="208"/>
    </row>
    <row r="5158" spans="4:5">
      <c r="D5158" s="208"/>
      <c r="E5158" s="208"/>
    </row>
    <row r="5159" spans="4:5">
      <c r="D5159" s="208"/>
      <c r="E5159" s="208"/>
    </row>
    <row r="5160" spans="4:5">
      <c r="D5160" s="208"/>
      <c r="E5160" s="208"/>
    </row>
    <row r="5161" spans="4:5">
      <c r="D5161" s="208"/>
      <c r="E5161" s="208"/>
    </row>
    <row r="5162" spans="4:5">
      <c r="D5162" s="208"/>
      <c r="E5162" s="208"/>
    </row>
    <row r="5163" spans="4:5">
      <c r="D5163" s="208"/>
      <c r="E5163" s="208"/>
    </row>
    <row r="5164" spans="4:5">
      <c r="D5164" s="208"/>
      <c r="E5164" s="208"/>
    </row>
    <row r="5165" spans="4:5">
      <c r="D5165" s="208"/>
      <c r="E5165" s="208"/>
    </row>
    <row r="5166" spans="4:5">
      <c r="D5166" s="208"/>
      <c r="E5166" s="208"/>
    </row>
    <row r="5167" spans="4:5">
      <c r="D5167" s="208"/>
      <c r="E5167" s="208"/>
    </row>
    <row r="5168" spans="4:5">
      <c r="D5168" s="208"/>
      <c r="E5168" s="208"/>
    </row>
    <row r="5169" spans="4:5">
      <c r="D5169" s="208"/>
      <c r="E5169" s="208"/>
    </row>
    <row r="5170" spans="4:5">
      <c r="D5170" s="208"/>
      <c r="E5170" s="208"/>
    </row>
    <row r="5171" spans="4:5">
      <c r="D5171" s="208"/>
      <c r="E5171" s="208"/>
    </row>
    <row r="5172" spans="4:5">
      <c r="D5172" s="208"/>
      <c r="E5172" s="208"/>
    </row>
    <row r="5173" spans="4:5">
      <c r="D5173" s="208"/>
      <c r="E5173" s="208"/>
    </row>
    <row r="5174" spans="4:5">
      <c r="D5174" s="208"/>
      <c r="E5174" s="208"/>
    </row>
    <row r="5175" spans="4:5">
      <c r="D5175" s="208"/>
      <c r="E5175" s="208"/>
    </row>
    <row r="5176" spans="4:5">
      <c r="D5176" s="208"/>
      <c r="E5176" s="208"/>
    </row>
    <row r="5177" spans="4:5">
      <c r="D5177" s="208"/>
      <c r="E5177" s="208"/>
    </row>
    <row r="5178" spans="4:5">
      <c r="D5178" s="208"/>
      <c r="E5178" s="208"/>
    </row>
    <row r="5179" spans="4:5">
      <c r="D5179" s="208"/>
      <c r="E5179" s="208"/>
    </row>
    <row r="5180" spans="4:5">
      <c r="D5180" s="208"/>
      <c r="E5180" s="208"/>
    </row>
    <row r="5181" spans="4:5">
      <c r="D5181" s="208"/>
      <c r="E5181" s="208"/>
    </row>
    <row r="5182" spans="4:5">
      <c r="D5182" s="208"/>
      <c r="E5182" s="208"/>
    </row>
    <row r="5183" spans="4:5">
      <c r="D5183" s="208"/>
      <c r="E5183" s="208"/>
    </row>
    <row r="5184" spans="4:5">
      <c r="D5184" s="208"/>
      <c r="E5184" s="208"/>
    </row>
    <row r="5185" spans="4:5">
      <c r="D5185" s="208"/>
      <c r="E5185" s="208"/>
    </row>
    <row r="5186" spans="4:5">
      <c r="D5186" s="208"/>
      <c r="E5186" s="208"/>
    </row>
    <row r="5187" spans="4:5">
      <c r="D5187" s="208"/>
      <c r="E5187" s="208"/>
    </row>
    <row r="5188" spans="4:5">
      <c r="D5188" s="208"/>
      <c r="E5188" s="208"/>
    </row>
    <row r="5189" spans="4:5">
      <c r="D5189" s="208"/>
      <c r="E5189" s="208"/>
    </row>
    <row r="5190" spans="4:5">
      <c r="D5190" s="208"/>
      <c r="E5190" s="208"/>
    </row>
    <row r="5191" spans="4:5">
      <c r="D5191" s="208"/>
      <c r="E5191" s="208"/>
    </row>
    <row r="5192" spans="4:5">
      <c r="D5192" s="208"/>
      <c r="E5192" s="208"/>
    </row>
    <row r="5193" spans="4:5">
      <c r="D5193" s="208"/>
      <c r="E5193" s="208"/>
    </row>
    <row r="5194" spans="4:5">
      <c r="D5194" s="208"/>
      <c r="E5194" s="208"/>
    </row>
    <row r="5195" spans="4:5">
      <c r="D5195" s="208"/>
      <c r="E5195" s="208"/>
    </row>
    <row r="5196" spans="4:5">
      <c r="D5196" s="208"/>
      <c r="E5196" s="208"/>
    </row>
    <row r="5197" spans="4:5">
      <c r="D5197" s="208"/>
      <c r="E5197" s="208"/>
    </row>
    <row r="5198" spans="4:5">
      <c r="D5198" s="208"/>
      <c r="E5198" s="208"/>
    </row>
    <row r="5199" spans="4:5">
      <c r="D5199" s="208"/>
      <c r="E5199" s="208"/>
    </row>
    <row r="5200" spans="4:5">
      <c r="D5200" s="208"/>
      <c r="E5200" s="208"/>
    </row>
    <row r="5201" spans="4:5">
      <c r="D5201" s="208"/>
      <c r="E5201" s="208"/>
    </row>
    <row r="5202" spans="4:5">
      <c r="D5202" s="208"/>
      <c r="E5202" s="208"/>
    </row>
    <row r="5203" spans="4:5">
      <c r="D5203" s="208"/>
      <c r="E5203" s="208"/>
    </row>
    <row r="5204" spans="4:5">
      <c r="D5204" s="208"/>
      <c r="E5204" s="208"/>
    </row>
    <row r="5205" spans="4:5">
      <c r="D5205" s="208"/>
      <c r="E5205" s="208"/>
    </row>
    <row r="5206" spans="4:5">
      <c r="D5206" s="208"/>
      <c r="E5206" s="208"/>
    </row>
    <row r="5207" spans="4:5">
      <c r="D5207" s="208"/>
      <c r="E5207" s="208"/>
    </row>
    <row r="5208" spans="4:5">
      <c r="D5208" s="208"/>
      <c r="E5208" s="208"/>
    </row>
    <row r="5209" spans="4:5">
      <c r="D5209" s="208"/>
      <c r="E5209" s="208"/>
    </row>
    <row r="5210" spans="4:5">
      <c r="D5210" s="208"/>
      <c r="E5210" s="208"/>
    </row>
    <row r="5211" spans="4:5">
      <c r="D5211" s="208"/>
      <c r="E5211" s="208"/>
    </row>
    <row r="5212" spans="4:5">
      <c r="D5212" s="208"/>
      <c r="E5212" s="208"/>
    </row>
    <row r="5213" spans="4:5">
      <c r="D5213" s="208"/>
      <c r="E5213" s="208"/>
    </row>
    <row r="5214" spans="4:5">
      <c r="D5214" s="208"/>
      <c r="E5214" s="208"/>
    </row>
    <row r="5215" spans="4:5">
      <c r="D5215" s="208"/>
      <c r="E5215" s="208"/>
    </row>
    <row r="5216" spans="4:5">
      <c r="D5216" s="208"/>
      <c r="E5216" s="208"/>
    </row>
    <row r="5217" spans="4:5">
      <c r="D5217" s="208"/>
      <c r="E5217" s="208"/>
    </row>
    <row r="5218" spans="4:5">
      <c r="D5218" s="208"/>
      <c r="E5218" s="208"/>
    </row>
    <row r="5219" spans="4:5">
      <c r="D5219" s="208"/>
      <c r="E5219" s="208"/>
    </row>
    <row r="5220" spans="4:5">
      <c r="D5220" s="208"/>
      <c r="E5220" s="208"/>
    </row>
    <row r="5221" spans="4:5">
      <c r="D5221" s="208"/>
      <c r="E5221" s="208"/>
    </row>
    <row r="5222" spans="4:5">
      <c r="D5222" s="208"/>
      <c r="E5222" s="208"/>
    </row>
    <row r="5223" spans="4:5">
      <c r="D5223" s="208"/>
      <c r="E5223" s="208"/>
    </row>
    <row r="5224" spans="4:5">
      <c r="D5224" s="208"/>
      <c r="E5224" s="208"/>
    </row>
    <row r="5225" spans="4:5">
      <c r="D5225" s="208"/>
      <c r="E5225" s="208"/>
    </row>
    <row r="5226" spans="4:5">
      <c r="D5226" s="208"/>
      <c r="E5226" s="208"/>
    </row>
    <row r="5227" spans="4:5">
      <c r="D5227" s="208"/>
      <c r="E5227" s="208"/>
    </row>
    <row r="5228" spans="4:5">
      <c r="D5228" s="208"/>
      <c r="E5228" s="208"/>
    </row>
    <row r="5229" spans="4:5">
      <c r="D5229" s="208"/>
      <c r="E5229" s="208"/>
    </row>
    <row r="5230" spans="4:5">
      <c r="D5230" s="208"/>
      <c r="E5230" s="208"/>
    </row>
    <row r="5231" spans="4:5">
      <c r="D5231" s="208"/>
      <c r="E5231" s="208"/>
    </row>
    <row r="5232" spans="4:5">
      <c r="D5232" s="208"/>
      <c r="E5232" s="208"/>
    </row>
    <row r="5233" spans="4:5">
      <c r="D5233" s="208"/>
      <c r="E5233" s="208"/>
    </row>
    <row r="5234" spans="4:5">
      <c r="D5234" s="208"/>
      <c r="E5234" s="208"/>
    </row>
    <row r="5235" spans="4:5">
      <c r="D5235" s="208"/>
      <c r="E5235" s="208"/>
    </row>
    <row r="5236" spans="4:5">
      <c r="D5236" s="208"/>
      <c r="E5236" s="208"/>
    </row>
    <row r="5237" spans="4:5">
      <c r="D5237" s="208"/>
      <c r="E5237" s="208"/>
    </row>
    <row r="5238" spans="4:5">
      <c r="D5238" s="208"/>
      <c r="E5238" s="208"/>
    </row>
    <row r="5239" spans="4:5">
      <c r="D5239" s="208"/>
      <c r="E5239" s="208"/>
    </row>
    <row r="5240" spans="4:5">
      <c r="D5240" s="208"/>
      <c r="E5240" s="208"/>
    </row>
    <row r="5241" spans="4:5">
      <c r="D5241" s="208"/>
      <c r="E5241" s="208"/>
    </row>
    <row r="5242" spans="4:5">
      <c r="D5242" s="208"/>
      <c r="E5242" s="208"/>
    </row>
    <row r="5243" spans="4:5">
      <c r="D5243" s="208"/>
      <c r="E5243" s="208"/>
    </row>
    <row r="5244" spans="4:5">
      <c r="D5244" s="208"/>
      <c r="E5244" s="208"/>
    </row>
    <row r="5245" spans="4:5">
      <c r="D5245" s="208"/>
      <c r="E5245" s="208"/>
    </row>
    <row r="5246" spans="4:5">
      <c r="D5246" s="208"/>
      <c r="E5246" s="208"/>
    </row>
    <row r="5247" spans="4:5">
      <c r="D5247" s="208"/>
      <c r="E5247" s="208"/>
    </row>
    <row r="5248" spans="4:5">
      <c r="D5248" s="208"/>
      <c r="E5248" s="208"/>
    </row>
    <row r="5249" spans="4:5">
      <c r="D5249" s="208"/>
      <c r="E5249" s="208"/>
    </row>
    <row r="5250" spans="4:5">
      <c r="D5250" s="208"/>
      <c r="E5250" s="208"/>
    </row>
    <row r="5251" spans="4:5">
      <c r="D5251" s="208"/>
      <c r="E5251" s="208"/>
    </row>
    <row r="5252" spans="4:5">
      <c r="D5252" s="208"/>
      <c r="E5252" s="208"/>
    </row>
    <row r="5253" spans="4:5">
      <c r="D5253" s="208"/>
      <c r="E5253" s="208"/>
    </row>
    <row r="5254" spans="4:5">
      <c r="D5254" s="208"/>
      <c r="E5254" s="208"/>
    </row>
    <row r="5255" spans="4:5">
      <c r="D5255" s="208"/>
      <c r="E5255" s="208"/>
    </row>
    <row r="5256" spans="4:5">
      <c r="D5256" s="208"/>
      <c r="E5256" s="208"/>
    </row>
    <row r="5257" spans="4:5">
      <c r="D5257" s="208"/>
      <c r="E5257" s="208"/>
    </row>
    <row r="5258" spans="4:5">
      <c r="D5258" s="208"/>
      <c r="E5258" s="208"/>
    </row>
    <row r="5259" spans="4:5">
      <c r="D5259" s="208"/>
      <c r="E5259" s="208"/>
    </row>
    <row r="5260" spans="4:5">
      <c r="D5260" s="208"/>
      <c r="E5260" s="208"/>
    </row>
    <row r="5261" spans="4:5">
      <c r="D5261" s="208"/>
      <c r="E5261" s="208"/>
    </row>
    <row r="5262" spans="4:5">
      <c r="D5262" s="208"/>
      <c r="E5262" s="208"/>
    </row>
    <row r="5263" spans="4:5">
      <c r="D5263" s="208"/>
      <c r="E5263" s="208"/>
    </row>
    <row r="5264" spans="4:5">
      <c r="D5264" s="208"/>
      <c r="E5264" s="208"/>
    </row>
    <row r="5265" spans="4:5">
      <c r="D5265" s="208"/>
      <c r="E5265" s="208"/>
    </row>
    <row r="5266" spans="4:5">
      <c r="D5266" s="208"/>
      <c r="E5266" s="208"/>
    </row>
    <row r="5267" spans="4:5">
      <c r="D5267" s="208"/>
      <c r="E5267" s="208"/>
    </row>
    <row r="5268" spans="4:5">
      <c r="D5268" s="208"/>
      <c r="E5268" s="208"/>
    </row>
    <row r="5269" spans="4:5">
      <c r="D5269" s="208"/>
      <c r="E5269" s="208"/>
    </row>
    <row r="5270" spans="4:5">
      <c r="D5270" s="208"/>
      <c r="E5270" s="208"/>
    </row>
    <row r="5271" spans="4:5">
      <c r="D5271" s="208"/>
      <c r="E5271" s="208"/>
    </row>
    <row r="5272" spans="4:5">
      <c r="D5272" s="208"/>
      <c r="E5272" s="208"/>
    </row>
    <row r="5273" spans="4:5">
      <c r="D5273" s="208"/>
      <c r="E5273" s="208"/>
    </row>
    <row r="5274" spans="4:5">
      <c r="D5274" s="208"/>
      <c r="E5274" s="208"/>
    </row>
    <row r="5275" spans="4:5">
      <c r="D5275" s="208"/>
      <c r="E5275" s="208"/>
    </row>
    <row r="5276" spans="4:5">
      <c r="D5276" s="208"/>
      <c r="E5276" s="208"/>
    </row>
    <row r="5277" spans="4:5">
      <c r="D5277" s="208"/>
      <c r="E5277" s="208"/>
    </row>
    <row r="5278" spans="4:5">
      <c r="D5278" s="208"/>
      <c r="E5278" s="208"/>
    </row>
    <row r="5279" spans="4:5">
      <c r="D5279" s="208"/>
      <c r="E5279" s="208"/>
    </row>
    <row r="5280" spans="4:5">
      <c r="D5280" s="208"/>
      <c r="E5280" s="208"/>
    </row>
    <row r="5281" spans="4:5">
      <c r="D5281" s="208"/>
      <c r="E5281" s="208"/>
    </row>
    <row r="5282" spans="4:5">
      <c r="D5282" s="208"/>
      <c r="E5282" s="208"/>
    </row>
    <row r="5283" spans="4:5">
      <c r="D5283" s="208"/>
      <c r="E5283" s="208"/>
    </row>
    <row r="5284" spans="4:5">
      <c r="D5284" s="208"/>
      <c r="E5284" s="208"/>
    </row>
    <row r="5285" spans="4:5">
      <c r="D5285" s="208"/>
      <c r="E5285" s="208"/>
    </row>
    <row r="5286" spans="4:5">
      <c r="D5286" s="208"/>
      <c r="E5286" s="208"/>
    </row>
    <row r="5287" spans="4:5">
      <c r="D5287" s="208"/>
      <c r="E5287" s="208"/>
    </row>
    <row r="5288" spans="4:5">
      <c r="D5288" s="208"/>
      <c r="E5288" s="208"/>
    </row>
    <row r="5289" spans="4:5">
      <c r="D5289" s="208"/>
      <c r="E5289" s="208"/>
    </row>
    <row r="5290" spans="4:5">
      <c r="D5290" s="208"/>
      <c r="E5290" s="208"/>
    </row>
    <row r="5291" spans="4:5">
      <c r="D5291" s="208"/>
      <c r="E5291" s="208"/>
    </row>
    <row r="5292" spans="4:5">
      <c r="D5292" s="208"/>
      <c r="E5292" s="208"/>
    </row>
    <row r="5293" spans="4:5">
      <c r="D5293" s="208"/>
      <c r="E5293" s="208"/>
    </row>
    <row r="5294" spans="4:5">
      <c r="D5294" s="208"/>
      <c r="E5294" s="208"/>
    </row>
    <row r="5295" spans="4:5">
      <c r="D5295" s="208"/>
      <c r="E5295" s="208"/>
    </row>
    <row r="5296" spans="4:5">
      <c r="D5296" s="208"/>
      <c r="E5296" s="208"/>
    </row>
    <row r="5297" spans="4:5">
      <c r="D5297" s="208"/>
      <c r="E5297" s="208"/>
    </row>
    <row r="5298" spans="4:5">
      <c r="D5298" s="208"/>
      <c r="E5298" s="208"/>
    </row>
    <row r="5299" spans="4:5">
      <c r="D5299" s="208"/>
      <c r="E5299" s="208"/>
    </row>
    <row r="5300" spans="4:5">
      <c r="D5300" s="208"/>
      <c r="E5300" s="208"/>
    </row>
    <row r="5301" spans="4:5">
      <c r="D5301" s="208"/>
      <c r="E5301" s="208"/>
    </row>
    <row r="5302" spans="4:5">
      <c r="D5302" s="208"/>
      <c r="E5302" s="208"/>
    </row>
    <row r="5303" spans="4:5">
      <c r="D5303" s="208"/>
      <c r="E5303" s="208"/>
    </row>
    <row r="5304" spans="4:5">
      <c r="D5304" s="208"/>
      <c r="E5304" s="208"/>
    </row>
    <row r="5305" spans="4:5">
      <c r="D5305" s="208"/>
      <c r="E5305" s="208"/>
    </row>
    <row r="5306" spans="4:5">
      <c r="D5306" s="208"/>
      <c r="E5306" s="208"/>
    </row>
    <row r="5307" spans="4:5">
      <c r="D5307" s="208"/>
      <c r="E5307" s="208"/>
    </row>
    <row r="5308" spans="4:5">
      <c r="D5308" s="208"/>
      <c r="E5308" s="208"/>
    </row>
    <row r="5309" spans="4:5">
      <c r="D5309" s="208"/>
      <c r="E5309" s="208"/>
    </row>
    <row r="5310" spans="4:5">
      <c r="D5310" s="208"/>
      <c r="E5310" s="208"/>
    </row>
    <row r="5311" spans="4:5">
      <c r="D5311" s="208"/>
      <c r="E5311" s="208"/>
    </row>
    <row r="5312" spans="4:5">
      <c r="D5312" s="208"/>
      <c r="E5312" s="208"/>
    </row>
    <row r="5313" spans="4:5">
      <c r="D5313" s="208"/>
      <c r="E5313" s="208"/>
    </row>
    <row r="5314" spans="4:5">
      <c r="D5314" s="208"/>
      <c r="E5314" s="208"/>
    </row>
    <row r="5315" spans="4:5">
      <c r="D5315" s="208"/>
      <c r="E5315" s="208"/>
    </row>
    <row r="5316" spans="4:5">
      <c r="D5316" s="208"/>
      <c r="E5316" s="208"/>
    </row>
    <row r="5317" spans="4:5">
      <c r="D5317" s="208"/>
      <c r="E5317" s="208"/>
    </row>
    <row r="5318" spans="4:5">
      <c r="D5318" s="208"/>
      <c r="E5318" s="208"/>
    </row>
    <row r="5319" spans="4:5">
      <c r="D5319" s="208"/>
      <c r="E5319" s="208"/>
    </row>
    <row r="5320" spans="4:5">
      <c r="D5320" s="208"/>
      <c r="E5320" s="208"/>
    </row>
    <row r="5321" spans="4:5">
      <c r="D5321" s="208"/>
      <c r="E5321" s="208"/>
    </row>
    <row r="5322" spans="4:5">
      <c r="D5322" s="208"/>
      <c r="E5322" s="208"/>
    </row>
    <row r="5323" spans="4:5">
      <c r="D5323" s="208"/>
      <c r="E5323" s="208"/>
    </row>
    <row r="5324" spans="4:5">
      <c r="D5324" s="208"/>
      <c r="E5324" s="208"/>
    </row>
    <row r="5325" spans="4:5">
      <c r="D5325" s="208"/>
      <c r="E5325" s="208"/>
    </row>
    <row r="5326" spans="4:5">
      <c r="D5326" s="208"/>
      <c r="E5326" s="208"/>
    </row>
    <row r="5327" spans="4:5">
      <c r="D5327" s="208"/>
      <c r="E5327" s="208"/>
    </row>
    <row r="5328" spans="4:5">
      <c r="D5328" s="208"/>
      <c r="E5328" s="208"/>
    </row>
    <row r="5329" spans="4:5">
      <c r="D5329" s="208"/>
      <c r="E5329" s="208"/>
    </row>
    <row r="5330" spans="4:5">
      <c r="D5330" s="208"/>
      <c r="E5330" s="208"/>
    </row>
    <row r="5331" spans="4:5">
      <c r="D5331" s="208"/>
      <c r="E5331" s="208"/>
    </row>
    <row r="5332" spans="4:5">
      <c r="D5332" s="208"/>
      <c r="E5332" s="208"/>
    </row>
    <row r="5333" spans="4:5">
      <c r="D5333" s="208"/>
      <c r="E5333" s="208"/>
    </row>
    <row r="5334" spans="4:5">
      <c r="D5334" s="208"/>
      <c r="E5334" s="208"/>
    </row>
    <row r="5335" spans="4:5">
      <c r="D5335" s="208"/>
      <c r="E5335" s="208"/>
    </row>
    <row r="5336" spans="4:5">
      <c r="D5336" s="208"/>
      <c r="E5336" s="208"/>
    </row>
    <row r="5337" spans="4:5">
      <c r="D5337" s="208"/>
      <c r="E5337" s="208"/>
    </row>
    <row r="5338" spans="4:5">
      <c r="D5338" s="208"/>
      <c r="E5338" s="208"/>
    </row>
    <row r="5339" spans="4:5">
      <c r="D5339" s="208"/>
      <c r="E5339" s="208"/>
    </row>
    <row r="5340" spans="4:5">
      <c r="D5340" s="208"/>
      <c r="E5340" s="208"/>
    </row>
    <row r="5341" spans="4:5">
      <c r="D5341" s="208"/>
      <c r="E5341" s="208"/>
    </row>
    <row r="5342" spans="4:5">
      <c r="D5342" s="208"/>
      <c r="E5342" s="208"/>
    </row>
    <row r="5343" spans="4:5">
      <c r="D5343" s="208"/>
      <c r="E5343" s="208"/>
    </row>
    <row r="5344" spans="4:5">
      <c r="D5344" s="208"/>
      <c r="E5344" s="208"/>
    </row>
    <row r="5345" spans="4:5">
      <c r="D5345" s="208"/>
      <c r="E5345" s="208"/>
    </row>
    <row r="5346" spans="4:5">
      <c r="D5346" s="208"/>
      <c r="E5346" s="208"/>
    </row>
    <row r="5347" spans="4:5">
      <c r="D5347" s="208"/>
      <c r="E5347" s="208"/>
    </row>
    <row r="5348" spans="4:5">
      <c r="D5348" s="208"/>
      <c r="E5348" s="208"/>
    </row>
    <row r="5349" spans="4:5">
      <c r="D5349" s="208"/>
      <c r="E5349" s="208"/>
    </row>
    <row r="5350" spans="4:5">
      <c r="D5350" s="208"/>
      <c r="E5350" s="208"/>
    </row>
    <row r="5351" spans="4:5">
      <c r="D5351" s="208"/>
      <c r="E5351" s="208"/>
    </row>
    <row r="5352" spans="4:5">
      <c r="D5352" s="208"/>
      <c r="E5352" s="208"/>
    </row>
    <row r="5353" spans="4:5">
      <c r="D5353" s="208"/>
      <c r="E5353" s="208"/>
    </row>
    <row r="5354" spans="4:5">
      <c r="D5354" s="208"/>
      <c r="E5354" s="208"/>
    </row>
    <row r="5355" spans="4:5">
      <c r="D5355" s="208"/>
      <c r="E5355" s="208"/>
    </row>
    <row r="5356" spans="4:5">
      <c r="D5356" s="208"/>
      <c r="E5356" s="208"/>
    </row>
    <row r="5357" spans="4:5">
      <c r="D5357" s="208"/>
      <c r="E5357" s="208"/>
    </row>
    <row r="5358" spans="4:5">
      <c r="D5358" s="208"/>
      <c r="E5358" s="208"/>
    </row>
    <row r="5359" spans="4:5">
      <c r="D5359" s="208"/>
      <c r="E5359" s="208"/>
    </row>
    <row r="5360" spans="4:5">
      <c r="D5360" s="208"/>
      <c r="E5360" s="208"/>
    </row>
    <row r="5361" spans="4:5">
      <c r="D5361" s="208"/>
      <c r="E5361" s="208"/>
    </row>
    <row r="5362" spans="4:5">
      <c r="D5362" s="208"/>
      <c r="E5362" s="208"/>
    </row>
    <row r="5363" spans="4:5">
      <c r="D5363" s="208"/>
      <c r="E5363" s="208"/>
    </row>
    <row r="5364" spans="4:5">
      <c r="D5364" s="208"/>
      <c r="E5364" s="208"/>
    </row>
    <row r="5365" spans="4:5">
      <c r="D5365" s="208"/>
      <c r="E5365" s="208"/>
    </row>
    <row r="5366" spans="4:5">
      <c r="D5366" s="208"/>
      <c r="E5366" s="208"/>
    </row>
    <row r="5367" spans="4:5">
      <c r="D5367" s="208"/>
      <c r="E5367" s="208"/>
    </row>
    <row r="5368" spans="4:5">
      <c r="D5368" s="208"/>
      <c r="E5368" s="208"/>
    </row>
    <row r="5369" spans="4:5">
      <c r="D5369" s="208"/>
      <c r="E5369" s="208"/>
    </row>
    <row r="5370" spans="4:5">
      <c r="D5370" s="208"/>
      <c r="E5370" s="208"/>
    </row>
    <row r="5371" spans="4:5">
      <c r="D5371" s="208"/>
      <c r="E5371" s="208"/>
    </row>
    <row r="5372" spans="4:5">
      <c r="D5372" s="208"/>
      <c r="E5372" s="208"/>
    </row>
    <row r="5373" spans="4:5">
      <c r="D5373" s="208"/>
      <c r="E5373" s="208"/>
    </row>
    <row r="5374" spans="4:5">
      <c r="D5374" s="208"/>
      <c r="E5374" s="208"/>
    </row>
    <row r="5375" spans="4:5">
      <c r="D5375" s="208"/>
      <c r="E5375" s="208"/>
    </row>
    <row r="5376" spans="4:5">
      <c r="D5376" s="208"/>
      <c r="E5376" s="208"/>
    </row>
    <row r="5377" spans="4:5">
      <c r="D5377" s="208"/>
      <c r="E5377" s="208"/>
    </row>
    <row r="5378" spans="4:5">
      <c r="D5378" s="208"/>
      <c r="E5378" s="208"/>
    </row>
    <row r="5379" spans="4:5">
      <c r="D5379" s="208"/>
      <c r="E5379" s="208"/>
    </row>
    <row r="5380" spans="4:5">
      <c r="D5380" s="208"/>
      <c r="E5380" s="208"/>
    </row>
    <row r="5381" spans="4:5">
      <c r="D5381" s="208"/>
      <c r="E5381" s="208"/>
    </row>
    <row r="5382" spans="4:5">
      <c r="D5382" s="208"/>
      <c r="E5382" s="208"/>
    </row>
    <row r="5383" spans="4:5">
      <c r="D5383" s="208"/>
      <c r="E5383" s="208"/>
    </row>
    <row r="5384" spans="4:5">
      <c r="D5384" s="208"/>
      <c r="E5384" s="208"/>
    </row>
    <row r="5385" spans="4:5">
      <c r="D5385" s="208"/>
      <c r="E5385" s="208"/>
    </row>
    <row r="5386" spans="4:5">
      <c r="D5386" s="208"/>
      <c r="E5386" s="208"/>
    </row>
    <row r="5387" spans="4:5">
      <c r="D5387" s="208"/>
      <c r="E5387" s="208"/>
    </row>
    <row r="5388" spans="4:5">
      <c r="D5388" s="208"/>
      <c r="E5388" s="208"/>
    </row>
    <row r="5389" spans="4:5">
      <c r="D5389" s="208"/>
      <c r="E5389" s="208"/>
    </row>
    <row r="5390" spans="4:5">
      <c r="D5390" s="208"/>
      <c r="E5390" s="208"/>
    </row>
    <row r="5391" spans="4:5">
      <c r="D5391" s="208"/>
      <c r="E5391" s="208"/>
    </row>
    <row r="5392" spans="4:5">
      <c r="D5392" s="208"/>
      <c r="E5392" s="208"/>
    </row>
    <row r="5393" spans="4:5">
      <c r="D5393" s="208"/>
      <c r="E5393" s="208"/>
    </row>
    <row r="5394" spans="4:5">
      <c r="D5394" s="208"/>
      <c r="E5394" s="208"/>
    </row>
    <row r="5395" spans="4:5">
      <c r="D5395" s="208"/>
      <c r="E5395" s="208"/>
    </row>
    <row r="5396" spans="4:5">
      <c r="D5396" s="208"/>
      <c r="E5396" s="208"/>
    </row>
    <row r="5397" spans="4:5">
      <c r="D5397" s="208"/>
      <c r="E5397" s="208"/>
    </row>
    <row r="5398" spans="4:5">
      <c r="D5398" s="208"/>
      <c r="E5398" s="208"/>
    </row>
    <row r="5399" spans="4:5">
      <c r="D5399" s="208"/>
      <c r="E5399" s="208"/>
    </row>
    <row r="5400" spans="4:5">
      <c r="D5400" s="208"/>
      <c r="E5400" s="208"/>
    </row>
    <row r="5401" spans="4:5">
      <c r="D5401" s="208"/>
      <c r="E5401" s="208"/>
    </row>
    <row r="5402" spans="4:5">
      <c r="D5402" s="208"/>
      <c r="E5402" s="208"/>
    </row>
    <row r="5403" spans="4:5">
      <c r="D5403" s="208"/>
      <c r="E5403" s="208"/>
    </row>
    <row r="5404" spans="4:5">
      <c r="D5404" s="208"/>
      <c r="E5404" s="208"/>
    </row>
    <row r="5405" spans="4:5">
      <c r="D5405" s="208"/>
      <c r="E5405" s="208"/>
    </row>
    <row r="5406" spans="4:5">
      <c r="D5406" s="208"/>
      <c r="E5406" s="208"/>
    </row>
    <row r="5407" spans="4:5">
      <c r="D5407" s="208"/>
      <c r="E5407" s="208"/>
    </row>
    <row r="5408" spans="4:5">
      <c r="D5408" s="208"/>
      <c r="E5408" s="208"/>
    </row>
    <row r="5409" spans="4:5">
      <c r="D5409" s="208"/>
      <c r="E5409" s="208"/>
    </row>
    <row r="5410" spans="4:5">
      <c r="D5410" s="208"/>
      <c r="E5410" s="208"/>
    </row>
    <row r="5411" spans="4:5">
      <c r="D5411" s="208"/>
      <c r="E5411" s="208"/>
    </row>
    <row r="5412" spans="4:5">
      <c r="D5412" s="208"/>
      <c r="E5412" s="208"/>
    </row>
    <row r="5413" spans="4:5">
      <c r="D5413" s="208"/>
      <c r="E5413" s="208"/>
    </row>
    <row r="5414" spans="4:5">
      <c r="D5414" s="208"/>
      <c r="E5414" s="208"/>
    </row>
    <row r="5415" spans="4:5">
      <c r="D5415" s="208"/>
      <c r="E5415" s="208"/>
    </row>
    <row r="5416" spans="4:5">
      <c r="D5416" s="208"/>
      <c r="E5416" s="208"/>
    </row>
    <row r="5417" spans="4:5">
      <c r="D5417" s="208"/>
      <c r="E5417" s="208"/>
    </row>
    <row r="5418" spans="4:5">
      <c r="D5418" s="208"/>
      <c r="E5418" s="208"/>
    </row>
    <row r="5419" spans="4:5">
      <c r="D5419" s="208"/>
      <c r="E5419" s="208"/>
    </row>
    <row r="5420" spans="4:5">
      <c r="D5420" s="208"/>
      <c r="E5420" s="208"/>
    </row>
    <row r="5421" spans="4:5">
      <c r="D5421" s="208"/>
      <c r="E5421" s="208"/>
    </row>
    <row r="5422" spans="4:5">
      <c r="D5422" s="208"/>
      <c r="E5422" s="208"/>
    </row>
    <row r="5423" spans="4:5">
      <c r="D5423" s="208"/>
      <c r="E5423" s="208"/>
    </row>
    <row r="5424" spans="4:5">
      <c r="D5424" s="208"/>
      <c r="E5424" s="208"/>
    </row>
    <row r="5425" spans="4:5">
      <c r="D5425" s="208"/>
      <c r="E5425" s="208"/>
    </row>
    <row r="5426" spans="4:5">
      <c r="D5426" s="208"/>
      <c r="E5426" s="208"/>
    </row>
    <row r="5427" spans="4:5">
      <c r="D5427" s="208"/>
      <c r="E5427" s="208"/>
    </row>
    <row r="5428" spans="4:5">
      <c r="D5428" s="208"/>
      <c r="E5428" s="208"/>
    </row>
    <row r="5429" spans="4:5">
      <c r="D5429" s="208"/>
      <c r="E5429" s="208"/>
    </row>
    <row r="5430" spans="4:5">
      <c r="D5430" s="208"/>
      <c r="E5430" s="208"/>
    </row>
    <row r="5431" spans="4:5">
      <c r="D5431" s="208"/>
      <c r="E5431" s="208"/>
    </row>
    <row r="5432" spans="4:5">
      <c r="D5432" s="208"/>
      <c r="E5432" s="208"/>
    </row>
    <row r="5433" spans="4:5">
      <c r="D5433" s="208"/>
      <c r="E5433" s="208"/>
    </row>
    <row r="5434" spans="4:5">
      <c r="D5434" s="208"/>
      <c r="E5434" s="208"/>
    </row>
    <row r="5435" spans="4:5">
      <c r="D5435" s="208"/>
      <c r="E5435" s="208"/>
    </row>
    <row r="5436" spans="4:5">
      <c r="D5436" s="208"/>
      <c r="E5436" s="208"/>
    </row>
    <row r="5437" spans="4:5">
      <c r="D5437" s="208"/>
      <c r="E5437" s="208"/>
    </row>
    <row r="5438" spans="4:5">
      <c r="D5438" s="208"/>
      <c r="E5438" s="208"/>
    </row>
    <row r="5439" spans="4:5">
      <c r="D5439" s="208"/>
      <c r="E5439" s="208"/>
    </row>
    <row r="5440" spans="4:5">
      <c r="D5440" s="208"/>
      <c r="E5440" s="208"/>
    </row>
    <row r="5441" spans="4:5">
      <c r="D5441" s="208"/>
      <c r="E5441" s="208"/>
    </row>
    <row r="5442" spans="4:5">
      <c r="D5442" s="208"/>
      <c r="E5442" s="208"/>
    </row>
    <row r="5443" spans="4:5">
      <c r="D5443" s="208"/>
      <c r="E5443" s="208"/>
    </row>
    <row r="5444" spans="4:5">
      <c r="D5444" s="208"/>
      <c r="E5444" s="208"/>
    </row>
    <row r="5445" spans="4:5">
      <c r="D5445" s="208"/>
      <c r="E5445" s="208"/>
    </row>
    <row r="5446" spans="4:5">
      <c r="D5446" s="208"/>
      <c r="E5446" s="208"/>
    </row>
    <row r="5447" spans="4:5">
      <c r="D5447" s="208"/>
      <c r="E5447" s="208"/>
    </row>
    <row r="5448" spans="4:5">
      <c r="D5448" s="208"/>
      <c r="E5448" s="208"/>
    </row>
    <row r="5449" spans="4:5">
      <c r="D5449" s="208"/>
      <c r="E5449" s="208"/>
    </row>
    <row r="5450" spans="4:5">
      <c r="D5450" s="208"/>
      <c r="E5450" s="208"/>
    </row>
    <row r="5451" spans="4:5">
      <c r="D5451" s="208"/>
      <c r="E5451" s="208"/>
    </row>
    <row r="5452" spans="4:5">
      <c r="D5452" s="208"/>
      <c r="E5452" s="208"/>
    </row>
    <row r="5453" spans="4:5">
      <c r="D5453" s="208"/>
      <c r="E5453" s="208"/>
    </row>
    <row r="5454" spans="4:5">
      <c r="D5454" s="208"/>
      <c r="E5454" s="208"/>
    </row>
    <row r="5455" spans="4:5">
      <c r="D5455" s="208"/>
      <c r="E5455" s="208"/>
    </row>
    <row r="5456" spans="4:5">
      <c r="D5456" s="208"/>
      <c r="E5456" s="208"/>
    </row>
    <row r="5457" spans="4:5">
      <c r="D5457" s="208"/>
      <c r="E5457" s="208"/>
    </row>
    <row r="5458" spans="4:5">
      <c r="D5458" s="208"/>
      <c r="E5458" s="208"/>
    </row>
    <row r="5459" spans="4:5">
      <c r="D5459" s="208"/>
      <c r="E5459" s="208"/>
    </row>
    <row r="5460" spans="4:5">
      <c r="D5460" s="208"/>
      <c r="E5460" s="208"/>
    </row>
    <row r="5461" spans="4:5">
      <c r="D5461" s="208"/>
      <c r="E5461" s="208"/>
    </row>
    <row r="5462" spans="4:5">
      <c r="D5462" s="208"/>
      <c r="E5462" s="208"/>
    </row>
    <row r="5463" spans="4:5">
      <c r="D5463" s="208"/>
      <c r="E5463" s="208"/>
    </row>
    <row r="5464" spans="4:5">
      <c r="D5464" s="208"/>
      <c r="E5464" s="208"/>
    </row>
    <row r="5465" spans="4:5">
      <c r="D5465" s="208"/>
      <c r="E5465" s="208"/>
    </row>
    <row r="5466" spans="4:5">
      <c r="D5466" s="208"/>
      <c r="E5466" s="208"/>
    </row>
    <row r="5467" spans="4:5">
      <c r="D5467" s="208"/>
      <c r="E5467" s="208"/>
    </row>
    <row r="5468" spans="4:5">
      <c r="D5468" s="208"/>
      <c r="E5468" s="208"/>
    </row>
    <row r="5469" spans="4:5">
      <c r="D5469" s="208"/>
      <c r="E5469" s="208"/>
    </row>
    <row r="5470" spans="4:5">
      <c r="D5470" s="208"/>
      <c r="E5470" s="208"/>
    </row>
    <row r="5471" spans="4:5">
      <c r="D5471" s="208"/>
      <c r="E5471" s="208"/>
    </row>
    <row r="5472" spans="4:5">
      <c r="D5472" s="208"/>
      <c r="E5472" s="208"/>
    </row>
    <row r="5473" spans="4:5">
      <c r="D5473" s="208"/>
      <c r="E5473" s="208"/>
    </row>
    <row r="5474" spans="4:5">
      <c r="D5474" s="208"/>
      <c r="E5474" s="208"/>
    </row>
    <row r="5475" spans="4:5">
      <c r="D5475" s="208"/>
      <c r="E5475" s="208"/>
    </row>
    <row r="5476" spans="4:5">
      <c r="D5476" s="208"/>
      <c r="E5476" s="208"/>
    </row>
    <row r="5477" spans="4:5">
      <c r="D5477" s="208"/>
      <c r="E5477" s="208"/>
    </row>
    <row r="5478" spans="4:5">
      <c r="D5478" s="208"/>
      <c r="E5478" s="208"/>
    </row>
    <row r="5479" spans="4:5">
      <c r="D5479" s="208"/>
      <c r="E5479" s="208"/>
    </row>
    <row r="5480" spans="4:5">
      <c r="D5480" s="208"/>
      <c r="E5480" s="208"/>
    </row>
    <row r="5481" spans="4:5">
      <c r="D5481" s="208"/>
      <c r="E5481" s="208"/>
    </row>
    <row r="5482" spans="4:5">
      <c r="D5482" s="208"/>
      <c r="E5482" s="208"/>
    </row>
    <row r="5483" spans="4:5">
      <c r="D5483" s="208"/>
      <c r="E5483" s="208"/>
    </row>
    <row r="5484" spans="4:5">
      <c r="D5484" s="208"/>
      <c r="E5484" s="208"/>
    </row>
    <row r="5485" spans="4:5">
      <c r="D5485" s="208"/>
      <c r="E5485" s="208"/>
    </row>
    <row r="5486" spans="4:5">
      <c r="D5486" s="208"/>
      <c r="E5486" s="208"/>
    </row>
    <row r="5487" spans="4:5">
      <c r="D5487" s="208"/>
      <c r="E5487" s="208"/>
    </row>
    <row r="5488" spans="4:5">
      <c r="D5488" s="208"/>
      <c r="E5488" s="208"/>
    </row>
    <row r="5489" spans="4:5">
      <c r="D5489" s="208"/>
      <c r="E5489" s="208"/>
    </row>
    <row r="5490" spans="4:5">
      <c r="D5490" s="208"/>
      <c r="E5490" s="208"/>
    </row>
    <row r="5491" spans="4:5">
      <c r="D5491" s="208"/>
      <c r="E5491" s="208"/>
    </row>
    <row r="5492" spans="4:5">
      <c r="D5492" s="208"/>
      <c r="E5492" s="208"/>
    </row>
    <row r="5493" spans="4:5">
      <c r="D5493" s="208"/>
      <c r="E5493" s="208"/>
    </row>
    <row r="5494" spans="4:5">
      <c r="D5494" s="208"/>
      <c r="E5494" s="208"/>
    </row>
    <row r="5495" spans="4:5">
      <c r="D5495" s="208"/>
      <c r="E5495" s="208"/>
    </row>
    <row r="5496" spans="4:5">
      <c r="D5496" s="208"/>
      <c r="E5496" s="208"/>
    </row>
    <row r="5497" spans="4:5">
      <c r="D5497" s="208"/>
      <c r="E5497" s="208"/>
    </row>
    <row r="5498" spans="4:5">
      <c r="D5498" s="208"/>
      <c r="E5498" s="208"/>
    </row>
    <row r="5499" spans="4:5">
      <c r="D5499" s="208"/>
      <c r="E5499" s="208"/>
    </row>
    <row r="5500" spans="4:5">
      <c r="D5500" s="208"/>
      <c r="E5500" s="208"/>
    </row>
    <row r="5501" spans="4:5">
      <c r="D5501" s="208"/>
      <c r="E5501" s="208"/>
    </row>
    <row r="5502" spans="4:5">
      <c r="D5502" s="208"/>
      <c r="E5502" s="208"/>
    </row>
    <row r="5503" spans="4:5">
      <c r="D5503" s="208"/>
      <c r="E5503" s="208"/>
    </row>
    <row r="5504" spans="4:5">
      <c r="D5504" s="208"/>
      <c r="E5504" s="208"/>
    </row>
    <row r="5505" spans="4:5">
      <c r="D5505" s="208"/>
      <c r="E5505" s="208"/>
    </row>
    <row r="5506" spans="4:5">
      <c r="D5506" s="208"/>
      <c r="E5506" s="208"/>
    </row>
    <row r="5507" spans="4:5">
      <c r="D5507" s="208"/>
      <c r="E5507" s="208"/>
    </row>
    <row r="5508" spans="4:5">
      <c r="D5508" s="208"/>
      <c r="E5508" s="208"/>
    </row>
    <row r="5509" spans="4:5">
      <c r="D5509" s="208"/>
      <c r="E5509" s="208"/>
    </row>
    <row r="5510" spans="4:5">
      <c r="D5510" s="208"/>
      <c r="E5510" s="208"/>
    </row>
    <row r="5511" spans="4:5">
      <c r="D5511" s="208"/>
      <c r="E5511" s="208"/>
    </row>
    <row r="5512" spans="4:5">
      <c r="D5512" s="208"/>
      <c r="E5512" s="208"/>
    </row>
    <row r="5513" spans="4:5">
      <c r="D5513" s="208"/>
      <c r="E5513" s="208"/>
    </row>
    <row r="5514" spans="4:5">
      <c r="D5514" s="208"/>
      <c r="E5514" s="208"/>
    </row>
    <row r="5515" spans="4:5">
      <c r="D5515" s="208"/>
      <c r="E5515" s="208"/>
    </row>
    <row r="5516" spans="4:5">
      <c r="D5516" s="208"/>
      <c r="E5516" s="208"/>
    </row>
    <row r="5517" spans="4:5">
      <c r="D5517" s="208"/>
      <c r="E5517" s="208"/>
    </row>
    <row r="5518" spans="4:5">
      <c r="D5518" s="208"/>
      <c r="E5518" s="208"/>
    </row>
    <row r="5519" spans="4:5">
      <c r="D5519" s="208"/>
      <c r="E5519" s="208"/>
    </row>
    <row r="5520" spans="4:5">
      <c r="D5520" s="208"/>
      <c r="E5520" s="208"/>
    </row>
    <row r="5521" spans="4:5">
      <c r="D5521" s="208"/>
      <c r="E5521" s="208"/>
    </row>
    <row r="5522" spans="4:5">
      <c r="D5522" s="208"/>
      <c r="E5522" s="208"/>
    </row>
    <row r="5523" spans="4:5">
      <c r="D5523" s="208"/>
      <c r="E5523" s="208"/>
    </row>
    <row r="5524" spans="4:5">
      <c r="D5524" s="208"/>
      <c r="E5524" s="208"/>
    </row>
    <row r="5525" spans="4:5">
      <c r="D5525" s="208"/>
      <c r="E5525" s="208"/>
    </row>
    <row r="5526" spans="4:5">
      <c r="D5526" s="208"/>
      <c r="E5526" s="208"/>
    </row>
    <row r="5527" spans="4:5">
      <c r="D5527" s="208"/>
      <c r="E5527" s="208"/>
    </row>
    <row r="5528" spans="4:5">
      <c r="D5528" s="208"/>
      <c r="E5528" s="208"/>
    </row>
    <row r="5529" spans="4:5">
      <c r="D5529" s="208"/>
      <c r="E5529" s="208"/>
    </row>
    <row r="5530" spans="4:5">
      <c r="D5530" s="208"/>
      <c r="E5530" s="208"/>
    </row>
    <row r="5531" spans="4:5">
      <c r="D5531" s="208"/>
      <c r="E5531" s="208"/>
    </row>
    <row r="5532" spans="4:5">
      <c r="D5532" s="208"/>
      <c r="E5532" s="208"/>
    </row>
    <row r="5533" spans="4:5">
      <c r="D5533" s="208"/>
      <c r="E5533" s="208"/>
    </row>
    <row r="5534" spans="4:5">
      <c r="D5534" s="208"/>
      <c r="E5534" s="208"/>
    </row>
    <row r="5535" spans="4:5">
      <c r="D5535" s="208"/>
      <c r="E5535" s="208"/>
    </row>
    <row r="5536" spans="4:5">
      <c r="D5536" s="208"/>
      <c r="E5536" s="208"/>
    </row>
    <row r="5537" spans="4:5">
      <c r="D5537" s="208"/>
      <c r="E5537" s="208"/>
    </row>
    <row r="5538" spans="4:5">
      <c r="D5538" s="208"/>
      <c r="E5538" s="208"/>
    </row>
    <row r="5539" spans="4:5">
      <c r="D5539" s="208"/>
      <c r="E5539" s="208"/>
    </row>
    <row r="5540" spans="4:5">
      <c r="D5540" s="208"/>
      <c r="E5540" s="208"/>
    </row>
    <row r="5541" spans="4:5">
      <c r="D5541" s="208"/>
      <c r="E5541" s="208"/>
    </row>
    <row r="5542" spans="4:5">
      <c r="D5542" s="208"/>
      <c r="E5542" s="208"/>
    </row>
    <row r="5543" spans="4:5">
      <c r="D5543" s="208"/>
      <c r="E5543" s="208"/>
    </row>
    <row r="5544" spans="4:5">
      <c r="D5544" s="208"/>
      <c r="E5544" s="208"/>
    </row>
    <row r="5545" spans="4:5">
      <c r="D5545" s="208"/>
      <c r="E5545" s="208"/>
    </row>
    <row r="5546" spans="4:5">
      <c r="D5546" s="208"/>
      <c r="E5546" s="208"/>
    </row>
    <row r="5547" spans="4:5">
      <c r="D5547" s="208"/>
      <c r="E5547" s="208"/>
    </row>
    <row r="5548" spans="4:5">
      <c r="D5548" s="208"/>
      <c r="E5548" s="208"/>
    </row>
    <row r="5549" spans="4:5">
      <c r="D5549" s="208"/>
      <c r="E5549" s="208"/>
    </row>
    <row r="5550" spans="4:5">
      <c r="D5550" s="208"/>
      <c r="E5550" s="208"/>
    </row>
    <row r="5551" spans="4:5">
      <c r="D5551" s="208"/>
      <c r="E5551" s="208"/>
    </row>
    <row r="5552" spans="4:5">
      <c r="D5552" s="208"/>
      <c r="E5552" s="208"/>
    </row>
    <row r="5553" spans="4:5">
      <c r="D5553" s="208"/>
      <c r="E5553" s="208"/>
    </row>
    <row r="5554" spans="4:5">
      <c r="D5554" s="208"/>
      <c r="E5554" s="208"/>
    </row>
    <row r="5555" spans="4:5">
      <c r="D5555" s="208"/>
      <c r="E5555" s="208"/>
    </row>
    <row r="5556" spans="4:5">
      <c r="D5556" s="208"/>
      <c r="E5556" s="208"/>
    </row>
    <row r="5557" spans="4:5">
      <c r="D5557" s="208"/>
      <c r="E5557" s="208"/>
    </row>
    <row r="5558" spans="4:5">
      <c r="D5558" s="208"/>
      <c r="E5558" s="208"/>
    </row>
    <row r="5559" spans="4:5">
      <c r="D5559" s="208"/>
      <c r="E5559" s="208"/>
    </row>
    <row r="5560" spans="4:5">
      <c r="D5560" s="208"/>
      <c r="E5560" s="208"/>
    </row>
    <row r="5561" spans="4:5">
      <c r="D5561" s="208"/>
      <c r="E5561" s="208"/>
    </row>
    <row r="5562" spans="4:5">
      <c r="D5562" s="208"/>
      <c r="E5562" s="208"/>
    </row>
    <row r="5563" spans="4:5">
      <c r="D5563" s="208"/>
      <c r="E5563" s="208"/>
    </row>
    <row r="5564" spans="4:5">
      <c r="D5564" s="208"/>
      <c r="E5564" s="208"/>
    </row>
    <row r="5565" spans="4:5">
      <c r="D5565" s="208"/>
      <c r="E5565" s="208"/>
    </row>
    <row r="5566" spans="4:5">
      <c r="D5566" s="208"/>
      <c r="E5566" s="208"/>
    </row>
    <row r="5567" spans="4:5">
      <c r="D5567" s="208"/>
      <c r="E5567" s="208"/>
    </row>
    <row r="5568" spans="4:5">
      <c r="D5568" s="208"/>
      <c r="E5568" s="208"/>
    </row>
    <row r="5569" spans="4:5">
      <c r="D5569" s="208"/>
      <c r="E5569" s="208"/>
    </row>
    <row r="5570" spans="4:5">
      <c r="D5570" s="208"/>
      <c r="E5570" s="208"/>
    </row>
    <row r="5571" spans="4:5">
      <c r="D5571" s="208"/>
      <c r="E5571" s="208"/>
    </row>
    <row r="5572" spans="4:5">
      <c r="D5572" s="208"/>
      <c r="E5572" s="208"/>
    </row>
    <row r="5573" spans="4:5">
      <c r="D5573" s="208"/>
      <c r="E5573" s="208"/>
    </row>
    <row r="5574" spans="4:5">
      <c r="D5574" s="208"/>
      <c r="E5574" s="208"/>
    </row>
    <row r="5575" spans="4:5">
      <c r="D5575" s="208"/>
      <c r="E5575" s="208"/>
    </row>
    <row r="5576" spans="4:5">
      <c r="D5576" s="208"/>
      <c r="E5576" s="208"/>
    </row>
    <row r="5577" spans="4:5">
      <c r="D5577" s="208"/>
      <c r="E5577" s="208"/>
    </row>
    <row r="5578" spans="4:5">
      <c r="D5578" s="208"/>
      <c r="E5578" s="208"/>
    </row>
    <row r="5579" spans="4:5">
      <c r="D5579" s="208"/>
      <c r="E5579" s="208"/>
    </row>
    <row r="5580" spans="4:5">
      <c r="D5580" s="208"/>
      <c r="E5580" s="208"/>
    </row>
    <row r="5581" spans="4:5">
      <c r="D5581" s="208"/>
      <c r="E5581" s="208"/>
    </row>
    <row r="5582" spans="4:5">
      <c r="D5582" s="208"/>
      <c r="E5582" s="208"/>
    </row>
    <row r="5583" spans="4:5">
      <c r="D5583" s="208"/>
      <c r="E5583" s="208"/>
    </row>
    <row r="5584" spans="4:5">
      <c r="D5584" s="208"/>
      <c r="E5584" s="208"/>
    </row>
    <row r="5585" spans="4:5">
      <c r="D5585" s="208"/>
      <c r="E5585" s="208"/>
    </row>
    <row r="5586" spans="4:5">
      <c r="D5586" s="208"/>
      <c r="E5586" s="208"/>
    </row>
    <row r="5587" spans="4:5">
      <c r="D5587" s="208"/>
      <c r="E5587" s="208"/>
    </row>
    <row r="5588" spans="4:5">
      <c r="D5588" s="208"/>
      <c r="E5588" s="208"/>
    </row>
    <row r="5589" spans="4:5">
      <c r="D5589" s="208"/>
      <c r="E5589" s="208"/>
    </row>
    <row r="5590" spans="4:5">
      <c r="D5590" s="208"/>
      <c r="E5590" s="208"/>
    </row>
    <row r="5591" spans="4:5">
      <c r="D5591" s="208"/>
      <c r="E5591" s="208"/>
    </row>
    <row r="5592" spans="4:5">
      <c r="D5592" s="208"/>
      <c r="E5592" s="208"/>
    </row>
    <row r="5593" spans="4:5">
      <c r="D5593" s="208"/>
      <c r="E5593" s="208"/>
    </row>
    <row r="5594" spans="4:5">
      <c r="D5594" s="208"/>
      <c r="E5594" s="208"/>
    </row>
    <row r="5595" spans="4:5">
      <c r="D5595" s="208"/>
      <c r="E5595" s="208"/>
    </row>
    <row r="5596" spans="4:5">
      <c r="D5596" s="208"/>
      <c r="E5596" s="208"/>
    </row>
    <row r="5597" spans="4:5">
      <c r="D5597" s="208"/>
      <c r="E5597" s="208"/>
    </row>
    <row r="5598" spans="4:5">
      <c r="D5598" s="208"/>
      <c r="E5598" s="208"/>
    </row>
    <row r="5599" spans="4:5">
      <c r="D5599" s="208"/>
      <c r="E5599" s="208"/>
    </row>
    <row r="5600" spans="4:5">
      <c r="D5600" s="208"/>
      <c r="E5600" s="208"/>
    </row>
    <row r="5601" spans="4:5">
      <c r="D5601" s="208"/>
      <c r="E5601" s="208"/>
    </row>
    <row r="5602" spans="4:5">
      <c r="D5602" s="208"/>
      <c r="E5602" s="208"/>
    </row>
    <row r="5603" spans="4:5">
      <c r="D5603" s="208"/>
      <c r="E5603" s="208"/>
    </row>
    <row r="5604" spans="4:5">
      <c r="D5604" s="208"/>
      <c r="E5604" s="208"/>
    </row>
    <row r="5605" spans="4:5">
      <c r="D5605" s="208"/>
      <c r="E5605" s="208"/>
    </row>
    <row r="5606" spans="4:5">
      <c r="D5606" s="208"/>
      <c r="E5606" s="208"/>
    </row>
    <row r="5607" spans="4:5">
      <c r="D5607" s="208"/>
      <c r="E5607" s="208"/>
    </row>
    <row r="5608" spans="4:5">
      <c r="D5608" s="208"/>
      <c r="E5608" s="208"/>
    </row>
    <row r="5609" spans="4:5">
      <c r="D5609" s="208"/>
      <c r="E5609" s="208"/>
    </row>
    <row r="5610" spans="4:5">
      <c r="D5610" s="208"/>
      <c r="E5610" s="208"/>
    </row>
    <row r="5611" spans="4:5">
      <c r="D5611" s="208"/>
      <c r="E5611" s="208"/>
    </row>
    <row r="5612" spans="4:5">
      <c r="D5612" s="208"/>
      <c r="E5612" s="208"/>
    </row>
    <row r="5613" spans="4:5">
      <c r="D5613" s="208"/>
      <c r="E5613" s="208"/>
    </row>
    <row r="5614" spans="4:5">
      <c r="D5614" s="208"/>
      <c r="E5614" s="208"/>
    </row>
    <row r="5615" spans="4:5">
      <c r="D5615" s="208"/>
      <c r="E5615" s="208"/>
    </row>
    <row r="5616" spans="4:5">
      <c r="D5616" s="208"/>
      <c r="E5616" s="208"/>
    </row>
    <row r="5617" spans="4:5">
      <c r="D5617" s="208"/>
      <c r="E5617" s="208"/>
    </row>
    <row r="5618" spans="4:5">
      <c r="D5618" s="208"/>
      <c r="E5618" s="208"/>
    </row>
    <row r="5619" spans="4:5">
      <c r="D5619" s="208"/>
      <c r="E5619" s="208"/>
    </row>
    <row r="5620" spans="4:5">
      <c r="D5620" s="208"/>
      <c r="E5620" s="208"/>
    </row>
    <row r="5621" spans="4:5">
      <c r="D5621" s="208"/>
      <c r="E5621" s="208"/>
    </row>
    <row r="5622" spans="4:5">
      <c r="D5622" s="208"/>
      <c r="E5622" s="208"/>
    </row>
    <row r="5623" spans="4:5">
      <c r="D5623" s="208"/>
      <c r="E5623" s="208"/>
    </row>
    <row r="5624" spans="4:5">
      <c r="D5624" s="208"/>
      <c r="E5624" s="208"/>
    </row>
    <row r="5625" spans="4:5">
      <c r="D5625" s="208"/>
      <c r="E5625" s="208"/>
    </row>
    <row r="5626" spans="4:5">
      <c r="D5626" s="208"/>
      <c r="E5626" s="208"/>
    </row>
    <row r="5627" spans="4:5">
      <c r="D5627" s="208"/>
      <c r="E5627" s="208"/>
    </row>
    <row r="5628" spans="4:5">
      <c r="D5628" s="208"/>
      <c r="E5628" s="208"/>
    </row>
    <row r="5629" spans="4:5">
      <c r="D5629" s="208"/>
      <c r="E5629" s="208"/>
    </row>
    <row r="5630" spans="4:5">
      <c r="D5630" s="208"/>
      <c r="E5630" s="208"/>
    </row>
    <row r="5631" spans="4:5">
      <c r="D5631" s="208"/>
      <c r="E5631" s="208"/>
    </row>
    <row r="5632" spans="4:5">
      <c r="D5632" s="208"/>
      <c r="E5632" s="208"/>
    </row>
    <row r="5633" spans="4:5">
      <c r="D5633" s="208"/>
      <c r="E5633" s="208"/>
    </row>
    <row r="5634" spans="4:5">
      <c r="D5634" s="208"/>
      <c r="E5634" s="208"/>
    </row>
    <row r="5635" spans="4:5">
      <c r="D5635" s="208"/>
      <c r="E5635" s="208"/>
    </row>
    <row r="5636" spans="4:5">
      <c r="D5636" s="208"/>
      <c r="E5636" s="208"/>
    </row>
    <row r="5637" spans="4:5">
      <c r="D5637" s="208"/>
      <c r="E5637" s="208"/>
    </row>
    <row r="5638" spans="4:5">
      <c r="D5638" s="208"/>
      <c r="E5638" s="208"/>
    </row>
    <row r="5639" spans="4:5">
      <c r="D5639" s="208"/>
      <c r="E5639" s="208"/>
    </row>
    <row r="5640" spans="4:5">
      <c r="D5640" s="208"/>
      <c r="E5640" s="208"/>
    </row>
    <row r="5641" spans="4:5">
      <c r="D5641" s="208"/>
      <c r="E5641" s="208"/>
    </row>
    <row r="5642" spans="4:5">
      <c r="D5642" s="208"/>
      <c r="E5642" s="208"/>
    </row>
    <row r="5643" spans="4:5">
      <c r="D5643" s="208"/>
      <c r="E5643" s="208"/>
    </row>
    <row r="5644" spans="4:5">
      <c r="D5644" s="208"/>
      <c r="E5644" s="208"/>
    </row>
    <row r="5645" spans="4:5">
      <c r="D5645" s="208"/>
      <c r="E5645" s="208"/>
    </row>
    <row r="5646" spans="4:5">
      <c r="D5646" s="208"/>
      <c r="E5646" s="208"/>
    </row>
    <row r="5647" spans="4:5">
      <c r="D5647" s="208"/>
      <c r="E5647" s="208"/>
    </row>
    <row r="5648" spans="4:5">
      <c r="D5648" s="208"/>
      <c r="E5648" s="208"/>
    </row>
    <row r="5649" spans="4:5">
      <c r="D5649" s="208"/>
      <c r="E5649" s="208"/>
    </row>
    <row r="5650" spans="4:5">
      <c r="D5650" s="208"/>
      <c r="E5650" s="208"/>
    </row>
    <row r="5651" spans="4:5">
      <c r="D5651" s="208"/>
      <c r="E5651" s="208"/>
    </row>
    <row r="5652" spans="4:5">
      <c r="D5652" s="208"/>
      <c r="E5652" s="208"/>
    </row>
    <row r="5653" spans="4:5">
      <c r="D5653" s="208"/>
      <c r="E5653" s="208"/>
    </row>
    <row r="5654" spans="4:5">
      <c r="D5654" s="208"/>
      <c r="E5654" s="208"/>
    </row>
    <row r="5655" spans="4:5">
      <c r="D5655" s="208"/>
      <c r="E5655" s="208"/>
    </row>
    <row r="5656" spans="4:5">
      <c r="D5656" s="208"/>
      <c r="E5656" s="208"/>
    </row>
    <row r="5657" spans="4:5">
      <c r="D5657" s="208"/>
      <c r="E5657" s="208"/>
    </row>
    <row r="5658" spans="4:5">
      <c r="D5658" s="208"/>
      <c r="E5658" s="208"/>
    </row>
    <row r="5659" spans="4:5">
      <c r="D5659" s="208"/>
      <c r="E5659" s="208"/>
    </row>
    <row r="5660" spans="4:5">
      <c r="D5660" s="208"/>
      <c r="E5660" s="208"/>
    </row>
    <row r="5661" spans="4:5">
      <c r="D5661" s="208"/>
      <c r="E5661" s="208"/>
    </row>
    <row r="5662" spans="4:5">
      <c r="D5662" s="208"/>
      <c r="E5662" s="208"/>
    </row>
    <row r="5663" spans="4:5">
      <c r="D5663" s="208"/>
      <c r="E5663" s="208"/>
    </row>
    <row r="5664" spans="4:5">
      <c r="D5664" s="208"/>
      <c r="E5664" s="208"/>
    </row>
    <row r="5665" spans="4:5">
      <c r="D5665" s="208"/>
      <c r="E5665" s="208"/>
    </row>
    <row r="5666" spans="4:5">
      <c r="D5666" s="208"/>
      <c r="E5666" s="208"/>
    </row>
    <row r="5667" spans="4:5">
      <c r="D5667" s="208"/>
      <c r="E5667" s="208"/>
    </row>
    <row r="5668" spans="4:5">
      <c r="D5668" s="208"/>
      <c r="E5668" s="208"/>
    </row>
    <row r="5669" spans="4:5">
      <c r="D5669" s="208"/>
      <c r="E5669" s="208"/>
    </row>
    <row r="5670" spans="4:5">
      <c r="D5670" s="208"/>
      <c r="E5670" s="208"/>
    </row>
    <row r="5671" spans="4:5">
      <c r="D5671" s="208"/>
      <c r="E5671" s="208"/>
    </row>
    <row r="5672" spans="4:5">
      <c r="D5672" s="208"/>
      <c r="E5672" s="208"/>
    </row>
    <row r="5673" spans="4:5">
      <c r="D5673" s="208"/>
      <c r="E5673" s="208"/>
    </row>
    <row r="5674" spans="4:5">
      <c r="D5674" s="208"/>
      <c r="E5674" s="208"/>
    </row>
    <row r="5675" spans="4:5">
      <c r="D5675" s="208"/>
      <c r="E5675" s="208"/>
    </row>
    <row r="5676" spans="4:5">
      <c r="D5676" s="208"/>
      <c r="E5676" s="208"/>
    </row>
    <row r="5677" spans="4:5">
      <c r="D5677" s="208"/>
      <c r="E5677" s="208"/>
    </row>
    <row r="5678" spans="4:5">
      <c r="D5678" s="208"/>
      <c r="E5678" s="208"/>
    </row>
    <row r="5679" spans="4:5">
      <c r="D5679" s="208"/>
      <c r="E5679" s="208"/>
    </row>
    <row r="5680" spans="4:5">
      <c r="D5680" s="208"/>
      <c r="E5680" s="208"/>
    </row>
    <row r="5681" spans="4:5">
      <c r="D5681" s="208"/>
      <c r="E5681" s="208"/>
    </row>
    <row r="5682" spans="4:5">
      <c r="D5682" s="208"/>
      <c r="E5682" s="208"/>
    </row>
    <row r="5683" spans="4:5">
      <c r="D5683" s="208"/>
      <c r="E5683" s="208"/>
    </row>
    <row r="5684" spans="4:5">
      <c r="D5684" s="208"/>
      <c r="E5684" s="208"/>
    </row>
    <row r="5685" spans="4:5">
      <c r="D5685" s="208"/>
      <c r="E5685" s="208"/>
    </row>
    <row r="5686" spans="4:5">
      <c r="D5686" s="208"/>
      <c r="E5686" s="208"/>
    </row>
    <row r="5687" spans="4:5">
      <c r="D5687" s="208"/>
      <c r="E5687" s="208"/>
    </row>
    <row r="5688" spans="4:5">
      <c r="D5688" s="208"/>
      <c r="E5688" s="208"/>
    </row>
    <row r="5689" spans="4:5">
      <c r="D5689" s="208"/>
      <c r="E5689" s="208"/>
    </row>
    <row r="5690" spans="4:5">
      <c r="D5690" s="208"/>
      <c r="E5690" s="208"/>
    </row>
    <row r="5691" spans="4:5">
      <c r="D5691" s="208"/>
      <c r="E5691" s="208"/>
    </row>
    <row r="5692" spans="4:5">
      <c r="D5692" s="208"/>
      <c r="E5692" s="208"/>
    </row>
    <row r="5693" spans="4:5">
      <c r="D5693" s="208"/>
      <c r="E5693" s="208"/>
    </row>
    <row r="5694" spans="4:5">
      <c r="D5694" s="208"/>
      <c r="E5694" s="208"/>
    </row>
    <row r="5695" spans="4:5">
      <c r="D5695" s="208"/>
      <c r="E5695" s="208"/>
    </row>
    <row r="5696" spans="4:5">
      <c r="D5696" s="208"/>
      <c r="E5696" s="208"/>
    </row>
    <row r="5697" spans="4:5">
      <c r="D5697" s="208"/>
      <c r="E5697" s="208"/>
    </row>
    <row r="5698" spans="4:5">
      <c r="D5698" s="208"/>
      <c r="E5698" s="208"/>
    </row>
    <row r="5699" spans="4:5">
      <c r="D5699" s="208"/>
      <c r="E5699" s="208"/>
    </row>
    <row r="5700" spans="4:5">
      <c r="D5700" s="208"/>
      <c r="E5700" s="208"/>
    </row>
    <row r="5701" spans="4:5">
      <c r="D5701" s="208"/>
      <c r="E5701" s="208"/>
    </row>
    <row r="5702" spans="4:5">
      <c r="D5702" s="208"/>
      <c r="E5702" s="208"/>
    </row>
    <row r="5703" spans="4:5">
      <c r="D5703" s="208"/>
      <c r="E5703" s="208"/>
    </row>
    <row r="5704" spans="4:5">
      <c r="D5704" s="208"/>
      <c r="E5704" s="208"/>
    </row>
    <row r="5705" spans="4:5">
      <c r="D5705" s="208"/>
      <c r="E5705" s="208"/>
    </row>
    <row r="5706" spans="4:5">
      <c r="D5706" s="208"/>
      <c r="E5706" s="208"/>
    </row>
    <row r="5707" spans="4:5">
      <c r="D5707" s="208"/>
      <c r="E5707" s="208"/>
    </row>
    <row r="5708" spans="4:5">
      <c r="D5708" s="208"/>
      <c r="E5708" s="208"/>
    </row>
    <row r="5709" spans="4:5">
      <c r="D5709" s="208"/>
      <c r="E5709" s="208"/>
    </row>
    <row r="5710" spans="4:5">
      <c r="D5710" s="208"/>
      <c r="E5710" s="208"/>
    </row>
    <row r="5711" spans="4:5">
      <c r="D5711" s="208"/>
      <c r="E5711" s="208"/>
    </row>
    <row r="5712" spans="4:5">
      <c r="D5712" s="208"/>
      <c r="E5712" s="208"/>
    </row>
    <row r="5713" spans="4:5">
      <c r="D5713" s="208"/>
      <c r="E5713" s="208"/>
    </row>
    <row r="5714" spans="4:5">
      <c r="D5714" s="208"/>
      <c r="E5714" s="208"/>
    </row>
    <row r="5715" spans="4:5">
      <c r="D5715" s="208"/>
      <c r="E5715" s="208"/>
    </row>
    <row r="5716" spans="4:5">
      <c r="D5716" s="208"/>
      <c r="E5716" s="208"/>
    </row>
    <row r="5717" spans="4:5">
      <c r="D5717" s="208"/>
      <c r="E5717" s="208"/>
    </row>
    <row r="5718" spans="4:5">
      <c r="D5718" s="208"/>
      <c r="E5718" s="208"/>
    </row>
    <row r="5719" spans="4:5">
      <c r="D5719" s="208"/>
      <c r="E5719" s="208"/>
    </row>
    <row r="5720" spans="4:5">
      <c r="D5720" s="208"/>
      <c r="E5720" s="208"/>
    </row>
    <row r="5721" spans="4:5">
      <c r="D5721" s="208"/>
      <c r="E5721" s="208"/>
    </row>
    <row r="5722" spans="4:5">
      <c r="D5722" s="208"/>
      <c r="E5722" s="208"/>
    </row>
    <row r="5723" spans="4:5">
      <c r="D5723" s="208"/>
      <c r="E5723" s="208"/>
    </row>
    <row r="5724" spans="4:5">
      <c r="D5724" s="208"/>
      <c r="E5724" s="208"/>
    </row>
    <row r="5725" spans="4:5">
      <c r="D5725" s="208"/>
      <c r="E5725" s="208"/>
    </row>
    <row r="5726" spans="4:5">
      <c r="D5726" s="208"/>
      <c r="E5726" s="208"/>
    </row>
    <row r="5727" spans="4:5">
      <c r="D5727" s="208"/>
      <c r="E5727" s="208"/>
    </row>
    <row r="5728" spans="4:5">
      <c r="D5728" s="208"/>
      <c r="E5728" s="208"/>
    </row>
    <row r="5729" spans="4:5">
      <c r="D5729" s="208"/>
      <c r="E5729" s="208"/>
    </row>
    <row r="5730" spans="4:5">
      <c r="D5730" s="208"/>
      <c r="E5730" s="208"/>
    </row>
    <row r="5731" spans="4:5">
      <c r="D5731" s="208"/>
      <c r="E5731" s="208"/>
    </row>
    <row r="5732" spans="4:5">
      <c r="D5732" s="208"/>
      <c r="E5732" s="208"/>
    </row>
    <row r="5733" spans="4:5">
      <c r="D5733" s="208"/>
      <c r="E5733" s="208"/>
    </row>
    <row r="5734" spans="4:5">
      <c r="D5734" s="208"/>
      <c r="E5734" s="208"/>
    </row>
    <row r="5735" spans="4:5">
      <c r="D5735" s="208"/>
      <c r="E5735" s="208"/>
    </row>
    <row r="5736" spans="4:5">
      <c r="D5736" s="208"/>
      <c r="E5736" s="208"/>
    </row>
    <row r="5737" spans="4:5">
      <c r="D5737" s="208"/>
      <c r="E5737" s="208"/>
    </row>
    <row r="5738" spans="4:5">
      <c r="D5738" s="208"/>
      <c r="E5738" s="208"/>
    </row>
    <row r="5739" spans="4:5">
      <c r="D5739" s="208"/>
      <c r="E5739" s="208"/>
    </row>
    <row r="5740" spans="4:5">
      <c r="D5740" s="208"/>
      <c r="E5740" s="208"/>
    </row>
    <row r="5741" spans="4:5">
      <c r="D5741" s="208"/>
      <c r="E5741" s="208"/>
    </row>
    <row r="5742" spans="4:5">
      <c r="D5742" s="208"/>
      <c r="E5742" s="208"/>
    </row>
    <row r="5743" spans="4:5">
      <c r="D5743" s="208"/>
      <c r="E5743" s="208"/>
    </row>
    <row r="5744" spans="4:5">
      <c r="D5744" s="208"/>
      <c r="E5744" s="208"/>
    </row>
    <row r="5745" spans="4:5">
      <c r="D5745" s="208"/>
      <c r="E5745" s="208"/>
    </row>
    <row r="5746" spans="4:5">
      <c r="D5746" s="208"/>
      <c r="E5746" s="208"/>
    </row>
    <row r="5747" spans="4:5">
      <c r="D5747" s="208"/>
      <c r="E5747" s="208"/>
    </row>
    <row r="5748" spans="4:5">
      <c r="D5748" s="208"/>
      <c r="E5748" s="208"/>
    </row>
    <row r="5749" spans="4:5">
      <c r="D5749" s="208"/>
      <c r="E5749" s="208"/>
    </row>
    <row r="5750" spans="4:5">
      <c r="D5750" s="208"/>
      <c r="E5750" s="208"/>
    </row>
    <row r="5751" spans="4:5">
      <c r="D5751" s="208"/>
      <c r="E5751" s="208"/>
    </row>
    <row r="5752" spans="4:5">
      <c r="D5752" s="208"/>
      <c r="E5752" s="208"/>
    </row>
    <row r="5753" spans="4:5">
      <c r="D5753" s="208"/>
      <c r="E5753" s="208"/>
    </row>
    <row r="5754" spans="4:5">
      <c r="D5754" s="208"/>
      <c r="E5754" s="208"/>
    </row>
    <row r="5755" spans="4:5">
      <c r="D5755" s="208"/>
      <c r="E5755" s="208"/>
    </row>
    <row r="5756" spans="4:5">
      <c r="D5756" s="208"/>
      <c r="E5756" s="208"/>
    </row>
    <row r="5757" spans="4:5">
      <c r="D5757" s="208"/>
      <c r="E5757" s="208"/>
    </row>
    <row r="5758" spans="4:5">
      <c r="D5758" s="208"/>
      <c r="E5758" s="208"/>
    </row>
    <row r="5759" spans="4:5">
      <c r="D5759" s="208"/>
      <c r="E5759" s="208"/>
    </row>
    <row r="5760" spans="4:5">
      <c r="D5760" s="208"/>
      <c r="E5760" s="208"/>
    </row>
    <row r="5761" spans="4:5">
      <c r="D5761" s="208"/>
      <c r="E5761" s="208"/>
    </row>
    <row r="5762" spans="4:5">
      <c r="D5762" s="208"/>
      <c r="E5762" s="208"/>
    </row>
    <row r="5763" spans="4:5">
      <c r="D5763" s="208"/>
      <c r="E5763" s="208"/>
    </row>
    <row r="5764" spans="4:5">
      <c r="D5764" s="208"/>
      <c r="E5764" s="208"/>
    </row>
    <row r="5765" spans="4:5">
      <c r="D5765" s="208"/>
      <c r="E5765" s="208"/>
    </row>
    <row r="5766" spans="4:5">
      <c r="D5766" s="208"/>
      <c r="E5766" s="208"/>
    </row>
    <row r="5767" spans="4:5">
      <c r="D5767" s="208"/>
      <c r="E5767" s="208"/>
    </row>
    <row r="5768" spans="4:5">
      <c r="D5768" s="208"/>
      <c r="E5768" s="208"/>
    </row>
    <row r="5769" spans="4:5">
      <c r="D5769" s="208"/>
      <c r="E5769" s="208"/>
    </row>
    <row r="5770" spans="4:5">
      <c r="D5770" s="208"/>
      <c r="E5770" s="208"/>
    </row>
    <row r="5771" spans="4:5">
      <c r="D5771" s="208"/>
      <c r="E5771" s="208"/>
    </row>
    <row r="5772" spans="4:5">
      <c r="D5772" s="208"/>
      <c r="E5772" s="208"/>
    </row>
    <row r="5773" spans="4:5">
      <c r="D5773" s="208"/>
      <c r="E5773" s="208"/>
    </row>
    <row r="5774" spans="4:5">
      <c r="D5774" s="208"/>
      <c r="E5774" s="208"/>
    </row>
    <row r="5775" spans="4:5">
      <c r="D5775" s="208"/>
      <c r="E5775" s="208"/>
    </row>
    <row r="5776" spans="4:5">
      <c r="D5776" s="208"/>
      <c r="E5776" s="208"/>
    </row>
    <row r="5777" spans="4:5">
      <c r="D5777" s="208"/>
      <c r="E5777" s="208"/>
    </row>
    <row r="5778" spans="4:5">
      <c r="D5778" s="208"/>
      <c r="E5778" s="208"/>
    </row>
    <row r="5779" spans="4:5">
      <c r="D5779" s="208"/>
      <c r="E5779" s="208"/>
    </row>
    <row r="5780" spans="4:5">
      <c r="D5780" s="208"/>
      <c r="E5780" s="208"/>
    </row>
    <row r="5781" spans="4:5">
      <c r="D5781" s="208"/>
      <c r="E5781" s="208"/>
    </row>
    <row r="5782" spans="4:5">
      <c r="D5782" s="208"/>
      <c r="E5782" s="208"/>
    </row>
    <row r="5783" spans="4:5">
      <c r="D5783" s="208"/>
      <c r="E5783" s="208"/>
    </row>
    <row r="5784" spans="4:5">
      <c r="D5784" s="208"/>
      <c r="E5784" s="208"/>
    </row>
    <row r="5785" spans="4:5">
      <c r="D5785" s="208"/>
      <c r="E5785" s="208"/>
    </row>
    <row r="5786" spans="4:5">
      <c r="D5786" s="208"/>
      <c r="E5786" s="208"/>
    </row>
    <row r="5787" spans="4:5">
      <c r="D5787" s="208"/>
      <c r="E5787" s="208"/>
    </row>
    <row r="5788" spans="4:5">
      <c r="D5788" s="208"/>
      <c r="E5788" s="208"/>
    </row>
    <row r="5789" spans="4:5">
      <c r="D5789" s="208"/>
      <c r="E5789" s="208"/>
    </row>
    <row r="5790" spans="4:5">
      <c r="D5790" s="208"/>
      <c r="E5790" s="208"/>
    </row>
    <row r="5791" spans="4:5">
      <c r="D5791" s="208"/>
      <c r="E5791" s="208"/>
    </row>
    <row r="5792" spans="4:5">
      <c r="D5792" s="208"/>
      <c r="E5792" s="208"/>
    </row>
    <row r="5793" spans="4:5">
      <c r="D5793" s="208"/>
      <c r="E5793" s="208"/>
    </row>
    <row r="5794" spans="4:5">
      <c r="D5794" s="208"/>
      <c r="E5794" s="208"/>
    </row>
    <row r="5795" spans="4:5">
      <c r="D5795" s="208"/>
      <c r="E5795" s="208"/>
    </row>
    <row r="5796" spans="4:5">
      <c r="D5796" s="208"/>
      <c r="E5796" s="208"/>
    </row>
    <row r="5797" spans="4:5">
      <c r="D5797" s="208"/>
      <c r="E5797" s="208"/>
    </row>
    <row r="5798" spans="4:5">
      <c r="D5798" s="208"/>
      <c r="E5798" s="208"/>
    </row>
    <row r="5799" spans="4:5">
      <c r="D5799" s="208"/>
      <c r="E5799" s="208"/>
    </row>
    <row r="5800" spans="4:5">
      <c r="D5800" s="208"/>
      <c r="E5800" s="208"/>
    </row>
    <row r="5801" spans="4:5">
      <c r="D5801" s="208"/>
      <c r="E5801" s="208"/>
    </row>
    <row r="5802" spans="4:5">
      <c r="D5802" s="208"/>
      <c r="E5802" s="208"/>
    </row>
    <row r="5803" spans="4:5">
      <c r="D5803" s="208"/>
      <c r="E5803" s="208"/>
    </row>
    <row r="5804" spans="4:5">
      <c r="D5804" s="208"/>
      <c r="E5804" s="208"/>
    </row>
    <row r="5805" spans="4:5">
      <c r="D5805" s="208"/>
      <c r="E5805" s="208"/>
    </row>
    <row r="5806" spans="4:5">
      <c r="D5806" s="208"/>
      <c r="E5806" s="208"/>
    </row>
    <row r="5807" spans="4:5">
      <c r="D5807" s="208"/>
      <c r="E5807" s="208"/>
    </row>
    <row r="5808" spans="4:5">
      <c r="D5808" s="208"/>
      <c r="E5808" s="208"/>
    </row>
    <row r="5809" spans="4:5">
      <c r="D5809" s="208"/>
      <c r="E5809" s="208"/>
    </row>
    <row r="5810" spans="4:5">
      <c r="D5810" s="208"/>
      <c r="E5810" s="208"/>
    </row>
    <row r="5811" spans="4:5">
      <c r="D5811" s="208"/>
      <c r="E5811" s="208"/>
    </row>
    <row r="5812" spans="4:5">
      <c r="D5812" s="208"/>
      <c r="E5812" s="208"/>
    </row>
    <row r="5813" spans="4:5">
      <c r="D5813" s="208"/>
      <c r="E5813" s="208"/>
    </row>
    <row r="5814" spans="4:5">
      <c r="D5814" s="208"/>
      <c r="E5814" s="208"/>
    </row>
    <row r="5815" spans="4:5">
      <c r="D5815" s="208"/>
      <c r="E5815" s="208"/>
    </row>
    <row r="5816" spans="4:5">
      <c r="D5816" s="208"/>
      <c r="E5816" s="208"/>
    </row>
    <row r="5817" spans="4:5">
      <c r="D5817" s="208"/>
      <c r="E5817" s="208"/>
    </row>
    <row r="5818" spans="4:5">
      <c r="D5818" s="208"/>
      <c r="E5818" s="208"/>
    </row>
    <row r="5819" spans="4:5">
      <c r="D5819" s="208"/>
      <c r="E5819" s="208"/>
    </row>
    <row r="5820" spans="4:5">
      <c r="D5820" s="208"/>
      <c r="E5820" s="208"/>
    </row>
    <row r="5821" spans="4:5">
      <c r="D5821" s="208"/>
      <c r="E5821" s="208"/>
    </row>
    <row r="5822" spans="4:5">
      <c r="D5822" s="208"/>
      <c r="E5822" s="208"/>
    </row>
    <row r="5823" spans="4:5">
      <c r="D5823" s="208"/>
      <c r="E5823" s="208"/>
    </row>
    <row r="5824" spans="4:5">
      <c r="D5824" s="208"/>
      <c r="E5824" s="208"/>
    </row>
    <row r="5825" spans="4:5">
      <c r="D5825" s="208"/>
      <c r="E5825" s="208"/>
    </row>
    <row r="5826" spans="4:5">
      <c r="D5826" s="208"/>
      <c r="E5826" s="208"/>
    </row>
    <row r="5827" spans="4:5">
      <c r="D5827" s="208"/>
      <c r="E5827" s="208"/>
    </row>
    <row r="5828" spans="4:5">
      <c r="D5828" s="208"/>
      <c r="E5828" s="208"/>
    </row>
    <row r="5829" spans="4:5">
      <c r="D5829" s="208"/>
      <c r="E5829" s="208"/>
    </row>
    <row r="5830" spans="4:5">
      <c r="D5830" s="208"/>
      <c r="E5830" s="208"/>
    </row>
    <row r="5831" spans="4:5">
      <c r="D5831" s="208"/>
      <c r="E5831" s="208"/>
    </row>
    <row r="5832" spans="4:5">
      <c r="D5832" s="208"/>
      <c r="E5832" s="208"/>
    </row>
    <row r="5833" spans="4:5">
      <c r="D5833" s="208"/>
      <c r="E5833" s="208"/>
    </row>
    <row r="5834" spans="4:5">
      <c r="D5834" s="208"/>
      <c r="E5834" s="208"/>
    </row>
    <row r="5835" spans="4:5">
      <c r="D5835" s="208"/>
      <c r="E5835" s="208"/>
    </row>
    <row r="5836" spans="4:5">
      <c r="D5836" s="208"/>
      <c r="E5836" s="208"/>
    </row>
    <row r="5837" spans="4:5">
      <c r="D5837" s="208"/>
      <c r="E5837" s="208"/>
    </row>
    <row r="5838" spans="4:5">
      <c r="D5838" s="208"/>
      <c r="E5838" s="208"/>
    </row>
    <row r="5839" spans="4:5">
      <c r="D5839" s="208"/>
      <c r="E5839" s="208"/>
    </row>
    <row r="5840" spans="4:5">
      <c r="D5840" s="208"/>
      <c r="E5840" s="208"/>
    </row>
    <row r="5841" spans="4:5">
      <c r="D5841" s="208"/>
      <c r="E5841" s="208"/>
    </row>
    <row r="5842" spans="4:5">
      <c r="D5842" s="208"/>
      <c r="E5842" s="208"/>
    </row>
    <row r="5843" spans="4:5">
      <c r="D5843" s="208"/>
      <c r="E5843" s="208"/>
    </row>
    <row r="5844" spans="4:5">
      <c r="D5844" s="208"/>
      <c r="E5844" s="208"/>
    </row>
    <row r="5845" spans="4:5">
      <c r="D5845" s="208"/>
      <c r="E5845" s="208"/>
    </row>
    <row r="5846" spans="4:5">
      <c r="D5846" s="208"/>
      <c r="E5846" s="208"/>
    </row>
    <row r="5847" spans="4:5">
      <c r="D5847" s="208"/>
      <c r="E5847" s="208"/>
    </row>
    <row r="5848" spans="4:5">
      <c r="D5848" s="208"/>
      <c r="E5848" s="208"/>
    </row>
    <row r="5849" spans="4:5">
      <c r="D5849" s="208"/>
      <c r="E5849" s="208"/>
    </row>
    <row r="5850" spans="4:5">
      <c r="D5850" s="208"/>
      <c r="E5850" s="208"/>
    </row>
    <row r="5851" spans="4:5">
      <c r="D5851" s="208"/>
      <c r="E5851" s="208"/>
    </row>
    <row r="5852" spans="4:5">
      <c r="D5852" s="208"/>
      <c r="E5852" s="208"/>
    </row>
    <row r="5853" spans="4:5">
      <c r="D5853" s="208"/>
      <c r="E5853" s="208"/>
    </row>
    <row r="5854" spans="4:5">
      <c r="D5854" s="208"/>
      <c r="E5854" s="208"/>
    </row>
    <row r="5855" spans="4:5">
      <c r="D5855" s="208"/>
      <c r="E5855" s="208"/>
    </row>
    <row r="5856" spans="4:5">
      <c r="D5856" s="208"/>
      <c r="E5856" s="208"/>
    </row>
    <row r="5857" spans="4:5">
      <c r="D5857" s="208"/>
      <c r="E5857" s="208"/>
    </row>
    <row r="5858" spans="4:5">
      <c r="D5858" s="208"/>
      <c r="E5858" s="208"/>
    </row>
    <row r="5859" spans="4:5">
      <c r="D5859" s="208"/>
      <c r="E5859" s="208"/>
    </row>
    <row r="5860" spans="4:5">
      <c r="D5860" s="208"/>
      <c r="E5860" s="208"/>
    </row>
    <row r="5861" spans="4:5">
      <c r="D5861" s="208"/>
      <c r="E5861" s="208"/>
    </row>
    <row r="5862" spans="4:5">
      <c r="D5862" s="208"/>
      <c r="E5862" s="208"/>
    </row>
    <row r="5863" spans="4:5">
      <c r="D5863" s="208"/>
      <c r="E5863" s="208"/>
    </row>
    <row r="5864" spans="4:5">
      <c r="D5864" s="208"/>
      <c r="E5864" s="208"/>
    </row>
    <row r="5865" spans="4:5">
      <c r="D5865" s="208"/>
      <c r="E5865" s="208"/>
    </row>
    <row r="5866" spans="4:5">
      <c r="D5866" s="208"/>
      <c r="E5866" s="208"/>
    </row>
    <row r="5867" spans="4:5">
      <c r="D5867" s="208"/>
      <c r="E5867" s="208"/>
    </row>
    <row r="5868" spans="4:5">
      <c r="D5868" s="208"/>
      <c r="E5868" s="208"/>
    </row>
    <row r="5869" spans="4:5">
      <c r="D5869" s="208"/>
      <c r="E5869" s="208"/>
    </row>
    <row r="5870" spans="4:5">
      <c r="D5870" s="208"/>
      <c r="E5870" s="208"/>
    </row>
    <row r="5871" spans="4:5">
      <c r="D5871" s="208"/>
      <c r="E5871" s="208"/>
    </row>
    <row r="5872" spans="4:5">
      <c r="D5872" s="208"/>
      <c r="E5872" s="208"/>
    </row>
    <row r="5873" spans="4:5">
      <c r="D5873" s="208"/>
      <c r="E5873" s="208"/>
    </row>
    <row r="5874" spans="4:5">
      <c r="D5874" s="208"/>
      <c r="E5874" s="208"/>
    </row>
    <row r="5875" spans="4:5">
      <c r="D5875" s="208"/>
      <c r="E5875" s="208"/>
    </row>
    <row r="5876" spans="4:5">
      <c r="D5876" s="208"/>
      <c r="E5876" s="208"/>
    </row>
    <row r="5877" spans="4:5">
      <c r="D5877" s="208"/>
      <c r="E5877" s="208"/>
    </row>
    <row r="5878" spans="4:5">
      <c r="D5878" s="208"/>
      <c r="E5878" s="208"/>
    </row>
    <row r="5879" spans="4:5">
      <c r="D5879" s="208"/>
      <c r="E5879" s="208"/>
    </row>
    <row r="5880" spans="4:5">
      <c r="D5880" s="208"/>
      <c r="E5880" s="208"/>
    </row>
    <row r="5881" spans="4:5">
      <c r="D5881" s="208"/>
      <c r="E5881" s="208"/>
    </row>
    <row r="5882" spans="4:5">
      <c r="D5882" s="208"/>
      <c r="E5882" s="208"/>
    </row>
    <row r="5883" spans="4:5">
      <c r="D5883" s="208"/>
      <c r="E5883" s="208"/>
    </row>
    <row r="5884" spans="4:5">
      <c r="D5884" s="208"/>
      <c r="E5884" s="208"/>
    </row>
    <row r="5885" spans="4:5">
      <c r="D5885" s="208"/>
      <c r="E5885" s="208"/>
    </row>
    <row r="5886" spans="4:5">
      <c r="D5886" s="208"/>
      <c r="E5886" s="208"/>
    </row>
    <row r="5887" spans="4:5">
      <c r="D5887" s="208"/>
      <c r="E5887" s="208"/>
    </row>
    <row r="5888" spans="4:5">
      <c r="D5888" s="208"/>
      <c r="E5888" s="208"/>
    </row>
    <row r="5889" spans="4:5">
      <c r="D5889" s="208"/>
      <c r="E5889" s="208"/>
    </row>
    <row r="5890" spans="4:5">
      <c r="D5890" s="208"/>
      <c r="E5890" s="208"/>
    </row>
    <row r="5891" spans="4:5">
      <c r="D5891" s="208"/>
      <c r="E5891" s="208"/>
    </row>
    <row r="5892" spans="4:5">
      <c r="D5892" s="208"/>
      <c r="E5892" s="208"/>
    </row>
    <row r="5893" spans="4:5">
      <c r="D5893" s="208"/>
      <c r="E5893" s="208"/>
    </row>
    <row r="5894" spans="4:5">
      <c r="D5894" s="208"/>
      <c r="E5894" s="208"/>
    </row>
    <row r="5895" spans="4:5">
      <c r="D5895" s="208"/>
      <c r="E5895" s="208"/>
    </row>
    <row r="5896" spans="4:5">
      <c r="D5896" s="208"/>
      <c r="E5896" s="208"/>
    </row>
    <row r="5897" spans="4:5">
      <c r="D5897" s="208"/>
      <c r="E5897" s="208"/>
    </row>
    <row r="5898" spans="4:5">
      <c r="D5898" s="208"/>
      <c r="E5898" s="208"/>
    </row>
    <row r="5899" spans="4:5">
      <c r="D5899" s="208"/>
      <c r="E5899" s="208"/>
    </row>
    <row r="5900" spans="4:5">
      <c r="D5900" s="208"/>
      <c r="E5900" s="208"/>
    </row>
    <row r="5901" spans="4:5">
      <c r="D5901" s="208"/>
      <c r="E5901" s="208"/>
    </row>
    <row r="5902" spans="4:5">
      <c r="D5902" s="208"/>
      <c r="E5902" s="208"/>
    </row>
    <row r="5903" spans="4:5">
      <c r="D5903" s="208"/>
      <c r="E5903" s="208"/>
    </row>
    <row r="5904" spans="4:5">
      <c r="D5904" s="208"/>
      <c r="E5904" s="208"/>
    </row>
    <row r="5905" spans="4:5">
      <c r="D5905" s="208"/>
      <c r="E5905" s="208"/>
    </row>
    <row r="5906" spans="4:5">
      <c r="D5906" s="208"/>
      <c r="E5906" s="208"/>
    </row>
    <row r="5907" spans="4:5">
      <c r="D5907" s="208"/>
      <c r="E5907" s="208"/>
    </row>
    <row r="5908" spans="4:5">
      <c r="D5908" s="208"/>
      <c r="E5908" s="208"/>
    </row>
    <row r="5909" spans="4:5">
      <c r="D5909" s="208"/>
      <c r="E5909" s="208"/>
    </row>
    <row r="5910" spans="4:5">
      <c r="D5910" s="208"/>
      <c r="E5910" s="208"/>
    </row>
    <row r="5911" spans="4:5">
      <c r="D5911" s="208"/>
      <c r="E5911" s="208"/>
    </row>
    <row r="5912" spans="4:5">
      <c r="D5912" s="208"/>
      <c r="E5912" s="208"/>
    </row>
    <row r="5913" spans="4:5">
      <c r="D5913" s="208"/>
      <c r="E5913" s="208"/>
    </row>
    <row r="5914" spans="4:5">
      <c r="D5914" s="208"/>
      <c r="E5914" s="208"/>
    </row>
    <row r="5915" spans="4:5">
      <c r="D5915" s="208"/>
      <c r="E5915" s="208"/>
    </row>
    <row r="5916" spans="4:5">
      <c r="D5916" s="208"/>
      <c r="E5916" s="208"/>
    </row>
    <row r="5917" spans="4:5">
      <c r="D5917" s="208"/>
      <c r="E5917" s="208"/>
    </row>
    <row r="5918" spans="4:5">
      <c r="D5918" s="208"/>
      <c r="E5918" s="208"/>
    </row>
    <row r="5919" spans="4:5">
      <c r="D5919" s="208"/>
      <c r="E5919" s="208"/>
    </row>
    <row r="5920" spans="4:5">
      <c r="D5920" s="208"/>
      <c r="E5920" s="208"/>
    </row>
    <row r="5921" spans="4:5">
      <c r="D5921" s="208"/>
      <c r="E5921" s="208"/>
    </row>
    <row r="5922" spans="4:5">
      <c r="D5922" s="208"/>
      <c r="E5922" s="208"/>
    </row>
    <row r="5923" spans="4:5">
      <c r="D5923" s="208"/>
      <c r="E5923" s="208"/>
    </row>
    <row r="5924" spans="4:5">
      <c r="D5924" s="208"/>
      <c r="E5924" s="208"/>
    </row>
    <row r="5925" spans="4:5">
      <c r="D5925" s="208"/>
      <c r="E5925" s="208"/>
    </row>
    <row r="5926" spans="4:5">
      <c r="D5926" s="208"/>
      <c r="E5926" s="208"/>
    </row>
    <row r="5927" spans="4:5">
      <c r="D5927" s="208"/>
      <c r="E5927" s="208"/>
    </row>
    <row r="5928" spans="4:5">
      <c r="D5928" s="208"/>
      <c r="E5928" s="208"/>
    </row>
    <row r="5929" spans="4:5">
      <c r="D5929" s="208"/>
      <c r="E5929" s="208"/>
    </row>
    <row r="5930" spans="4:5">
      <c r="D5930" s="208"/>
      <c r="E5930" s="208"/>
    </row>
    <row r="5931" spans="4:5">
      <c r="D5931" s="208"/>
      <c r="E5931" s="208"/>
    </row>
    <row r="5932" spans="4:5">
      <c r="D5932" s="208"/>
      <c r="E5932" s="208"/>
    </row>
    <row r="5933" spans="4:5">
      <c r="D5933" s="208"/>
      <c r="E5933" s="208"/>
    </row>
    <row r="5934" spans="4:5">
      <c r="D5934" s="208"/>
      <c r="E5934" s="208"/>
    </row>
    <row r="5935" spans="4:5">
      <c r="D5935" s="208"/>
      <c r="E5935" s="208"/>
    </row>
    <row r="5936" spans="4:5">
      <c r="D5936" s="208"/>
      <c r="E5936" s="208"/>
    </row>
    <row r="5937" spans="4:5">
      <c r="D5937" s="208"/>
      <c r="E5937" s="208"/>
    </row>
    <row r="5938" spans="4:5">
      <c r="D5938" s="208"/>
      <c r="E5938" s="208"/>
    </row>
    <row r="5939" spans="4:5">
      <c r="D5939" s="208"/>
      <c r="E5939" s="208"/>
    </row>
    <row r="5940" spans="4:5">
      <c r="D5940" s="208"/>
      <c r="E5940" s="208"/>
    </row>
    <row r="5941" spans="4:5">
      <c r="D5941" s="208"/>
      <c r="E5941" s="208"/>
    </row>
    <row r="5942" spans="4:5">
      <c r="D5942" s="208"/>
      <c r="E5942" s="208"/>
    </row>
    <row r="5943" spans="4:5">
      <c r="D5943" s="208"/>
      <c r="E5943" s="208"/>
    </row>
    <row r="5944" spans="4:5">
      <c r="D5944" s="208"/>
      <c r="E5944" s="208"/>
    </row>
    <row r="5945" spans="4:5">
      <c r="D5945" s="208"/>
      <c r="E5945" s="208"/>
    </row>
    <row r="5946" spans="4:5">
      <c r="D5946" s="208"/>
      <c r="E5946" s="208"/>
    </row>
    <row r="5947" spans="4:5">
      <c r="D5947" s="208"/>
      <c r="E5947" s="208"/>
    </row>
    <row r="5948" spans="4:5">
      <c r="D5948" s="208"/>
      <c r="E5948" s="208"/>
    </row>
    <row r="5949" spans="4:5">
      <c r="D5949" s="208"/>
      <c r="E5949" s="208"/>
    </row>
    <row r="5950" spans="4:5">
      <c r="D5950" s="208"/>
      <c r="E5950" s="208"/>
    </row>
    <row r="5951" spans="4:5">
      <c r="D5951" s="208"/>
      <c r="E5951" s="208"/>
    </row>
    <row r="5952" spans="4:5">
      <c r="D5952" s="208"/>
      <c r="E5952" s="208"/>
    </row>
    <row r="5953" spans="4:5">
      <c r="D5953" s="208"/>
      <c r="E5953" s="208"/>
    </row>
    <row r="5954" spans="4:5">
      <c r="D5954" s="208"/>
      <c r="E5954" s="208"/>
    </row>
    <row r="5955" spans="4:5">
      <c r="D5955" s="208"/>
      <c r="E5955" s="208"/>
    </row>
    <row r="5956" spans="4:5">
      <c r="D5956" s="208"/>
      <c r="E5956" s="208"/>
    </row>
    <row r="5957" spans="4:5">
      <c r="D5957" s="208"/>
      <c r="E5957" s="208"/>
    </row>
    <row r="5958" spans="4:5">
      <c r="D5958" s="208"/>
      <c r="E5958" s="208"/>
    </row>
    <row r="5959" spans="4:5">
      <c r="D5959" s="208"/>
      <c r="E5959" s="208"/>
    </row>
    <row r="5960" spans="4:5">
      <c r="D5960" s="208"/>
      <c r="E5960" s="208"/>
    </row>
    <row r="5961" spans="4:5">
      <c r="D5961" s="208"/>
      <c r="E5961" s="208"/>
    </row>
    <row r="5962" spans="4:5">
      <c r="D5962" s="208"/>
      <c r="E5962" s="208"/>
    </row>
    <row r="5963" spans="4:5">
      <c r="D5963" s="208"/>
      <c r="E5963" s="208"/>
    </row>
    <row r="5964" spans="4:5">
      <c r="D5964" s="208"/>
      <c r="E5964" s="208"/>
    </row>
    <row r="5965" spans="4:5">
      <c r="D5965" s="208"/>
      <c r="E5965" s="208"/>
    </row>
    <row r="5966" spans="4:5">
      <c r="D5966" s="208"/>
      <c r="E5966" s="208"/>
    </row>
    <row r="5967" spans="4:5">
      <c r="D5967" s="208"/>
      <c r="E5967" s="208"/>
    </row>
    <row r="5968" spans="4:5">
      <c r="D5968" s="208"/>
      <c r="E5968" s="208"/>
    </row>
    <row r="5969" spans="4:5">
      <c r="D5969" s="208"/>
      <c r="E5969" s="208"/>
    </row>
    <row r="5970" spans="4:5">
      <c r="D5970" s="208"/>
      <c r="E5970" s="208"/>
    </row>
    <row r="5971" spans="4:5">
      <c r="D5971" s="208"/>
      <c r="E5971" s="208"/>
    </row>
    <row r="5972" spans="4:5">
      <c r="D5972" s="208"/>
      <c r="E5972" s="208"/>
    </row>
    <row r="5973" spans="4:5">
      <c r="D5973" s="208"/>
      <c r="E5973" s="208"/>
    </row>
    <row r="5974" spans="4:5">
      <c r="D5974" s="208"/>
      <c r="E5974" s="208"/>
    </row>
    <row r="5975" spans="4:5">
      <c r="D5975" s="208"/>
      <c r="E5975" s="208"/>
    </row>
    <row r="5976" spans="4:5">
      <c r="D5976" s="208"/>
      <c r="E5976" s="208"/>
    </row>
    <row r="5977" spans="4:5">
      <c r="D5977" s="208"/>
      <c r="E5977" s="208"/>
    </row>
    <row r="5978" spans="4:5">
      <c r="D5978" s="208"/>
      <c r="E5978" s="208"/>
    </row>
    <row r="5979" spans="4:5">
      <c r="D5979" s="208"/>
      <c r="E5979" s="208"/>
    </row>
    <row r="5980" spans="4:5">
      <c r="D5980" s="208"/>
      <c r="E5980" s="208"/>
    </row>
    <row r="5981" spans="4:5">
      <c r="D5981" s="208"/>
      <c r="E5981" s="208"/>
    </row>
    <row r="5982" spans="4:5">
      <c r="D5982" s="208"/>
      <c r="E5982" s="208"/>
    </row>
    <row r="5983" spans="4:5">
      <c r="D5983" s="208"/>
      <c r="E5983" s="208"/>
    </row>
    <row r="5984" spans="4:5">
      <c r="D5984" s="208"/>
      <c r="E5984" s="208"/>
    </row>
    <row r="5985" spans="4:5">
      <c r="D5985" s="208"/>
      <c r="E5985" s="208"/>
    </row>
    <row r="5986" spans="4:5">
      <c r="D5986" s="208"/>
      <c r="E5986" s="208"/>
    </row>
    <row r="5987" spans="4:5">
      <c r="D5987" s="208"/>
      <c r="E5987" s="208"/>
    </row>
    <row r="5988" spans="4:5">
      <c r="D5988" s="208"/>
      <c r="E5988" s="208"/>
    </row>
    <row r="5989" spans="4:5">
      <c r="D5989" s="208"/>
      <c r="E5989" s="208"/>
    </row>
    <row r="5990" spans="4:5">
      <c r="D5990" s="208"/>
      <c r="E5990" s="208"/>
    </row>
    <row r="5991" spans="4:5">
      <c r="D5991" s="208"/>
      <c r="E5991" s="208"/>
    </row>
    <row r="5992" spans="4:5">
      <c r="D5992" s="208"/>
      <c r="E5992" s="208"/>
    </row>
    <row r="5993" spans="4:5">
      <c r="D5993" s="208"/>
      <c r="E5993" s="208"/>
    </row>
    <row r="5994" spans="4:5">
      <c r="D5994" s="208"/>
      <c r="E5994" s="208"/>
    </row>
    <row r="5995" spans="4:5">
      <c r="D5995" s="208"/>
      <c r="E5995" s="208"/>
    </row>
    <row r="5996" spans="4:5">
      <c r="D5996" s="208"/>
      <c r="E5996" s="208"/>
    </row>
    <row r="5997" spans="4:5">
      <c r="D5997" s="208"/>
      <c r="E5997" s="208"/>
    </row>
    <row r="5998" spans="4:5">
      <c r="D5998" s="208"/>
      <c r="E5998" s="208"/>
    </row>
    <row r="5999" spans="4:5">
      <c r="D5999" s="208"/>
      <c r="E5999" s="208"/>
    </row>
    <row r="6000" spans="4:5">
      <c r="D6000" s="208"/>
      <c r="E6000" s="208"/>
    </row>
    <row r="6001" spans="4:5">
      <c r="D6001" s="208"/>
      <c r="E6001" s="208"/>
    </row>
    <row r="6002" spans="4:5">
      <c r="D6002" s="208"/>
      <c r="E6002" s="208"/>
    </row>
    <row r="6003" spans="4:5">
      <c r="D6003" s="208"/>
      <c r="E6003" s="208"/>
    </row>
    <row r="6004" spans="4:5">
      <c r="D6004" s="208"/>
      <c r="E6004" s="208"/>
    </row>
    <row r="6005" spans="4:5">
      <c r="D6005" s="208"/>
      <c r="E6005" s="208"/>
    </row>
    <row r="6006" spans="4:5">
      <c r="D6006" s="208"/>
      <c r="E6006" s="208"/>
    </row>
    <row r="6007" spans="4:5">
      <c r="D6007" s="208"/>
      <c r="E6007" s="208"/>
    </row>
    <row r="6008" spans="4:5">
      <c r="D6008" s="208"/>
      <c r="E6008" s="208"/>
    </row>
    <row r="6009" spans="4:5">
      <c r="D6009" s="208"/>
      <c r="E6009" s="208"/>
    </row>
    <row r="6010" spans="4:5">
      <c r="D6010" s="208"/>
      <c r="E6010" s="208"/>
    </row>
    <row r="6011" spans="4:5">
      <c r="D6011" s="208"/>
      <c r="E6011" s="208"/>
    </row>
    <row r="6012" spans="4:5">
      <c r="D6012" s="208"/>
      <c r="E6012" s="208"/>
    </row>
    <row r="6013" spans="4:5">
      <c r="D6013" s="208"/>
      <c r="E6013" s="208"/>
    </row>
    <row r="6014" spans="4:5">
      <c r="D6014" s="208"/>
      <c r="E6014" s="208"/>
    </row>
    <row r="6015" spans="4:5">
      <c r="D6015" s="208"/>
      <c r="E6015" s="208"/>
    </row>
    <row r="6016" spans="4:5">
      <c r="D6016" s="208"/>
      <c r="E6016" s="208"/>
    </row>
    <row r="6017" spans="4:5">
      <c r="D6017" s="208"/>
      <c r="E6017" s="208"/>
    </row>
    <row r="6018" spans="4:5">
      <c r="D6018" s="208"/>
      <c r="E6018" s="208"/>
    </row>
    <row r="6019" spans="4:5">
      <c r="D6019" s="208"/>
      <c r="E6019" s="208"/>
    </row>
    <row r="6020" spans="4:5">
      <c r="D6020" s="208"/>
      <c r="E6020" s="208"/>
    </row>
    <row r="6021" spans="4:5">
      <c r="D6021" s="208"/>
      <c r="E6021" s="208"/>
    </row>
    <row r="6022" spans="4:5">
      <c r="D6022" s="208"/>
      <c r="E6022" s="208"/>
    </row>
    <row r="6023" spans="4:5">
      <c r="D6023" s="208"/>
      <c r="E6023" s="208"/>
    </row>
    <row r="6024" spans="4:5">
      <c r="D6024" s="208"/>
      <c r="E6024" s="208"/>
    </row>
    <row r="6025" spans="4:5">
      <c r="D6025" s="208"/>
      <c r="E6025" s="208"/>
    </row>
    <row r="6026" spans="4:5">
      <c r="D6026" s="208"/>
      <c r="E6026" s="208"/>
    </row>
    <row r="6027" spans="4:5">
      <c r="D6027" s="208"/>
      <c r="E6027" s="208"/>
    </row>
    <row r="6028" spans="4:5">
      <c r="D6028" s="208"/>
      <c r="E6028" s="208"/>
    </row>
    <row r="6029" spans="4:5">
      <c r="D6029" s="208"/>
      <c r="E6029" s="208"/>
    </row>
    <row r="6030" spans="4:5">
      <c r="D6030" s="208"/>
      <c r="E6030" s="208"/>
    </row>
    <row r="6031" spans="4:5">
      <c r="D6031" s="208"/>
      <c r="E6031" s="208"/>
    </row>
    <row r="6032" spans="4:5">
      <c r="D6032" s="208"/>
      <c r="E6032" s="208"/>
    </row>
    <row r="6033" spans="4:5">
      <c r="D6033" s="208"/>
      <c r="E6033" s="208"/>
    </row>
    <row r="6034" spans="4:5">
      <c r="D6034" s="208"/>
      <c r="E6034" s="208"/>
    </row>
    <row r="6035" spans="4:5">
      <c r="D6035" s="208"/>
      <c r="E6035" s="208"/>
    </row>
    <row r="6036" spans="4:5">
      <c r="D6036" s="208"/>
      <c r="E6036" s="208"/>
    </row>
    <row r="6037" spans="4:5">
      <c r="D6037" s="208"/>
      <c r="E6037" s="208"/>
    </row>
    <row r="6038" spans="4:5">
      <c r="D6038" s="208"/>
      <c r="E6038" s="208"/>
    </row>
    <row r="6039" spans="4:5">
      <c r="D6039" s="208"/>
      <c r="E6039" s="208"/>
    </row>
    <row r="6040" spans="4:5">
      <c r="D6040" s="208"/>
      <c r="E6040" s="208"/>
    </row>
    <row r="6041" spans="4:5">
      <c r="D6041" s="208"/>
      <c r="E6041" s="208"/>
    </row>
    <row r="6042" spans="4:5">
      <c r="D6042" s="208"/>
      <c r="E6042" s="208"/>
    </row>
    <row r="6043" spans="4:5">
      <c r="D6043" s="208"/>
      <c r="E6043" s="208"/>
    </row>
    <row r="6044" spans="4:5">
      <c r="D6044" s="208"/>
      <c r="E6044" s="208"/>
    </row>
    <row r="6045" spans="4:5">
      <c r="D6045" s="208"/>
      <c r="E6045" s="208"/>
    </row>
    <row r="6046" spans="4:5">
      <c r="D6046" s="208"/>
      <c r="E6046" s="208"/>
    </row>
    <row r="6047" spans="4:5">
      <c r="D6047" s="208"/>
      <c r="E6047" s="208"/>
    </row>
    <row r="6048" spans="4:5">
      <c r="D6048" s="208"/>
      <c r="E6048" s="208"/>
    </row>
    <row r="6049" spans="4:5">
      <c r="D6049" s="208"/>
      <c r="E6049" s="208"/>
    </row>
    <row r="6050" spans="4:5">
      <c r="D6050" s="208"/>
      <c r="E6050" s="208"/>
    </row>
    <row r="6051" spans="4:5">
      <c r="D6051" s="208"/>
      <c r="E6051" s="208"/>
    </row>
    <row r="6052" spans="4:5">
      <c r="D6052" s="208"/>
      <c r="E6052" s="208"/>
    </row>
    <row r="6053" spans="4:5">
      <c r="D6053" s="208"/>
      <c r="E6053" s="208"/>
    </row>
    <row r="6054" spans="4:5">
      <c r="D6054" s="208"/>
      <c r="E6054" s="208"/>
    </row>
    <row r="6055" spans="4:5">
      <c r="D6055" s="208"/>
      <c r="E6055" s="208"/>
    </row>
    <row r="6056" spans="4:5">
      <c r="D6056" s="208"/>
      <c r="E6056" s="208"/>
    </row>
    <row r="6057" spans="4:5">
      <c r="D6057" s="208"/>
      <c r="E6057" s="208"/>
    </row>
    <row r="6058" spans="4:5">
      <c r="D6058" s="208"/>
      <c r="E6058" s="208"/>
    </row>
    <row r="6059" spans="4:5">
      <c r="D6059" s="208"/>
      <c r="E6059" s="208"/>
    </row>
    <row r="6060" spans="4:5">
      <c r="D6060" s="208"/>
      <c r="E6060" s="208"/>
    </row>
    <row r="6061" spans="4:5">
      <c r="D6061" s="208"/>
      <c r="E6061" s="208"/>
    </row>
    <row r="6062" spans="4:5">
      <c r="D6062" s="208"/>
      <c r="E6062" s="208"/>
    </row>
    <row r="6063" spans="4:5">
      <c r="D6063" s="208"/>
      <c r="E6063" s="208"/>
    </row>
    <row r="6064" spans="4:5">
      <c r="D6064" s="208"/>
      <c r="E6064" s="208"/>
    </row>
    <row r="6065" spans="4:5">
      <c r="D6065" s="208"/>
      <c r="E6065" s="208"/>
    </row>
    <row r="6066" spans="4:5">
      <c r="D6066" s="208"/>
      <c r="E6066" s="208"/>
    </row>
    <row r="6067" spans="4:5">
      <c r="D6067" s="208"/>
      <c r="E6067" s="208"/>
    </row>
    <row r="6068" spans="4:5">
      <c r="D6068" s="208"/>
      <c r="E6068" s="208"/>
    </row>
    <row r="6069" spans="4:5">
      <c r="D6069" s="208"/>
      <c r="E6069" s="208"/>
    </row>
    <row r="6070" spans="4:5">
      <c r="D6070" s="208"/>
      <c r="E6070" s="208"/>
    </row>
    <row r="6071" spans="4:5">
      <c r="D6071" s="208"/>
      <c r="E6071" s="208"/>
    </row>
    <row r="6072" spans="4:5">
      <c r="D6072" s="208"/>
      <c r="E6072" s="208"/>
    </row>
    <row r="6073" spans="4:5">
      <c r="D6073" s="208"/>
      <c r="E6073" s="208"/>
    </row>
    <row r="6074" spans="4:5">
      <c r="D6074" s="208"/>
      <c r="E6074" s="208"/>
    </row>
    <row r="6075" spans="4:5">
      <c r="D6075" s="208"/>
      <c r="E6075" s="208"/>
    </row>
    <row r="6076" spans="4:5">
      <c r="D6076" s="208"/>
      <c r="E6076" s="208"/>
    </row>
    <row r="6077" spans="4:5">
      <c r="D6077" s="208"/>
      <c r="E6077" s="208"/>
    </row>
    <row r="6078" spans="4:5">
      <c r="D6078" s="208"/>
      <c r="E6078" s="208"/>
    </row>
    <row r="6079" spans="4:5">
      <c r="D6079" s="208"/>
      <c r="E6079" s="208"/>
    </row>
    <row r="6080" spans="4:5">
      <c r="D6080" s="208"/>
      <c r="E6080" s="208"/>
    </row>
    <row r="6081" spans="4:5">
      <c r="D6081" s="208"/>
      <c r="E6081" s="208"/>
    </row>
    <row r="6082" spans="4:5">
      <c r="D6082" s="208"/>
      <c r="E6082" s="208"/>
    </row>
    <row r="6083" spans="4:5">
      <c r="D6083" s="208"/>
      <c r="E6083" s="208"/>
    </row>
    <row r="6084" spans="4:5">
      <c r="D6084" s="208"/>
      <c r="E6084" s="208"/>
    </row>
    <row r="6085" spans="4:5">
      <c r="D6085" s="208"/>
      <c r="E6085" s="208"/>
    </row>
    <row r="6086" spans="4:5">
      <c r="D6086" s="208"/>
      <c r="E6086" s="208"/>
    </row>
    <row r="6087" spans="4:5">
      <c r="D6087" s="208"/>
      <c r="E6087" s="208"/>
    </row>
    <row r="6088" spans="4:5">
      <c r="D6088" s="208"/>
      <c r="E6088" s="208"/>
    </row>
    <row r="6089" spans="4:5">
      <c r="D6089" s="208"/>
      <c r="E6089" s="208"/>
    </row>
    <row r="6090" spans="4:5">
      <c r="D6090" s="208"/>
      <c r="E6090" s="208"/>
    </row>
    <row r="6091" spans="4:5">
      <c r="D6091" s="208"/>
      <c r="E6091" s="208"/>
    </row>
    <row r="6092" spans="4:5">
      <c r="D6092" s="208"/>
      <c r="E6092" s="208"/>
    </row>
    <row r="6093" spans="4:5">
      <c r="D6093" s="208"/>
      <c r="E6093" s="208"/>
    </row>
    <row r="6094" spans="4:5">
      <c r="D6094" s="208"/>
      <c r="E6094" s="208"/>
    </row>
    <row r="6095" spans="4:5">
      <c r="D6095" s="208"/>
      <c r="E6095" s="208"/>
    </row>
    <row r="6096" spans="4:5">
      <c r="D6096" s="208"/>
      <c r="E6096" s="208"/>
    </row>
    <row r="6097" spans="4:5">
      <c r="D6097" s="208"/>
      <c r="E6097" s="208"/>
    </row>
    <row r="6098" spans="4:5">
      <c r="D6098" s="208"/>
      <c r="E6098" s="208"/>
    </row>
    <row r="6099" spans="4:5">
      <c r="D6099" s="208"/>
      <c r="E6099" s="208"/>
    </row>
    <row r="6100" spans="4:5">
      <c r="D6100" s="208"/>
      <c r="E6100" s="208"/>
    </row>
    <row r="6101" spans="4:5">
      <c r="D6101" s="208"/>
      <c r="E6101" s="208"/>
    </row>
    <row r="6102" spans="4:5">
      <c r="D6102" s="208"/>
      <c r="E6102" s="208"/>
    </row>
    <row r="6103" spans="4:5">
      <c r="D6103" s="208"/>
      <c r="E6103" s="208"/>
    </row>
    <row r="6104" spans="4:5">
      <c r="D6104" s="208"/>
      <c r="E6104" s="208"/>
    </row>
    <row r="6105" spans="4:5">
      <c r="D6105" s="208"/>
      <c r="E6105" s="208"/>
    </row>
    <row r="6106" spans="4:5">
      <c r="D6106" s="208"/>
      <c r="E6106" s="208"/>
    </row>
    <row r="6107" spans="4:5">
      <c r="D6107" s="208"/>
      <c r="E6107" s="208"/>
    </row>
    <row r="6108" spans="4:5">
      <c r="D6108" s="208"/>
      <c r="E6108" s="208"/>
    </row>
    <row r="6109" spans="4:5">
      <c r="D6109" s="208"/>
      <c r="E6109" s="208"/>
    </row>
    <row r="6110" spans="4:5">
      <c r="D6110" s="208"/>
      <c r="E6110" s="208"/>
    </row>
    <row r="6111" spans="4:5">
      <c r="D6111" s="208"/>
      <c r="E6111" s="208"/>
    </row>
    <row r="6112" spans="4:5">
      <c r="D6112" s="208"/>
      <c r="E6112" s="208"/>
    </row>
    <row r="6113" spans="4:5">
      <c r="D6113" s="208"/>
      <c r="E6113" s="208"/>
    </row>
    <row r="6114" spans="4:5">
      <c r="D6114" s="208"/>
      <c r="E6114" s="208"/>
    </row>
    <row r="6115" spans="4:5">
      <c r="D6115" s="208"/>
      <c r="E6115" s="208"/>
    </row>
    <row r="6116" spans="4:5">
      <c r="D6116" s="208"/>
      <c r="E6116" s="208"/>
    </row>
    <row r="6117" spans="4:5">
      <c r="D6117" s="208"/>
      <c r="E6117" s="208"/>
    </row>
    <row r="6118" spans="4:5">
      <c r="D6118" s="208"/>
      <c r="E6118" s="208"/>
    </row>
    <row r="6119" spans="4:5">
      <c r="D6119" s="208"/>
      <c r="E6119" s="208"/>
    </row>
    <row r="6120" spans="4:5">
      <c r="D6120" s="208"/>
      <c r="E6120" s="208"/>
    </row>
    <row r="6121" spans="4:5">
      <c r="D6121" s="208"/>
      <c r="E6121" s="208"/>
    </row>
    <row r="6122" spans="4:5">
      <c r="D6122" s="208"/>
      <c r="E6122" s="208"/>
    </row>
    <row r="6123" spans="4:5">
      <c r="D6123" s="208"/>
      <c r="E6123" s="208"/>
    </row>
    <row r="6124" spans="4:5">
      <c r="D6124" s="208"/>
      <c r="E6124" s="208"/>
    </row>
    <row r="6125" spans="4:5">
      <c r="D6125" s="208"/>
      <c r="E6125" s="208"/>
    </row>
    <row r="6126" spans="4:5">
      <c r="D6126" s="208"/>
      <c r="E6126" s="208"/>
    </row>
    <row r="6127" spans="4:5">
      <c r="D6127" s="208"/>
      <c r="E6127" s="208"/>
    </row>
    <row r="6128" spans="4:5">
      <c r="D6128" s="208"/>
      <c r="E6128" s="208"/>
    </row>
    <row r="6129" spans="4:5">
      <c r="D6129" s="208"/>
      <c r="E6129" s="208"/>
    </row>
    <row r="6130" spans="4:5">
      <c r="D6130" s="208"/>
      <c r="E6130" s="208"/>
    </row>
    <row r="6131" spans="4:5">
      <c r="D6131" s="208"/>
      <c r="E6131" s="208"/>
    </row>
    <row r="6132" spans="4:5">
      <c r="D6132" s="208"/>
      <c r="E6132" s="208"/>
    </row>
    <row r="6133" spans="4:5">
      <c r="D6133" s="208"/>
      <c r="E6133" s="208"/>
    </row>
    <row r="6134" spans="4:5">
      <c r="D6134" s="208"/>
      <c r="E6134" s="208"/>
    </row>
    <row r="6135" spans="4:5">
      <c r="D6135" s="208"/>
      <c r="E6135" s="208"/>
    </row>
    <row r="6136" spans="4:5">
      <c r="D6136" s="208"/>
      <c r="E6136" s="208"/>
    </row>
    <row r="6137" spans="4:5">
      <c r="D6137" s="208"/>
      <c r="E6137" s="208"/>
    </row>
    <row r="6138" spans="4:5">
      <c r="D6138" s="208"/>
      <c r="E6138" s="208"/>
    </row>
    <row r="6139" spans="4:5">
      <c r="D6139" s="208"/>
      <c r="E6139" s="208"/>
    </row>
    <row r="6140" spans="4:5">
      <c r="D6140" s="208"/>
      <c r="E6140" s="208"/>
    </row>
    <row r="6141" spans="4:5">
      <c r="D6141" s="208"/>
      <c r="E6141" s="208"/>
    </row>
    <row r="6142" spans="4:5">
      <c r="D6142" s="208"/>
      <c r="E6142" s="208"/>
    </row>
    <row r="6143" spans="4:5">
      <c r="D6143" s="208"/>
      <c r="E6143" s="208"/>
    </row>
    <row r="6144" spans="4:5">
      <c r="D6144" s="208"/>
      <c r="E6144" s="208"/>
    </row>
    <row r="6145" spans="4:5">
      <c r="D6145" s="208"/>
      <c r="E6145" s="208"/>
    </row>
    <row r="6146" spans="4:5">
      <c r="D6146" s="208"/>
      <c r="E6146" s="208"/>
    </row>
    <row r="6147" spans="4:5">
      <c r="D6147" s="208"/>
      <c r="E6147" s="208"/>
    </row>
    <row r="6148" spans="4:5">
      <c r="D6148" s="208"/>
      <c r="E6148" s="208"/>
    </row>
    <row r="6149" spans="4:5">
      <c r="D6149" s="208"/>
      <c r="E6149" s="208"/>
    </row>
    <row r="6150" spans="4:5">
      <c r="D6150" s="208"/>
      <c r="E6150" s="208"/>
    </row>
    <row r="6151" spans="4:5">
      <c r="D6151" s="208"/>
      <c r="E6151" s="208"/>
    </row>
    <row r="6152" spans="4:5">
      <c r="D6152" s="208"/>
      <c r="E6152" s="208"/>
    </row>
    <row r="6153" spans="4:5">
      <c r="D6153" s="208"/>
      <c r="E6153" s="208"/>
    </row>
    <row r="6154" spans="4:5">
      <c r="D6154" s="208"/>
      <c r="E6154" s="208"/>
    </row>
    <row r="6155" spans="4:5">
      <c r="D6155" s="208"/>
      <c r="E6155" s="208"/>
    </row>
    <row r="6156" spans="4:5">
      <c r="D6156" s="208"/>
      <c r="E6156" s="208"/>
    </row>
    <row r="6157" spans="4:5">
      <c r="D6157" s="208"/>
      <c r="E6157" s="208"/>
    </row>
    <row r="6158" spans="4:5">
      <c r="D6158" s="208"/>
      <c r="E6158" s="208"/>
    </row>
    <row r="6159" spans="4:5">
      <c r="D6159" s="208"/>
      <c r="E6159" s="208"/>
    </row>
    <row r="6160" spans="4:5">
      <c r="D6160" s="208"/>
      <c r="E6160" s="208"/>
    </row>
    <row r="6161" spans="4:5">
      <c r="D6161" s="208"/>
      <c r="E6161" s="208"/>
    </row>
    <row r="6162" spans="4:5">
      <c r="D6162" s="208"/>
      <c r="E6162" s="208"/>
    </row>
    <row r="6163" spans="4:5">
      <c r="D6163" s="208"/>
      <c r="E6163" s="208"/>
    </row>
    <row r="6164" spans="4:5">
      <c r="D6164" s="208"/>
      <c r="E6164" s="208"/>
    </row>
    <row r="6165" spans="4:5">
      <c r="D6165" s="208"/>
      <c r="E6165" s="208"/>
    </row>
    <row r="6166" spans="4:5">
      <c r="D6166" s="208"/>
      <c r="E6166" s="208"/>
    </row>
    <row r="6167" spans="4:5">
      <c r="D6167" s="208"/>
      <c r="E6167" s="208"/>
    </row>
    <row r="6168" spans="4:5">
      <c r="D6168" s="208"/>
      <c r="E6168" s="208"/>
    </row>
    <row r="6169" spans="4:5">
      <c r="D6169" s="208"/>
      <c r="E6169" s="208"/>
    </row>
    <row r="6170" spans="4:5">
      <c r="D6170" s="208"/>
      <c r="E6170" s="208"/>
    </row>
    <row r="6171" spans="4:5">
      <c r="D6171" s="208"/>
      <c r="E6171" s="208"/>
    </row>
    <row r="6172" spans="4:5">
      <c r="D6172" s="208"/>
      <c r="E6172" s="208"/>
    </row>
    <row r="6173" spans="4:5">
      <c r="D6173" s="208"/>
      <c r="E6173" s="208"/>
    </row>
    <row r="6174" spans="4:5">
      <c r="D6174" s="208"/>
      <c r="E6174" s="208"/>
    </row>
    <row r="6175" spans="4:5">
      <c r="D6175" s="208"/>
      <c r="E6175" s="208"/>
    </row>
    <row r="6176" spans="4:5">
      <c r="D6176" s="208"/>
      <c r="E6176" s="208"/>
    </row>
    <row r="6177" spans="4:5">
      <c r="D6177" s="208"/>
      <c r="E6177" s="208"/>
    </row>
    <row r="6178" spans="4:5">
      <c r="D6178" s="208"/>
      <c r="E6178" s="208"/>
    </row>
    <row r="6179" spans="4:5">
      <c r="D6179" s="208"/>
      <c r="E6179" s="208"/>
    </row>
    <row r="6180" spans="4:5">
      <c r="D6180" s="208"/>
      <c r="E6180" s="208"/>
    </row>
    <row r="6181" spans="4:5">
      <c r="D6181" s="208"/>
      <c r="E6181" s="208"/>
    </row>
    <row r="6182" spans="4:5">
      <c r="D6182" s="208"/>
      <c r="E6182" s="208"/>
    </row>
    <row r="6183" spans="4:5">
      <c r="D6183" s="208"/>
      <c r="E6183" s="208"/>
    </row>
    <row r="6184" spans="4:5">
      <c r="D6184" s="208"/>
      <c r="E6184" s="208"/>
    </row>
    <row r="6185" spans="4:5">
      <c r="D6185" s="208"/>
      <c r="E6185" s="208"/>
    </row>
    <row r="6186" spans="4:5">
      <c r="D6186" s="208"/>
      <c r="E6186" s="208"/>
    </row>
    <row r="6187" spans="4:5">
      <c r="D6187" s="208"/>
      <c r="E6187" s="208"/>
    </row>
    <row r="6188" spans="4:5">
      <c r="D6188" s="208"/>
      <c r="E6188" s="208"/>
    </row>
    <row r="6189" spans="4:5">
      <c r="D6189" s="208"/>
      <c r="E6189" s="208"/>
    </row>
    <row r="6190" spans="4:5">
      <c r="D6190" s="208"/>
      <c r="E6190" s="208"/>
    </row>
    <row r="6191" spans="4:5">
      <c r="D6191" s="208"/>
      <c r="E6191" s="208"/>
    </row>
    <row r="6192" spans="4:5">
      <c r="D6192" s="208"/>
      <c r="E6192" s="208"/>
    </row>
    <row r="6193" spans="4:5">
      <c r="D6193" s="208"/>
      <c r="E6193" s="208"/>
    </row>
    <row r="6194" spans="4:5">
      <c r="D6194" s="208"/>
      <c r="E6194" s="208"/>
    </row>
    <row r="6195" spans="4:5">
      <c r="D6195" s="208"/>
      <c r="E6195" s="208"/>
    </row>
    <row r="6196" spans="4:5">
      <c r="D6196" s="208"/>
      <c r="E6196" s="208"/>
    </row>
    <row r="6197" spans="4:5">
      <c r="D6197" s="208"/>
      <c r="E6197" s="208"/>
    </row>
    <row r="6198" spans="4:5">
      <c r="D6198" s="208"/>
      <c r="E6198" s="208"/>
    </row>
    <row r="6199" spans="4:5">
      <c r="D6199" s="208"/>
      <c r="E6199" s="208"/>
    </row>
    <row r="6200" spans="4:5">
      <c r="D6200" s="208"/>
      <c r="E6200" s="208"/>
    </row>
    <row r="6201" spans="4:5">
      <c r="D6201" s="208"/>
      <c r="E6201" s="208"/>
    </row>
    <row r="6202" spans="4:5">
      <c r="D6202" s="208"/>
      <c r="E6202" s="208"/>
    </row>
    <row r="6203" spans="4:5">
      <c r="D6203" s="208"/>
      <c r="E6203" s="208"/>
    </row>
    <row r="6204" spans="4:5">
      <c r="D6204" s="208"/>
      <c r="E6204" s="208"/>
    </row>
    <row r="6205" spans="4:5">
      <c r="D6205" s="208"/>
      <c r="E6205" s="208"/>
    </row>
    <row r="6206" spans="4:5">
      <c r="D6206" s="208"/>
      <c r="E6206" s="208"/>
    </row>
    <row r="6207" spans="4:5">
      <c r="D6207" s="208"/>
      <c r="E6207" s="208"/>
    </row>
    <row r="6208" spans="4:5">
      <c r="D6208" s="208"/>
      <c r="E6208" s="208"/>
    </row>
    <row r="6209" spans="4:5">
      <c r="D6209" s="208"/>
      <c r="E6209" s="208"/>
    </row>
    <row r="6210" spans="4:5">
      <c r="D6210" s="208"/>
      <c r="E6210" s="208"/>
    </row>
    <row r="6211" spans="4:5">
      <c r="D6211" s="208"/>
      <c r="E6211" s="208"/>
    </row>
    <row r="6212" spans="4:5">
      <c r="D6212" s="208"/>
      <c r="E6212" s="208"/>
    </row>
    <row r="6213" spans="4:5">
      <c r="D6213" s="208"/>
      <c r="E6213" s="208"/>
    </row>
    <row r="6214" spans="4:5">
      <c r="D6214" s="208"/>
      <c r="E6214" s="208"/>
    </row>
    <row r="6215" spans="4:5">
      <c r="D6215" s="208"/>
      <c r="E6215" s="208"/>
    </row>
    <row r="6216" spans="4:5">
      <c r="D6216" s="208"/>
      <c r="E6216" s="208"/>
    </row>
    <row r="6217" spans="4:5">
      <c r="D6217" s="208"/>
      <c r="E6217" s="208"/>
    </row>
    <row r="6218" spans="4:5">
      <c r="D6218" s="208"/>
      <c r="E6218" s="208"/>
    </row>
    <row r="6219" spans="4:5">
      <c r="D6219" s="208"/>
      <c r="E6219" s="208"/>
    </row>
    <row r="6220" spans="4:5">
      <c r="D6220" s="208"/>
      <c r="E6220" s="208"/>
    </row>
    <row r="6221" spans="4:5">
      <c r="D6221" s="208"/>
      <c r="E6221" s="208"/>
    </row>
    <row r="6222" spans="4:5">
      <c r="D6222" s="208"/>
      <c r="E6222" s="208"/>
    </row>
    <row r="6223" spans="4:5">
      <c r="D6223" s="208"/>
      <c r="E6223" s="208"/>
    </row>
    <row r="6224" spans="4:5">
      <c r="D6224" s="208"/>
      <c r="E6224" s="208"/>
    </row>
    <row r="6225" spans="4:5">
      <c r="D6225" s="208"/>
      <c r="E6225" s="208"/>
    </row>
    <row r="6226" spans="4:5">
      <c r="D6226" s="208"/>
      <c r="E6226" s="208"/>
    </row>
    <row r="6227" spans="4:5">
      <c r="D6227" s="208"/>
      <c r="E6227" s="208"/>
    </row>
    <row r="6228" spans="4:5">
      <c r="D6228" s="208"/>
      <c r="E6228" s="208"/>
    </row>
    <row r="6229" spans="4:5">
      <c r="D6229" s="208"/>
      <c r="E6229" s="208"/>
    </row>
    <row r="6230" spans="4:5">
      <c r="D6230" s="208"/>
      <c r="E6230" s="208"/>
    </row>
    <row r="6231" spans="4:5">
      <c r="D6231" s="208"/>
      <c r="E6231" s="208"/>
    </row>
    <row r="6232" spans="4:5">
      <c r="D6232" s="208"/>
      <c r="E6232" s="208"/>
    </row>
    <row r="6233" spans="4:5">
      <c r="D6233" s="208"/>
      <c r="E6233" s="208"/>
    </row>
    <row r="6234" spans="4:5">
      <c r="D6234" s="208"/>
      <c r="E6234" s="208"/>
    </row>
    <row r="6235" spans="4:5">
      <c r="D6235" s="208"/>
      <c r="E6235" s="208"/>
    </row>
    <row r="6236" spans="4:5">
      <c r="D6236" s="208"/>
      <c r="E6236" s="208"/>
    </row>
    <row r="6237" spans="4:5">
      <c r="D6237" s="208"/>
      <c r="E6237" s="208"/>
    </row>
    <row r="6238" spans="4:5">
      <c r="D6238" s="208"/>
      <c r="E6238" s="208"/>
    </row>
    <row r="6239" spans="4:5">
      <c r="D6239" s="208"/>
      <c r="E6239" s="208"/>
    </row>
    <row r="6240" spans="4:5">
      <c r="D6240" s="208"/>
      <c r="E6240" s="208"/>
    </row>
    <row r="6241" spans="4:5">
      <c r="D6241" s="208"/>
      <c r="E6241" s="208"/>
    </row>
    <row r="6242" spans="4:5">
      <c r="D6242" s="208"/>
      <c r="E6242" s="208"/>
    </row>
    <row r="6243" spans="4:5">
      <c r="D6243" s="208"/>
      <c r="E6243" s="208"/>
    </row>
    <row r="6244" spans="4:5">
      <c r="D6244" s="208"/>
      <c r="E6244" s="208"/>
    </row>
    <row r="6245" spans="4:5">
      <c r="D6245" s="208"/>
      <c r="E6245" s="208"/>
    </row>
    <row r="6246" spans="4:5">
      <c r="D6246" s="208"/>
      <c r="E6246" s="208"/>
    </row>
    <row r="6247" spans="4:5">
      <c r="D6247" s="208"/>
      <c r="E6247" s="208"/>
    </row>
    <row r="6248" spans="4:5">
      <c r="D6248" s="208"/>
      <c r="E6248" s="208"/>
    </row>
    <row r="6249" spans="4:5">
      <c r="D6249" s="208"/>
      <c r="E6249" s="208"/>
    </row>
    <row r="6250" spans="4:5">
      <c r="D6250" s="208"/>
      <c r="E6250" s="208"/>
    </row>
    <row r="6251" spans="4:5">
      <c r="D6251" s="208"/>
      <c r="E6251" s="208"/>
    </row>
    <row r="6252" spans="4:5">
      <c r="D6252" s="208"/>
      <c r="E6252" s="208"/>
    </row>
    <row r="6253" spans="4:5">
      <c r="D6253" s="208"/>
      <c r="E6253" s="208"/>
    </row>
    <row r="6254" spans="4:5">
      <c r="D6254" s="208"/>
      <c r="E6254" s="208"/>
    </row>
    <row r="6255" spans="4:5">
      <c r="D6255" s="208"/>
      <c r="E6255" s="208"/>
    </row>
    <row r="6256" spans="4:5">
      <c r="D6256" s="208"/>
      <c r="E6256" s="208"/>
    </row>
    <row r="6257" spans="4:5">
      <c r="D6257" s="208"/>
      <c r="E6257" s="208"/>
    </row>
    <row r="6258" spans="4:5">
      <c r="D6258" s="208"/>
      <c r="E6258" s="208"/>
    </row>
    <row r="6259" spans="4:5">
      <c r="D6259" s="208"/>
      <c r="E6259" s="208"/>
    </row>
    <row r="6260" spans="4:5">
      <c r="D6260" s="208"/>
      <c r="E6260" s="208"/>
    </row>
    <row r="6261" spans="4:5">
      <c r="D6261" s="208"/>
      <c r="E6261" s="208"/>
    </row>
    <row r="6262" spans="4:5">
      <c r="D6262" s="208"/>
      <c r="E6262" s="208"/>
    </row>
    <row r="6263" spans="4:5">
      <c r="D6263" s="208"/>
      <c r="E6263" s="208"/>
    </row>
    <row r="6264" spans="4:5">
      <c r="D6264" s="208"/>
      <c r="E6264" s="208"/>
    </row>
    <row r="6265" spans="4:5">
      <c r="D6265" s="208"/>
      <c r="E6265" s="208"/>
    </row>
    <row r="6266" spans="4:5">
      <c r="D6266" s="208"/>
      <c r="E6266" s="208"/>
    </row>
    <row r="6267" spans="4:5">
      <c r="D6267" s="208"/>
      <c r="E6267" s="208"/>
    </row>
    <row r="6268" spans="4:5">
      <c r="D6268" s="208"/>
      <c r="E6268" s="208"/>
    </row>
    <row r="6269" spans="4:5">
      <c r="D6269" s="208"/>
      <c r="E6269" s="208"/>
    </row>
    <row r="6270" spans="4:5">
      <c r="D6270" s="208"/>
      <c r="E6270" s="208"/>
    </row>
    <row r="6271" spans="4:5">
      <c r="D6271" s="208"/>
      <c r="E6271" s="208"/>
    </row>
    <row r="6272" spans="4:5">
      <c r="D6272" s="208"/>
      <c r="E6272" s="208"/>
    </row>
    <row r="6273" spans="4:5">
      <c r="D6273" s="208"/>
      <c r="E6273" s="208"/>
    </row>
    <row r="6274" spans="4:5">
      <c r="D6274" s="208"/>
      <c r="E6274" s="208"/>
    </row>
    <row r="6275" spans="4:5">
      <c r="D6275" s="208"/>
      <c r="E6275" s="208"/>
    </row>
    <row r="6276" spans="4:5">
      <c r="D6276" s="208"/>
      <c r="E6276" s="208"/>
    </row>
    <row r="6277" spans="4:5">
      <c r="D6277" s="208"/>
      <c r="E6277" s="208"/>
    </row>
    <row r="6278" spans="4:5">
      <c r="D6278" s="208"/>
      <c r="E6278" s="208"/>
    </row>
    <row r="6279" spans="4:5">
      <c r="D6279" s="208"/>
      <c r="E6279" s="208"/>
    </row>
    <row r="6280" spans="4:5">
      <c r="D6280" s="208"/>
      <c r="E6280" s="208"/>
    </row>
    <row r="6281" spans="4:5">
      <c r="D6281" s="208"/>
      <c r="E6281" s="208"/>
    </row>
    <row r="6282" spans="4:5">
      <c r="D6282" s="208"/>
      <c r="E6282" s="208"/>
    </row>
    <row r="6283" spans="4:5">
      <c r="D6283" s="208"/>
      <c r="E6283" s="208"/>
    </row>
    <row r="6284" spans="4:5">
      <c r="D6284" s="208"/>
      <c r="E6284" s="208"/>
    </row>
    <row r="6285" spans="4:5">
      <c r="D6285" s="208"/>
      <c r="E6285" s="208"/>
    </row>
    <row r="6286" spans="4:5">
      <c r="D6286" s="208"/>
      <c r="E6286" s="208"/>
    </row>
    <row r="6287" spans="4:5">
      <c r="D6287" s="208"/>
      <c r="E6287" s="208"/>
    </row>
    <row r="6288" spans="4:5">
      <c r="D6288" s="208"/>
      <c r="E6288" s="208"/>
    </row>
    <row r="6289" spans="4:5">
      <c r="D6289" s="208"/>
      <c r="E6289" s="208"/>
    </row>
    <row r="6290" spans="4:5">
      <c r="D6290" s="208"/>
      <c r="E6290" s="208"/>
    </row>
    <row r="6291" spans="4:5">
      <c r="D6291" s="208"/>
      <c r="E6291" s="208"/>
    </row>
    <row r="6292" spans="4:5">
      <c r="D6292" s="208"/>
      <c r="E6292" s="208"/>
    </row>
    <row r="6293" spans="4:5">
      <c r="D6293" s="208"/>
      <c r="E6293" s="208"/>
    </row>
    <row r="6294" spans="4:5">
      <c r="D6294" s="208"/>
      <c r="E6294" s="208"/>
    </row>
    <row r="6295" spans="4:5">
      <c r="D6295" s="208"/>
      <c r="E6295" s="208"/>
    </row>
    <row r="6296" spans="4:5">
      <c r="D6296" s="208"/>
      <c r="E6296" s="208"/>
    </row>
    <row r="6297" spans="4:5">
      <c r="D6297" s="208"/>
      <c r="E6297" s="208"/>
    </row>
    <row r="6298" spans="4:5">
      <c r="D6298" s="208"/>
      <c r="E6298" s="208"/>
    </row>
    <row r="6299" spans="4:5">
      <c r="D6299" s="208"/>
      <c r="E6299" s="208"/>
    </row>
    <row r="6300" spans="4:5">
      <c r="D6300" s="208"/>
      <c r="E6300" s="208"/>
    </row>
    <row r="6301" spans="4:5">
      <c r="D6301" s="208"/>
      <c r="E6301" s="208"/>
    </row>
    <row r="6302" spans="4:5">
      <c r="D6302" s="208"/>
      <c r="E6302" s="208"/>
    </row>
    <row r="6303" spans="4:5">
      <c r="D6303" s="208"/>
      <c r="E6303" s="208"/>
    </row>
    <row r="6304" spans="4:5">
      <c r="D6304" s="208"/>
      <c r="E6304" s="208"/>
    </row>
    <row r="6305" spans="4:5">
      <c r="D6305" s="208"/>
      <c r="E6305" s="208"/>
    </row>
    <row r="6306" spans="4:5">
      <c r="D6306" s="208"/>
      <c r="E6306" s="208"/>
    </row>
    <row r="6307" spans="4:5">
      <c r="D6307" s="208"/>
      <c r="E6307" s="208"/>
    </row>
    <row r="6308" spans="4:5">
      <c r="D6308" s="208"/>
      <c r="E6308" s="208"/>
    </row>
    <row r="6309" spans="4:5">
      <c r="D6309" s="208"/>
      <c r="E6309" s="208"/>
    </row>
    <row r="6310" spans="4:5">
      <c r="D6310" s="208"/>
      <c r="E6310" s="208"/>
    </row>
    <row r="6311" spans="4:5">
      <c r="D6311" s="208"/>
      <c r="E6311" s="208"/>
    </row>
    <row r="6312" spans="4:5">
      <c r="D6312" s="208"/>
      <c r="E6312" s="208"/>
    </row>
    <row r="6313" spans="4:5">
      <c r="D6313" s="208"/>
      <c r="E6313" s="208"/>
    </row>
    <row r="6314" spans="4:5">
      <c r="D6314" s="208"/>
      <c r="E6314" s="208"/>
    </row>
    <row r="6315" spans="4:5">
      <c r="D6315" s="208"/>
      <c r="E6315" s="208"/>
    </row>
    <row r="6316" spans="4:5">
      <c r="D6316" s="208"/>
      <c r="E6316" s="208"/>
    </row>
    <row r="6317" spans="4:5">
      <c r="D6317" s="208"/>
      <c r="E6317" s="208"/>
    </row>
    <row r="6318" spans="4:5">
      <c r="D6318" s="208"/>
      <c r="E6318" s="208"/>
    </row>
    <row r="6319" spans="4:5">
      <c r="D6319" s="208"/>
      <c r="E6319" s="208"/>
    </row>
    <row r="6320" spans="4:5">
      <c r="D6320" s="208"/>
      <c r="E6320" s="208"/>
    </row>
    <row r="6321" spans="4:5">
      <c r="D6321" s="208"/>
      <c r="E6321" s="208"/>
    </row>
    <row r="6322" spans="4:5">
      <c r="D6322" s="208"/>
      <c r="E6322" s="208"/>
    </row>
    <row r="6323" spans="4:5">
      <c r="D6323" s="208"/>
      <c r="E6323" s="208"/>
    </row>
    <row r="6324" spans="4:5">
      <c r="D6324" s="208"/>
      <c r="E6324" s="208"/>
    </row>
    <row r="6325" spans="4:5">
      <c r="D6325" s="208"/>
      <c r="E6325" s="208"/>
    </row>
    <row r="6326" spans="4:5">
      <c r="D6326" s="208"/>
      <c r="E6326" s="208"/>
    </row>
    <row r="6327" spans="4:5">
      <c r="D6327" s="208"/>
      <c r="E6327" s="208"/>
    </row>
    <row r="6328" spans="4:5">
      <c r="D6328" s="208"/>
      <c r="E6328" s="208"/>
    </row>
    <row r="6329" spans="4:5">
      <c r="D6329" s="208"/>
      <c r="E6329" s="208"/>
    </row>
    <row r="6330" spans="4:5">
      <c r="D6330" s="208"/>
      <c r="E6330" s="208"/>
    </row>
    <row r="6331" spans="4:5">
      <c r="D6331" s="208"/>
      <c r="E6331" s="208"/>
    </row>
    <row r="6332" spans="4:5">
      <c r="D6332" s="208"/>
      <c r="E6332" s="208"/>
    </row>
    <row r="6333" spans="4:5">
      <c r="D6333" s="208"/>
      <c r="E6333" s="208"/>
    </row>
    <row r="6334" spans="4:5">
      <c r="D6334" s="208"/>
      <c r="E6334" s="208"/>
    </row>
    <row r="6335" spans="4:5">
      <c r="D6335" s="208"/>
      <c r="E6335" s="208"/>
    </row>
    <row r="6336" spans="4:5">
      <c r="D6336" s="208"/>
      <c r="E6336" s="208"/>
    </row>
    <row r="6337" spans="4:5">
      <c r="D6337" s="208"/>
      <c r="E6337" s="208"/>
    </row>
    <row r="6338" spans="4:5">
      <c r="D6338" s="208"/>
      <c r="E6338" s="208"/>
    </row>
    <row r="6339" spans="4:5">
      <c r="D6339" s="208"/>
      <c r="E6339" s="208"/>
    </row>
    <row r="6340" spans="4:5">
      <c r="D6340" s="208"/>
      <c r="E6340" s="208"/>
    </row>
    <row r="6341" spans="4:5">
      <c r="D6341" s="208"/>
      <c r="E6341" s="208"/>
    </row>
    <row r="6342" spans="4:5">
      <c r="D6342" s="208"/>
      <c r="E6342" s="208"/>
    </row>
    <row r="6343" spans="4:5">
      <c r="D6343" s="208"/>
      <c r="E6343" s="208"/>
    </row>
    <row r="6344" spans="4:5">
      <c r="D6344" s="208"/>
      <c r="E6344" s="208"/>
    </row>
    <row r="6345" spans="4:5">
      <c r="D6345" s="208"/>
      <c r="E6345" s="208"/>
    </row>
    <row r="6346" spans="4:5">
      <c r="D6346" s="208"/>
      <c r="E6346" s="208"/>
    </row>
    <row r="6347" spans="4:5">
      <c r="D6347" s="208"/>
      <c r="E6347" s="208"/>
    </row>
    <row r="6348" spans="4:5">
      <c r="D6348" s="208"/>
      <c r="E6348" s="208"/>
    </row>
    <row r="6349" spans="4:5">
      <c r="D6349" s="208"/>
      <c r="E6349" s="208"/>
    </row>
    <row r="6350" spans="4:5">
      <c r="D6350" s="208"/>
      <c r="E6350" s="208"/>
    </row>
    <row r="6351" spans="4:5">
      <c r="D6351" s="208"/>
      <c r="E6351" s="208"/>
    </row>
    <row r="6352" spans="4:5">
      <c r="D6352" s="208"/>
      <c r="E6352" s="208"/>
    </row>
    <row r="6353" spans="4:5">
      <c r="D6353" s="208"/>
      <c r="E6353" s="208"/>
    </row>
    <row r="6354" spans="4:5">
      <c r="D6354" s="208"/>
      <c r="E6354" s="208"/>
    </row>
    <row r="6355" spans="4:5">
      <c r="D6355" s="208"/>
      <c r="E6355" s="208"/>
    </row>
    <row r="6356" spans="4:5">
      <c r="D6356" s="208"/>
      <c r="E6356" s="208"/>
    </row>
    <row r="6357" spans="4:5">
      <c r="D6357" s="208"/>
      <c r="E6357" s="208"/>
    </row>
    <row r="6358" spans="4:5">
      <c r="D6358" s="208"/>
      <c r="E6358" s="208"/>
    </row>
    <row r="6359" spans="4:5">
      <c r="D6359" s="208"/>
      <c r="E6359" s="208"/>
    </row>
    <row r="6360" spans="4:5">
      <c r="D6360" s="208"/>
      <c r="E6360" s="208"/>
    </row>
    <row r="6361" spans="4:5">
      <c r="D6361" s="208"/>
      <c r="E6361" s="208"/>
    </row>
    <row r="6362" spans="4:5">
      <c r="D6362" s="208"/>
      <c r="E6362" s="208"/>
    </row>
    <row r="6363" spans="4:5">
      <c r="D6363" s="208"/>
      <c r="E6363" s="208"/>
    </row>
    <row r="6364" spans="4:5">
      <c r="D6364" s="208"/>
      <c r="E6364" s="208"/>
    </row>
    <row r="6365" spans="4:5">
      <c r="D6365" s="208"/>
      <c r="E6365" s="208"/>
    </row>
    <row r="6366" spans="4:5">
      <c r="D6366" s="208"/>
      <c r="E6366" s="208"/>
    </row>
    <row r="6367" spans="4:5">
      <c r="D6367" s="208"/>
      <c r="E6367" s="208"/>
    </row>
    <row r="6368" spans="4:5">
      <c r="D6368" s="208"/>
      <c r="E6368" s="208"/>
    </row>
    <row r="6369" spans="4:5">
      <c r="D6369" s="208"/>
      <c r="E6369" s="208"/>
    </row>
    <row r="6370" spans="4:5">
      <c r="D6370" s="208"/>
      <c r="E6370" s="208"/>
    </row>
    <row r="6371" spans="4:5">
      <c r="D6371" s="208"/>
      <c r="E6371" s="208"/>
    </row>
    <row r="6372" spans="4:5">
      <c r="D6372" s="208"/>
      <c r="E6372" s="208"/>
    </row>
    <row r="6373" spans="4:5">
      <c r="D6373" s="208"/>
      <c r="E6373" s="208"/>
    </row>
    <row r="6374" spans="4:5">
      <c r="D6374" s="208"/>
      <c r="E6374" s="208"/>
    </row>
    <row r="6375" spans="4:5">
      <c r="D6375" s="208"/>
      <c r="E6375" s="208"/>
    </row>
    <row r="6376" spans="4:5">
      <c r="D6376" s="208"/>
      <c r="E6376" s="208"/>
    </row>
    <row r="6377" spans="4:5">
      <c r="D6377" s="208"/>
      <c r="E6377" s="208"/>
    </row>
    <row r="6378" spans="4:5">
      <c r="D6378" s="208"/>
      <c r="E6378" s="208"/>
    </row>
    <row r="6379" spans="4:5">
      <c r="D6379" s="208"/>
      <c r="E6379" s="208"/>
    </row>
    <row r="6380" spans="4:5">
      <c r="D6380" s="208"/>
      <c r="E6380" s="208"/>
    </row>
    <row r="6381" spans="4:5">
      <c r="D6381" s="208"/>
      <c r="E6381" s="208"/>
    </row>
    <row r="6382" spans="4:5">
      <c r="D6382" s="208"/>
      <c r="E6382" s="208"/>
    </row>
    <row r="6383" spans="4:5">
      <c r="D6383" s="208"/>
      <c r="E6383" s="208"/>
    </row>
    <row r="6384" spans="4:5">
      <c r="D6384" s="208"/>
      <c r="E6384" s="208"/>
    </row>
    <row r="6385" spans="4:5">
      <c r="D6385" s="208"/>
      <c r="E6385" s="208"/>
    </row>
    <row r="6386" spans="4:5">
      <c r="D6386" s="208"/>
      <c r="E6386" s="208"/>
    </row>
    <row r="6387" spans="4:5">
      <c r="D6387" s="208"/>
      <c r="E6387" s="208"/>
    </row>
    <row r="6388" spans="4:5">
      <c r="D6388" s="208"/>
      <c r="E6388" s="208"/>
    </row>
    <row r="6389" spans="4:5">
      <c r="D6389" s="208"/>
      <c r="E6389" s="208"/>
    </row>
    <row r="6390" spans="4:5">
      <c r="D6390" s="208"/>
      <c r="E6390" s="208"/>
    </row>
    <row r="6391" spans="4:5">
      <c r="D6391" s="208"/>
      <c r="E6391" s="208"/>
    </row>
    <row r="6392" spans="4:5">
      <c r="D6392" s="208"/>
      <c r="E6392" s="208"/>
    </row>
    <row r="6393" spans="4:5">
      <c r="D6393" s="208"/>
      <c r="E6393" s="208"/>
    </row>
    <row r="6394" spans="4:5">
      <c r="D6394" s="208"/>
      <c r="E6394" s="208"/>
    </row>
    <row r="6395" spans="4:5">
      <c r="D6395" s="208"/>
      <c r="E6395" s="208"/>
    </row>
    <row r="6396" spans="4:5">
      <c r="D6396" s="208"/>
      <c r="E6396" s="208"/>
    </row>
    <row r="6397" spans="4:5">
      <c r="D6397" s="208"/>
      <c r="E6397" s="208"/>
    </row>
    <row r="6398" spans="4:5">
      <c r="D6398" s="208"/>
      <c r="E6398" s="208"/>
    </row>
    <row r="6399" spans="4:5">
      <c r="D6399" s="208"/>
      <c r="E6399" s="208"/>
    </row>
    <row r="6400" spans="4:5">
      <c r="D6400" s="208"/>
      <c r="E6400" s="208"/>
    </row>
    <row r="6401" spans="4:5">
      <c r="D6401" s="208"/>
      <c r="E6401" s="208"/>
    </row>
    <row r="6402" spans="4:5">
      <c r="D6402" s="208"/>
      <c r="E6402" s="208"/>
    </row>
    <row r="6403" spans="4:5">
      <c r="D6403" s="208"/>
      <c r="E6403" s="208"/>
    </row>
    <row r="6404" spans="4:5">
      <c r="D6404" s="208"/>
      <c r="E6404" s="208"/>
    </row>
    <row r="6405" spans="4:5">
      <c r="D6405" s="208"/>
      <c r="E6405" s="208"/>
    </row>
    <row r="6406" spans="4:5">
      <c r="D6406" s="208"/>
      <c r="E6406" s="208"/>
    </row>
    <row r="6407" spans="4:5">
      <c r="D6407" s="208"/>
      <c r="E6407" s="208"/>
    </row>
    <row r="6408" spans="4:5">
      <c r="D6408" s="208"/>
      <c r="E6408" s="208"/>
    </row>
    <row r="6409" spans="4:5">
      <c r="D6409" s="208"/>
      <c r="E6409" s="208"/>
    </row>
    <row r="6410" spans="4:5">
      <c r="D6410" s="208"/>
      <c r="E6410" s="208"/>
    </row>
    <row r="6411" spans="4:5">
      <c r="D6411" s="208"/>
      <c r="E6411" s="208"/>
    </row>
    <row r="6412" spans="4:5">
      <c r="D6412" s="208"/>
      <c r="E6412" s="208"/>
    </row>
    <row r="6413" spans="4:5">
      <c r="D6413" s="208"/>
      <c r="E6413" s="208"/>
    </row>
    <row r="6414" spans="4:5">
      <c r="D6414" s="208"/>
      <c r="E6414" s="208"/>
    </row>
    <row r="6415" spans="4:5">
      <c r="D6415" s="208"/>
      <c r="E6415" s="208"/>
    </row>
    <row r="6416" spans="4:5">
      <c r="D6416" s="208"/>
      <c r="E6416" s="208"/>
    </row>
    <row r="6417" spans="4:5">
      <c r="D6417" s="208"/>
      <c r="E6417" s="208"/>
    </row>
    <row r="6418" spans="4:5">
      <c r="D6418" s="208"/>
      <c r="E6418" s="208"/>
    </row>
    <row r="6419" spans="4:5">
      <c r="D6419" s="208"/>
      <c r="E6419" s="208"/>
    </row>
    <row r="6420" spans="4:5">
      <c r="D6420" s="208"/>
      <c r="E6420" s="208"/>
    </row>
    <row r="6421" spans="4:5">
      <c r="D6421" s="208"/>
      <c r="E6421" s="208"/>
    </row>
    <row r="6422" spans="4:5">
      <c r="D6422" s="208"/>
      <c r="E6422" s="208"/>
    </row>
    <row r="6423" spans="4:5">
      <c r="D6423" s="208"/>
      <c r="E6423" s="208"/>
    </row>
    <row r="6424" spans="4:5">
      <c r="D6424" s="208"/>
      <c r="E6424" s="208"/>
    </row>
    <row r="6425" spans="4:5">
      <c r="D6425" s="208"/>
      <c r="E6425" s="208"/>
    </row>
    <row r="6426" spans="4:5">
      <c r="D6426" s="208"/>
      <c r="E6426" s="208"/>
    </row>
    <row r="6427" spans="4:5">
      <c r="D6427" s="208"/>
      <c r="E6427" s="208"/>
    </row>
    <row r="6428" spans="4:5">
      <c r="D6428" s="208"/>
      <c r="E6428" s="208"/>
    </row>
    <row r="6429" spans="4:5">
      <c r="D6429" s="208"/>
      <c r="E6429" s="208"/>
    </row>
    <row r="6430" spans="4:5">
      <c r="D6430" s="208"/>
      <c r="E6430" s="208"/>
    </row>
    <row r="6431" spans="4:5">
      <c r="D6431" s="208"/>
      <c r="E6431" s="208"/>
    </row>
    <row r="6432" spans="4:5">
      <c r="D6432" s="208"/>
      <c r="E6432" s="208"/>
    </row>
    <row r="6433" spans="4:5">
      <c r="D6433" s="208"/>
      <c r="E6433" s="208"/>
    </row>
    <row r="6434" spans="4:5">
      <c r="D6434" s="208"/>
      <c r="E6434" s="208"/>
    </row>
    <row r="6435" spans="4:5">
      <c r="D6435" s="208"/>
      <c r="E6435" s="208"/>
    </row>
    <row r="6436" spans="4:5">
      <c r="D6436" s="208"/>
      <c r="E6436" s="208"/>
    </row>
    <row r="6437" spans="4:5">
      <c r="D6437" s="208"/>
      <c r="E6437" s="208"/>
    </row>
    <row r="6438" spans="4:5">
      <c r="D6438" s="208"/>
      <c r="E6438" s="208"/>
    </row>
    <row r="6439" spans="4:5">
      <c r="D6439" s="208"/>
      <c r="E6439" s="208"/>
    </row>
    <row r="6440" spans="4:5">
      <c r="D6440" s="208"/>
      <c r="E6440" s="208"/>
    </row>
    <row r="6441" spans="4:5">
      <c r="D6441" s="208"/>
      <c r="E6441" s="208"/>
    </row>
    <row r="6442" spans="4:5">
      <c r="D6442" s="208"/>
      <c r="E6442" s="208"/>
    </row>
    <row r="6443" spans="4:5">
      <c r="D6443" s="208"/>
      <c r="E6443" s="208"/>
    </row>
    <row r="6444" spans="4:5">
      <c r="D6444" s="208"/>
      <c r="E6444" s="208"/>
    </row>
    <row r="6445" spans="4:5">
      <c r="D6445" s="208"/>
      <c r="E6445" s="208"/>
    </row>
    <row r="6446" spans="4:5">
      <c r="D6446" s="208"/>
      <c r="E6446" s="208"/>
    </row>
    <row r="6447" spans="4:5">
      <c r="D6447" s="208"/>
      <c r="E6447" s="208"/>
    </row>
    <row r="6448" spans="4:5">
      <c r="D6448" s="208"/>
      <c r="E6448" s="208"/>
    </row>
    <row r="6449" spans="4:5">
      <c r="D6449" s="208"/>
      <c r="E6449" s="208"/>
    </row>
    <row r="6450" spans="4:5">
      <c r="D6450" s="208"/>
      <c r="E6450" s="208"/>
    </row>
    <row r="6451" spans="4:5">
      <c r="D6451" s="208"/>
      <c r="E6451" s="208"/>
    </row>
    <row r="6452" spans="4:5">
      <c r="D6452" s="208"/>
      <c r="E6452" s="208"/>
    </row>
    <row r="6453" spans="4:5">
      <c r="D6453" s="208"/>
      <c r="E6453" s="208"/>
    </row>
    <row r="6454" spans="4:5">
      <c r="D6454" s="208"/>
      <c r="E6454" s="208"/>
    </row>
    <row r="6455" spans="4:5">
      <c r="D6455" s="208"/>
      <c r="E6455" s="208"/>
    </row>
    <row r="6456" spans="4:5">
      <c r="D6456" s="208"/>
      <c r="E6456" s="208"/>
    </row>
    <row r="6457" spans="4:5">
      <c r="D6457" s="208"/>
      <c r="E6457" s="208"/>
    </row>
    <row r="6458" spans="4:5">
      <c r="D6458" s="208"/>
      <c r="E6458" s="208"/>
    </row>
    <row r="6459" spans="4:5">
      <c r="D6459" s="208"/>
      <c r="E6459" s="208"/>
    </row>
    <row r="6460" spans="4:5">
      <c r="D6460" s="208"/>
      <c r="E6460" s="208"/>
    </row>
    <row r="6461" spans="4:5">
      <c r="D6461" s="208"/>
      <c r="E6461" s="208"/>
    </row>
    <row r="6462" spans="4:5">
      <c r="D6462" s="208"/>
      <c r="E6462" s="208"/>
    </row>
    <row r="6463" spans="4:5">
      <c r="D6463" s="208"/>
      <c r="E6463" s="208"/>
    </row>
    <row r="6464" spans="4:5">
      <c r="D6464" s="208"/>
      <c r="E6464" s="208"/>
    </row>
    <row r="6465" spans="4:5">
      <c r="D6465" s="208"/>
      <c r="E6465" s="208"/>
    </row>
    <row r="6466" spans="4:5">
      <c r="D6466" s="208"/>
      <c r="E6466" s="208"/>
    </row>
    <row r="6467" spans="4:5">
      <c r="D6467" s="208"/>
      <c r="E6467" s="208"/>
    </row>
    <row r="6468" spans="4:5">
      <c r="D6468" s="208"/>
      <c r="E6468" s="208"/>
    </row>
    <row r="6469" spans="4:5">
      <c r="D6469" s="208"/>
      <c r="E6469" s="208"/>
    </row>
    <row r="6470" spans="4:5">
      <c r="D6470" s="208"/>
      <c r="E6470" s="208"/>
    </row>
    <row r="6471" spans="4:5">
      <c r="D6471" s="208"/>
      <c r="E6471" s="208"/>
    </row>
    <row r="6472" spans="4:5">
      <c r="D6472" s="208"/>
      <c r="E6472" s="208"/>
    </row>
    <row r="6473" spans="4:5">
      <c r="D6473" s="208"/>
      <c r="E6473" s="208"/>
    </row>
    <row r="6474" spans="4:5">
      <c r="D6474" s="208"/>
      <c r="E6474" s="208"/>
    </row>
    <row r="6475" spans="4:5">
      <c r="D6475" s="208"/>
      <c r="E6475" s="208"/>
    </row>
    <row r="6476" spans="4:5">
      <c r="D6476" s="208"/>
      <c r="E6476" s="208"/>
    </row>
    <row r="6477" spans="4:5">
      <c r="D6477" s="208"/>
      <c r="E6477" s="208"/>
    </row>
    <row r="6478" spans="4:5">
      <c r="D6478" s="208"/>
      <c r="E6478" s="208"/>
    </row>
    <row r="6479" spans="4:5">
      <c r="D6479" s="208"/>
      <c r="E6479" s="208"/>
    </row>
    <row r="6480" spans="4:5">
      <c r="D6480" s="208"/>
      <c r="E6480" s="208"/>
    </row>
    <row r="6481" spans="4:5">
      <c r="D6481" s="208"/>
      <c r="E6481" s="208"/>
    </row>
    <row r="6482" spans="4:5">
      <c r="D6482" s="208"/>
      <c r="E6482" s="208"/>
    </row>
    <row r="6483" spans="4:5">
      <c r="D6483" s="208"/>
      <c r="E6483" s="208"/>
    </row>
    <row r="6484" spans="4:5">
      <c r="D6484" s="208"/>
      <c r="E6484" s="208"/>
    </row>
    <row r="6485" spans="4:5">
      <c r="D6485" s="208"/>
      <c r="E6485" s="208"/>
    </row>
    <row r="6486" spans="4:5">
      <c r="D6486" s="208"/>
      <c r="E6486" s="208"/>
    </row>
    <row r="6487" spans="4:5">
      <c r="D6487" s="208"/>
      <c r="E6487" s="208"/>
    </row>
    <row r="6488" spans="4:5">
      <c r="D6488" s="208"/>
      <c r="E6488" s="208"/>
    </row>
    <row r="6489" spans="4:5">
      <c r="D6489" s="208"/>
      <c r="E6489" s="208"/>
    </row>
    <row r="6490" spans="4:5">
      <c r="D6490" s="208"/>
      <c r="E6490" s="208"/>
    </row>
    <row r="6491" spans="4:5">
      <c r="D6491" s="208"/>
      <c r="E6491" s="208"/>
    </row>
    <row r="6492" spans="4:5">
      <c r="D6492" s="208"/>
      <c r="E6492" s="208"/>
    </row>
    <row r="6493" spans="4:5">
      <c r="D6493" s="208"/>
      <c r="E6493" s="208"/>
    </row>
    <row r="6494" spans="4:5">
      <c r="D6494" s="208"/>
      <c r="E6494" s="208"/>
    </row>
    <row r="6495" spans="4:5">
      <c r="D6495" s="208"/>
      <c r="E6495" s="208"/>
    </row>
    <row r="6496" spans="4:5">
      <c r="D6496" s="208"/>
      <c r="E6496" s="208"/>
    </row>
    <row r="6497" spans="4:5">
      <c r="D6497" s="208"/>
      <c r="E6497" s="208"/>
    </row>
    <row r="6498" spans="4:5">
      <c r="D6498" s="208"/>
      <c r="E6498" s="208"/>
    </row>
    <row r="6499" spans="4:5">
      <c r="D6499" s="208"/>
      <c r="E6499" s="208"/>
    </row>
    <row r="6500" spans="4:5">
      <c r="D6500" s="208"/>
      <c r="E6500" s="208"/>
    </row>
    <row r="6501" spans="4:5">
      <c r="D6501" s="208"/>
      <c r="E6501" s="208"/>
    </row>
    <row r="6502" spans="4:5">
      <c r="D6502" s="208"/>
      <c r="E6502" s="208"/>
    </row>
    <row r="6503" spans="4:5">
      <c r="D6503" s="208"/>
      <c r="E6503" s="208"/>
    </row>
    <row r="6504" spans="4:5">
      <c r="D6504" s="208"/>
      <c r="E6504" s="208"/>
    </row>
    <row r="6505" spans="4:5">
      <c r="D6505" s="208"/>
      <c r="E6505" s="208"/>
    </row>
    <row r="6506" spans="4:5">
      <c r="D6506" s="208"/>
      <c r="E6506" s="208"/>
    </row>
    <row r="6507" spans="4:5">
      <c r="D6507" s="208"/>
      <c r="E6507" s="208"/>
    </row>
    <row r="6508" spans="4:5">
      <c r="D6508" s="208"/>
      <c r="E6508" s="208"/>
    </row>
    <row r="6509" spans="4:5">
      <c r="D6509" s="208"/>
      <c r="E6509" s="208"/>
    </row>
    <row r="6510" spans="4:5">
      <c r="D6510" s="208"/>
      <c r="E6510" s="208"/>
    </row>
    <row r="6511" spans="4:5">
      <c r="D6511" s="208"/>
      <c r="E6511" s="208"/>
    </row>
    <row r="6512" spans="4:5">
      <c r="D6512" s="208"/>
      <c r="E6512" s="208"/>
    </row>
    <row r="6513" spans="4:5">
      <c r="D6513" s="208"/>
      <c r="E6513" s="208"/>
    </row>
    <row r="6514" spans="4:5">
      <c r="D6514" s="208"/>
      <c r="E6514" s="208"/>
    </row>
    <row r="6515" spans="4:5">
      <c r="D6515" s="208"/>
      <c r="E6515" s="208"/>
    </row>
    <row r="6516" spans="4:5">
      <c r="D6516" s="208"/>
      <c r="E6516" s="208"/>
    </row>
    <row r="6517" spans="4:5">
      <c r="D6517" s="208"/>
      <c r="E6517" s="208"/>
    </row>
    <row r="6518" spans="4:5">
      <c r="D6518" s="208"/>
      <c r="E6518" s="208"/>
    </row>
    <row r="6519" spans="4:5">
      <c r="D6519" s="208"/>
      <c r="E6519" s="208"/>
    </row>
    <row r="6520" spans="4:5">
      <c r="D6520" s="208"/>
      <c r="E6520" s="208"/>
    </row>
    <row r="6521" spans="4:5">
      <c r="D6521" s="208"/>
      <c r="E6521" s="208"/>
    </row>
    <row r="6522" spans="4:5">
      <c r="D6522" s="208"/>
      <c r="E6522" s="208"/>
    </row>
    <row r="6523" spans="4:5">
      <c r="D6523" s="208"/>
      <c r="E6523" s="208"/>
    </row>
    <row r="6524" spans="4:5">
      <c r="D6524" s="208"/>
      <c r="E6524" s="208"/>
    </row>
    <row r="6525" spans="4:5">
      <c r="D6525" s="208"/>
      <c r="E6525" s="208"/>
    </row>
    <row r="6526" spans="4:5">
      <c r="D6526" s="208"/>
      <c r="E6526" s="208"/>
    </row>
    <row r="6527" spans="4:5">
      <c r="D6527" s="208"/>
      <c r="E6527" s="208"/>
    </row>
    <row r="6528" spans="4:5">
      <c r="D6528" s="208"/>
      <c r="E6528" s="208"/>
    </row>
    <row r="6529" spans="4:5">
      <c r="D6529" s="208"/>
      <c r="E6529" s="208"/>
    </row>
    <row r="6530" spans="4:5">
      <c r="D6530" s="208"/>
      <c r="E6530" s="208"/>
    </row>
    <row r="6531" spans="4:5">
      <c r="D6531" s="208"/>
      <c r="E6531" s="208"/>
    </row>
    <row r="6532" spans="4:5">
      <c r="D6532" s="208"/>
      <c r="E6532" s="208"/>
    </row>
    <row r="6533" spans="4:5">
      <c r="D6533" s="208"/>
      <c r="E6533" s="208"/>
    </row>
    <row r="6534" spans="4:5">
      <c r="D6534" s="208"/>
      <c r="E6534" s="208"/>
    </row>
    <row r="6535" spans="4:5">
      <c r="D6535" s="208"/>
      <c r="E6535" s="208"/>
    </row>
    <row r="6536" spans="4:5">
      <c r="D6536" s="208"/>
      <c r="E6536" s="208"/>
    </row>
    <row r="6537" spans="4:5">
      <c r="D6537" s="208"/>
      <c r="E6537" s="208"/>
    </row>
    <row r="6538" spans="4:5">
      <c r="D6538" s="208"/>
      <c r="E6538" s="208"/>
    </row>
    <row r="6539" spans="4:5">
      <c r="D6539" s="208"/>
      <c r="E6539" s="208"/>
    </row>
    <row r="6540" spans="4:5">
      <c r="D6540" s="208"/>
      <c r="E6540" s="208"/>
    </row>
    <row r="6541" spans="4:5">
      <c r="D6541" s="208"/>
      <c r="E6541" s="208"/>
    </row>
    <row r="6542" spans="4:5">
      <c r="D6542" s="208"/>
      <c r="E6542" s="208"/>
    </row>
    <row r="6543" spans="4:5">
      <c r="D6543" s="208"/>
      <c r="E6543" s="208"/>
    </row>
    <row r="6544" spans="4:5">
      <c r="D6544" s="208"/>
      <c r="E6544" s="208"/>
    </row>
    <row r="6545" spans="4:5">
      <c r="D6545" s="208"/>
      <c r="E6545" s="208"/>
    </row>
    <row r="6546" spans="4:5">
      <c r="D6546" s="208"/>
      <c r="E6546" s="208"/>
    </row>
    <row r="6547" spans="4:5">
      <c r="D6547" s="208"/>
      <c r="E6547" s="208"/>
    </row>
    <row r="6548" spans="4:5">
      <c r="D6548" s="208"/>
      <c r="E6548" s="208"/>
    </row>
    <row r="6549" spans="4:5">
      <c r="D6549" s="208"/>
      <c r="E6549" s="208"/>
    </row>
    <row r="6550" spans="4:5">
      <c r="D6550" s="208"/>
      <c r="E6550" s="208"/>
    </row>
    <row r="6551" spans="4:5">
      <c r="D6551" s="208"/>
      <c r="E6551" s="208"/>
    </row>
    <row r="6552" spans="4:5">
      <c r="D6552" s="208"/>
      <c r="E6552" s="208"/>
    </row>
    <row r="6553" spans="4:5">
      <c r="D6553" s="208"/>
      <c r="E6553" s="208"/>
    </row>
    <row r="6554" spans="4:5">
      <c r="D6554" s="208"/>
      <c r="E6554" s="208"/>
    </row>
    <row r="6555" spans="4:5">
      <c r="D6555" s="208"/>
      <c r="E6555" s="208"/>
    </row>
    <row r="6556" spans="4:5">
      <c r="D6556" s="208"/>
      <c r="E6556" s="208"/>
    </row>
    <row r="6557" spans="4:5">
      <c r="D6557" s="208"/>
      <c r="E6557" s="208"/>
    </row>
    <row r="6558" spans="4:5">
      <c r="D6558" s="208"/>
      <c r="E6558" s="208"/>
    </row>
    <row r="6559" spans="4:5">
      <c r="D6559" s="208"/>
      <c r="E6559" s="208"/>
    </row>
    <row r="6560" spans="4:5">
      <c r="D6560" s="208"/>
      <c r="E6560" s="208"/>
    </row>
    <row r="6561" spans="4:5">
      <c r="D6561" s="208"/>
      <c r="E6561" s="208"/>
    </row>
    <row r="6562" spans="4:5">
      <c r="D6562" s="208"/>
      <c r="E6562" s="208"/>
    </row>
    <row r="6563" spans="4:5">
      <c r="D6563" s="208"/>
      <c r="E6563" s="208"/>
    </row>
    <row r="6564" spans="4:5">
      <c r="D6564" s="208"/>
      <c r="E6564" s="208"/>
    </row>
    <row r="6565" spans="4:5">
      <c r="D6565" s="208"/>
      <c r="E6565" s="208"/>
    </row>
    <row r="6566" spans="4:5">
      <c r="D6566" s="208"/>
      <c r="E6566" s="208"/>
    </row>
    <row r="6567" spans="4:5">
      <c r="D6567" s="208"/>
      <c r="E6567" s="208"/>
    </row>
    <row r="6568" spans="4:5">
      <c r="D6568" s="208"/>
      <c r="E6568" s="208"/>
    </row>
    <row r="6569" spans="4:5">
      <c r="D6569" s="208"/>
      <c r="E6569" s="208"/>
    </row>
    <row r="6570" spans="4:5">
      <c r="D6570" s="208"/>
      <c r="E6570" s="208"/>
    </row>
    <row r="6571" spans="4:5">
      <c r="D6571" s="208"/>
      <c r="E6571" s="208"/>
    </row>
    <row r="6572" spans="4:5">
      <c r="D6572" s="208"/>
      <c r="E6572" s="208"/>
    </row>
    <row r="6573" spans="4:5">
      <c r="D6573" s="208"/>
      <c r="E6573" s="208"/>
    </row>
    <row r="6574" spans="4:5">
      <c r="D6574" s="208"/>
      <c r="E6574" s="208"/>
    </row>
    <row r="6575" spans="4:5">
      <c r="D6575" s="208"/>
      <c r="E6575" s="208"/>
    </row>
    <row r="6576" spans="4:5">
      <c r="D6576" s="208"/>
      <c r="E6576" s="208"/>
    </row>
    <row r="6577" spans="4:5">
      <c r="D6577" s="208"/>
      <c r="E6577" s="208"/>
    </row>
    <row r="6578" spans="4:5">
      <c r="D6578" s="208"/>
      <c r="E6578" s="208"/>
    </row>
    <row r="6579" spans="4:5">
      <c r="D6579" s="208"/>
      <c r="E6579" s="208"/>
    </row>
    <row r="6580" spans="4:5">
      <c r="D6580" s="208"/>
      <c r="E6580" s="208"/>
    </row>
    <row r="6581" spans="4:5">
      <c r="D6581" s="208"/>
      <c r="E6581" s="208"/>
    </row>
    <row r="6582" spans="4:5">
      <c r="D6582" s="208"/>
      <c r="E6582" s="208"/>
    </row>
    <row r="6583" spans="4:5">
      <c r="D6583" s="208"/>
      <c r="E6583" s="208"/>
    </row>
    <row r="6584" spans="4:5">
      <c r="D6584" s="208"/>
      <c r="E6584" s="208"/>
    </row>
    <row r="6585" spans="4:5">
      <c r="D6585" s="208"/>
      <c r="E6585" s="208"/>
    </row>
    <row r="6586" spans="4:5">
      <c r="D6586" s="208"/>
      <c r="E6586" s="208"/>
    </row>
    <row r="6587" spans="4:5">
      <c r="D6587" s="208"/>
      <c r="E6587" s="208"/>
    </row>
    <row r="6588" spans="4:5">
      <c r="D6588" s="208"/>
      <c r="E6588" s="208"/>
    </row>
    <row r="6589" spans="4:5">
      <c r="D6589" s="208"/>
      <c r="E6589" s="208"/>
    </row>
    <row r="6590" spans="4:5">
      <c r="D6590" s="208"/>
      <c r="E6590" s="208"/>
    </row>
    <row r="6591" spans="4:5">
      <c r="D6591" s="208"/>
      <c r="E6591" s="208"/>
    </row>
    <row r="6592" spans="4:5">
      <c r="D6592" s="208"/>
      <c r="E6592" s="208"/>
    </row>
    <row r="6593" spans="4:5">
      <c r="D6593" s="208"/>
      <c r="E6593" s="208"/>
    </row>
    <row r="6594" spans="4:5">
      <c r="D6594" s="208"/>
      <c r="E6594" s="208"/>
    </row>
    <row r="6595" spans="4:5">
      <c r="D6595" s="208"/>
      <c r="E6595" s="208"/>
    </row>
    <row r="6596" spans="4:5">
      <c r="D6596" s="208"/>
      <c r="E6596" s="208"/>
    </row>
    <row r="6597" spans="4:5">
      <c r="D6597" s="208"/>
      <c r="E6597" s="208"/>
    </row>
    <row r="6598" spans="4:5">
      <c r="D6598" s="208"/>
      <c r="E6598" s="208"/>
    </row>
    <row r="6599" spans="4:5">
      <c r="D6599" s="208"/>
      <c r="E6599" s="208"/>
    </row>
    <row r="6600" spans="4:5">
      <c r="D6600" s="208"/>
      <c r="E6600" s="208"/>
    </row>
    <row r="6601" spans="4:5">
      <c r="D6601" s="208"/>
      <c r="E6601" s="208"/>
    </row>
    <row r="6602" spans="4:5">
      <c r="D6602" s="208"/>
      <c r="E6602" s="208"/>
    </row>
    <row r="6603" spans="4:5">
      <c r="D6603" s="208"/>
      <c r="E6603" s="208"/>
    </row>
    <row r="6604" spans="4:5">
      <c r="D6604" s="208"/>
      <c r="E6604" s="208"/>
    </row>
    <row r="6605" spans="4:5">
      <c r="D6605" s="208"/>
      <c r="E6605" s="208"/>
    </row>
    <row r="6606" spans="4:5">
      <c r="D6606" s="208"/>
      <c r="E6606" s="208"/>
    </row>
    <row r="6607" spans="4:5">
      <c r="D6607" s="208"/>
      <c r="E6607" s="208"/>
    </row>
    <row r="6608" spans="4:5">
      <c r="D6608" s="208"/>
      <c r="E6608" s="208"/>
    </row>
    <row r="6609" spans="4:5">
      <c r="D6609" s="208"/>
      <c r="E6609" s="208"/>
    </row>
    <row r="6610" spans="4:5">
      <c r="D6610" s="208"/>
      <c r="E6610" s="208"/>
    </row>
    <row r="6611" spans="4:5">
      <c r="D6611" s="208"/>
      <c r="E6611" s="208"/>
    </row>
    <row r="6612" spans="4:5">
      <c r="D6612" s="208"/>
      <c r="E6612" s="208"/>
    </row>
    <row r="6613" spans="4:5">
      <c r="D6613" s="208"/>
      <c r="E6613" s="208"/>
    </row>
    <row r="6614" spans="4:5">
      <c r="D6614" s="208"/>
      <c r="E6614" s="208"/>
    </row>
    <row r="6615" spans="4:5">
      <c r="D6615" s="208"/>
      <c r="E6615" s="208"/>
    </row>
    <row r="6616" spans="4:5">
      <c r="D6616" s="208"/>
      <c r="E6616" s="208"/>
    </row>
    <row r="6617" spans="4:5">
      <c r="D6617" s="208"/>
      <c r="E6617" s="208"/>
    </row>
    <row r="6618" spans="4:5">
      <c r="D6618" s="208"/>
      <c r="E6618" s="208"/>
    </row>
    <row r="6619" spans="4:5">
      <c r="D6619" s="208"/>
      <c r="E6619" s="208"/>
    </row>
    <row r="6620" spans="4:5">
      <c r="D6620" s="208"/>
      <c r="E6620" s="208"/>
    </row>
    <row r="6621" spans="4:5">
      <c r="D6621" s="208"/>
      <c r="E6621" s="208"/>
    </row>
    <row r="6622" spans="4:5">
      <c r="D6622" s="208"/>
      <c r="E6622" s="208"/>
    </row>
    <row r="6623" spans="4:5">
      <c r="D6623" s="208"/>
      <c r="E6623" s="208"/>
    </row>
    <row r="6624" spans="4:5">
      <c r="D6624" s="208"/>
      <c r="E6624" s="208"/>
    </row>
    <row r="6625" spans="4:5">
      <c r="D6625" s="208"/>
      <c r="E6625" s="208"/>
    </row>
    <row r="6626" spans="4:5">
      <c r="D6626" s="208"/>
      <c r="E6626" s="208"/>
    </row>
    <row r="6627" spans="4:5">
      <c r="D6627" s="208"/>
      <c r="E6627" s="208"/>
    </row>
    <row r="6628" spans="4:5">
      <c r="D6628" s="208"/>
      <c r="E6628" s="208"/>
    </row>
    <row r="6629" spans="4:5">
      <c r="D6629" s="208"/>
      <c r="E6629" s="208"/>
    </row>
    <row r="6630" spans="4:5">
      <c r="D6630" s="208"/>
      <c r="E6630" s="208"/>
    </row>
    <row r="6631" spans="4:5">
      <c r="D6631" s="208"/>
      <c r="E6631" s="208"/>
    </row>
    <row r="6632" spans="4:5">
      <c r="D6632" s="208"/>
      <c r="E6632" s="208"/>
    </row>
    <row r="6633" spans="4:5">
      <c r="D6633" s="208"/>
      <c r="E6633" s="208"/>
    </row>
    <row r="6634" spans="4:5">
      <c r="D6634" s="208"/>
      <c r="E6634" s="208"/>
    </row>
    <row r="6635" spans="4:5">
      <c r="D6635" s="208"/>
      <c r="E6635" s="208"/>
    </row>
    <row r="6636" spans="4:5">
      <c r="D6636" s="208"/>
      <c r="E6636" s="208"/>
    </row>
    <row r="6637" spans="4:5">
      <c r="D6637" s="208"/>
      <c r="E6637" s="208"/>
    </row>
    <row r="6638" spans="4:5">
      <c r="D6638" s="208"/>
      <c r="E6638" s="208"/>
    </row>
    <row r="6639" spans="4:5">
      <c r="D6639" s="208"/>
      <c r="E6639" s="208"/>
    </row>
    <row r="6640" spans="4:5">
      <c r="D6640" s="208"/>
      <c r="E6640" s="208"/>
    </row>
    <row r="6641" spans="4:5">
      <c r="D6641" s="208"/>
      <c r="E6641" s="208"/>
    </row>
    <row r="6642" spans="4:5">
      <c r="D6642" s="208"/>
      <c r="E6642" s="208"/>
    </row>
    <row r="6643" spans="4:5">
      <c r="D6643" s="208"/>
      <c r="E6643" s="208"/>
    </row>
    <row r="6644" spans="4:5">
      <c r="D6644" s="208"/>
      <c r="E6644" s="208"/>
    </row>
    <row r="6645" spans="4:5">
      <c r="D6645" s="208"/>
      <c r="E6645" s="208"/>
    </row>
    <row r="6646" spans="4:5">
      <c r="D6646" s="208"/>
      <c r="E6646" s="208"/>
    </row>
    <row r="6647" spans="4:5">
      <c r="D6647" s="208"/>
      <c r="E6647" s="208"/>
    </row>
    <row r="6648" spans="4:5">
      <c r="D6648" s="208"/>
      <c r="E6648" s="208"/>
    </row>
    <row r="6649" spans="4:5">
      <c r="D6649" s="208"/>
      <c r="E6649" s="208"/>
    </row>
    <row r="6650" spans="4:5">
      <c r="D6650" s="208"/>
      <c r="E6650" s="208"/>
    </row>
    <row r="6651" spans="4:5">
      <c r="D6651" s="208"/>
      <c r="E6651" s="208"/>
    </row>
    <row r="6652" spans="4:5">
      <c r="D6652" s="208"/>
      <c r="E6652" s="208"/>
    </row>
    <row r="6653" spans="4:5">
      <c r="D6653" s="208"/>
      <c r="E6653" s="208"/>
    </row>
    <row r="6654" spans="4:5">
      <c r="D6654" s="208"/>
      <c r="E6654" s="208"/>
    </row>
    <row r="6655" spans="4:5">
      <c r="D6655" s="208"/>
      <c r="E6655" s="208"/>
    </row>
    <row r="6656" spans="4:5">
      <c r="D6656" s="208"/>
      <c r="E6656" s="208"/>
    </row>
    <row r="6657" spans="4:5">
      <c r="D6657" s="208"/>
      <c r="E6657" s="208"/>
    </row>
    <row r="6658" spans="4:5">
      <c r="D6658" s="208"/>
      <c r="E6658" s="208"/>
    </row>
    <row r="6659" spans="4:5">
      <c r="D6659" s="208"/>
      <c r="E6659" s="208"/>
    </row>
    <row r="6660" spans="4:5">
      <c r="D6660" s="208"/>
      <c r="E6660" s="208"/>
    </row>
    <row r="6661" spans="4:5">
      <c r="D6661" s="208"/>
      <c r="E6661" s="208"/>
    </row>
    <row r="6662" spans="4:5">
      <c r="D6662" s="208"/>
      <c r="E6662" s="208"/>
    </row>
    <row r="6663" spans="4:5">
      <c r="D6663" s="208"/>
      <c r="E6663" s="208"/>
    </row>
    <row r="6664" spans="4:5">
      <c r="D6664" s="208"/>
      <c r="E6664" s="208"/>
    </row>
    <row r="6665" spans="4:5">
      <c r="D6665" s="208"/>
      <c r="E6665" s="208"/>
    </row>
    <row r="6666" spans="4:5">
      <c r="D6666" s="208"/>
      <c r="E6666" s="208"/>
    </row>
    <row r="6667" spans="4:5">
      <c r="D6667" s="208"/>
      <c r="E6667" s="208"/>
    </row>
    <row r="6668" spans="4:5">
      <c r="D6668" s="208"/>
      <c r="E6668" s="208"/>
    </row>
    <row r="6669" spans="4:5">
      <c r="D6669" s="208"/>
      <c r="E6669" s="208"/>
    </row>
    <row r="6670" spans="4:5">
      <c r="D6670" s="208"/>
      <c r="E6670" s="208"/>
    </row>
    <row r="6671" spans="4:5">
      <c r="D6671" s="208"/>
      <c r="E6671" s="208"/>
    </row>
    <row r="6672" spans="4:5">
      <c r="D6672" s="208"/>
      <c r="E6672" s="208"/>
    </row>
    <row r="6673" spans="4:5">
      <c r="D6673" s="208"/>
      <c r="E6673" s="208"/>
    </row>
    <row r="6674" spans="4:5">
      <c r="D6674" s="208"/>
      <c r="E6674" s="208"/>
    </row>
    <row r="6675" spans="4:5">
      <c r="D6675" s="208"/>
      <c r="E6675" s="208"/>
    </row>
    <row r="6676" spans="4:5">
      <c r="D6676" s="208"/>
      <c r="E6676" s="208"/>
    </row>
    <row r="6677" spans="4:5">
      <c r="D6677" s="208"/>
      <c r="E6677" s="208"/>
    </row>
    <row r="6678" spans="4:5">
      <c r="D6678" s="208"/>
      <c r="E6678" s="208"/>
    </row>
    <row r="6679" spans="4:5">
      <c r="D6679" s="208"/>
      <c r="E6679" s="208"/>
    </row>
    <row r="6680" spans="4:5">
      <c r="D6680" s="208"/>
      <c r="E6680" s="208"/>
    </row>
    <row r="6681" spans="4:5">
      <c r="D6681" s="208"/>
      <c r="E6681" s="208"/>
    </row>
    <row r="6682" spans="4:5">
      <c r="D6682" s="208"/>
      <c r="E6682" s="208"/>
    </row>
    <row r="6683" spans="4:5">
      <c r="D6683" s="208"/>
      <c r="E6683" s="208"/>
    </row>
    <row r="6684" spans="4:5">
      <c r="D6684" s="208"/>
      <c r="E6684" s="208"/>
    </row>
    <row r="6685" spans="4:5">
      <c r="D6685" s="208"/>
      <c r="E6685" s="208"/>
    </row>
    <row r="6686" spans="4:5">
      <c r="D6686" s="208"/>
      <c r="E6686" s="208"/>
    </row>
    <row r="6687" spans="4:5">
      <c r="D6687" s="208"/>
      <c r="E6687" s="208"/>
    </row>
    <row r="6688" spans="4:5">
      <c r="D6688" s="208"/>
      <c r="E6688" s="208"/>
    </row>
    <row r="6689" spans="4:5">
      <c r="D6689" s="208"/>
      <c r="E6689" s="208"/>
    </row>
    <row r="6690" spans="4:5">
      <c r="D6690" s="208"/>
      <c r="E6690" s="208"/>
    </row>
    <row r="6691" spans="4:5">
      <c r="D6691" s="208"/>
      <c r="E6691" s="208"/>
    </row>
    <row r="6692" spans="4:5">
      <c r="D6692" s="208"/>
      <c r="E6692" s="208"/>
    </row>
    <row r="6693" spans="4:5">
      <c r="D6693" s="208"/>
      <c r="E6693" s="208"/>
    </row>
    <row r="6694" spans="4:5">
      <c r="D6694" s="208"/>
      <c r="E6694" s="208"/>
    </row>
    <row r="6695" spans="4:5">
      <c r="D6695" s="208"/>
      <c r="E6695" s="208"/>
    </row>
    <row r="6696" spans="4:5">
      <c r="D6696" s="208"/>
      <c r="E6696" s="208"/>
    </row>
    <row r="6697" spans="4:5">
      <c r="D6697" s="208"/>
      <c r="E6697" s="208"/>
    </row>
    <row r="6698" spans="4:5">
      <c r="D6698" s="208"/>
      <c r="E6698" s="208"/>
    </row>
    <row r="6699" spans="4:5">
      <c r="D6699" s="208"/>
      <c r="E6699" s="208"/>
    </row>
    <row r="6700" spans="4:5">
      <c r="D6700" s="208"/>
      <c r="E6700" s="208"/>
    </row>
    <row r="6701" spans="4:5">
      <c r="D6701" s="208"/>
      <c r="E6701" s="208"/>
    </row>
    <row r="6702" spans="4:5">
      <c r="D6702" s="208"/>
      <c r="E6702" s="208"/>
    </row>
    <row r="6703" spans="4:5">
      <c r="D6703" s="208"/>
      <c r="E6703" s="208"/>
    </row>
    <row r="6704" spans="4:5">
      <c r="D6704" s="208"/>
      <c r="E6704" s="208"/>
    </row>
    <row r="6705" spans="4:5">
      <c r="D6705" s="208"/>
      <c r="E6705" s="208"/>
    </row>
    <row r="6706" spans="4:5">
      <c r="D6706" s="208"/>
      <c r="E6706" s="208"/>
    </row>
    <row r="6707" spans="4:5">
      <c r="D6707" s="208"/>
      <c r="E6707" s="208"/>
    </row>
    <row r="6708" spans="4:5">
      <c r="D6708" s="208"/>
      <c r="E6708" s="208"/>
    </row>
    <row r="6709" spans="4:5">
      <c r="D6709" s="208"/>
      <c r="E6709" s="208"/>
    </row>
    <row r="6710" spans="4:5">
      <c r="D6710" s="208"/>
      <c r="E6710" s="208"/>
    </row>
    <row r="6711" spans="4:5">
      <c r="D6711" s="208"/>
      <c r="E6711" s="208"/>
    </row>
    <row r="6712" spans="4:5">
      <c r="D6712" s="208"/>
      <c r="E6712" s="208"/>
    </row>
    <row r="6713" spans="4:5">
      <c r="D6713" s="208"/>
      <c r="E6713" s="208"/>
    </row>
    <row r="6714" spans="4:5">
      <c r="D6714" s="208"/>
      <c r="E6714" s="208"/>
    </row>
    <row r="6715" spans="4:5">
      <c r="D6715" s="208"/>
      <c r="E6715" s="208"/>
    </row>
    <row r="6716" spans="4:5">
      <c r="D6716" s="208"/>
      <c r="E6716" s="208"/>
    </row>
    <row r="6717" spans="4:5">
      <c r="D6717" s="208"/>
      <c r="E6717" s="208"/>
    </row>
    <row r="6718" spans="4:5">
      <c r="D6718" s="208"/>
      <c r="E6718" s="208"/>
    </row>
    <row r="6719" spans="4:5">
      <c r="D6719" s="208"/>
      <c r="E6719" s="208"/>
    </row>
    <row r="6720" spans="4:5">
      <c r="D6720" s="208"/>
      <c r="E6720" s="208"/>
    </row>
    <row r="6721" spans="4:5">
      <c r="D6721" s="208"/>
      <c r="E6721" s="208"/>
    </row>
    <row r="6722" spans="4:5">
      <c r="D6722" s="208"/>
      <c r="E6722" s="208"/>
    </row>
    <row r="6723" spans="4:5">
      <c r="D6723" s="208"/>
      <c r="E6723" s="208"/>
    </row>
    <row r="6724" spans="4:5">
      <c r="D6724" s="208"/>
      <c r="E6724" s="208"/>
    </row>
    <row r="6725" spans="4:5">
      <c r="D6725" s="208"/>
      <c r="E6725" s="208"/>
    </row>
    <row r="6726" spans="4:5">
      <c r="D6726" s="208"/>
      <c r="E6726" s="208"/>
    </row>
    <row r="6727" spans="4:5">
      <c r="D6727" s="208"/>
      <c r="E6727" s="208"/>
    </row>
    <row r="6728" spans="4:5">
      <c r="D6728" s="208"/>
      <c r="E6728" s="208"/>
    </row>
    <row r="6729" spans="4:5">
      <c r="D6729" s="208"/>
      <c r="E6729" s="208"/>
    </row>
    <row r="6730" spans="4:5">
      <c r="D6730" s="208"/>
      <c r="E6730" s="208"/>
    </row>
    <row r="6731" spans="4:5">
      <c r="D6731" s="208"/>
      <c r="E6731" s="208"/>
    </row>
    <row r="6732" spans="4:5">
      <c r="D6732" s="208"/>
      <c r="E6732" s="208"/>
    </row>
    <row r="6733" spans="4:5">
      <c r="D6733" s="208"/>
      <c r="E6733" s="208"/>
    </row>
    <row r="6734" spans="4:5">
      <c r="D6734" s="208"/>
      <c r="E6734" s="208"/>
    </row>
    <row r="6735" spans="4:5">
      <c r="D6735" s="208"/>
      <c r="E6735" s="208"/>
    </row>
    <row r="6736" spans="4:5">
      <c r="D6736" s="208"/>
      <c r="E6736" s="208"/>
    </row>
    <row r="6737" spans="4:5">
      <c r="D6737" s="208"/>
      <c r="E6737" s="208"/>
    </row>
    <row r="6738" spans="4:5">
      <c r="D6738" s="208"/>
      <c r="E6738" s="208"/>
    </row>
    <row r="6739" spans="4:5">
      <c r="D6739" s="208"/>
      <c r="E6739" s="208"/>
    </row>
    <row r="6740" spans="4:5">
      <c r="D6740" s="208"/>
      <c r="E6740" s="208"/>
    </row>
    <row r="6741" spans="4:5">
      <c r="D6741" s="208"/>
      <c r="E6741" s="208"/>
    </row>
    <row r="6742" spans="4:5">
      <c r="D6742" s="208"/>
      <c r="E6742" s="208"/>
    </row>
    <row r="6743" spans="4:5">
      <c r="D6743" s="208"/>
      <c r="E6743" s="208"/>
    </row>
    <row r="6744" spans="4:5">
      <c r="D6744" s="208"/>
      <c r="E6744" s="208"/>
    </row>
    <row r="6745" spans="4:5">
      <c r="D6745" s="208"/>
      <c r="E6745" s="208"/>
    </row>
    <row r="6746" spans="4:5">
      <c r="D6746" s="208"/>
      <c r="E6746" s="208"/>
    </row>
    <row r="6747" spans="4:5">
      <c r="D6747" s="208"/>
      <c r="E6747" s="208"/>
    </row>
    <row r="6748" spans="4:5">
      <c r="D6748" s="208"/>
      <c r="E6748" s="208"/>
    </row>
    <row r="6749" spans="4:5">
      <c r="D6749" s="208"/>
      <c r="E6749" s="208"/>
    </row>
    <row r="6750" spans="4:5">
      <c r="D6750" s="208"/>
      <c r="E6750" s="208"/>
    </row>
    <row r="6751" spans="4:5">
      <c r="D6751" s="208"/>
      <c r="E6751" s="208"/>
    </row>
    <row r="6752" spans="4:5">
      <c r="D6752" s="208"/>
      <c r="E6752" s="208"/>
    </row>
    <row r="6753" spans="4:5">
      <c r="D6753" s="208"/>
      <c r="E6753" s="208"/>
    </row>
    <row r="6754" spans="4:5">
      <c r="D6754" s="208"/>
      <c r="E6754" s="208"/>
    </row>
    <row r="6755" spans="4:5">
      <c r="D6755" s="208"/>
      <c r="E6755" s="208"/>
    </row>
    <row r="6756" spans="4:5">
      <c r="D6756" s="208"/>
      <c r="E6756" s="208"/>
    </row>
    <row r="6757" spans="4:5">
      <c r="D6757" s="208"/>
      <c r="E6757" s="208"/>
    </row>
    <row r="6758" spans="4:5">
      <c r="D6758" s="208"/>
      <c r="E6758" s="208"/>
    </row>
    <row r="6759" spans="4:5">
      <c r="D6759" s="208"/>
      <c r="E6759" s="208"/>
    </row>
    <row r="6760" spans="4:5">
      <c r="D6760" s="208"/>
      <c r="E6760" s="208"/>
    </row>
    <row r="6761" spans="4:5">
      <c r="D6761" s="208"/>
      <c r="E6761" s="208"/>
    </row>
    <row r="6762" spans="4:5">
      <c r="D6762" s="208"/>
      <c r="E6762" s="208"/>
    </row>
    <row r="6763" spans="4:5">
      <c r="D6763" s="208"/>
      <c r="E6763" s="208"/>
    </row>
    <row r="6764" spans="4:5">
      <c r="D6764" s="208"/>
      <c r="E6764" s="208"/>
    </row>
    <row r="6765" spans="4:5">
      <c r="D6765" s="208"/>
      <c r="E6765" s="208"/>
    </row>
    <row r="6766" spans="4:5">
      <c r="D6766" s="208"/>
      <c r="E6766" s="208"/>
    </row>
    <row r="6767" spans="4:5">
      <c r="D6767" s="208"/>
      <c r="E6767" s="208"/>
    </row>
    <row r="6768" spans="4:5">
      <c r="D6768" s="208"/>
      <c r="E6768" s="208"/>
    </row>
    <row r="6769" spans="4:5">
      <c r="D6769" s="208"/>
      <c r="E6769" s="208"/>
    </row>
    <row r="6770" spans="4:5">
      <c r="D6770" s="208"/>
      <c r="E6770" s="208"/>
    </row>
    <row r="6771" spans="4:5">
      <c r="D6771" s="208"/>
      <c r="E6771" s="208"/>
    </row>
    <row r="6772" spans="4:5">
      <c r="D6772" s="208"/>
      <c r="E6772" s="208"/>
    </row>
    <row r="6773" spans="4:5">
      <c r="D6773" s="208"/>
      <c r="E6773" s="208"/>
    </row>
    <row r="6774" spans="4:5">
      <c r="D6774" s="208"/>
      <c r="E6774" s="208"/>
    </row>
    <row r="6775" spans="4:5">
      <c r="D6775" s="208"/>
      <c r="E6775" s="208"/>
    </row>
    <row r="6776" spans="4:5">
      <c r="D6776" s="208"/>
      <c r="E6776" s="208"/>
    </row>
    <row r="6777" spans="4:5">
      <c r="D6777" s="208"/>
      <c r="E6777" s="208"/>
    </row>
    <row r="6778" spans="4:5">
      <c r="D6778" s="208"/>
      <c r="E6778" s="208"/>
    </row>
    <row r="6779" spans="4:5">
      <c r="D6779" s="208"/>
      <c r="E6779" s="208"/>
    </row>
    <row r="6780" spans="4:5">
      <c r="D6780" s="208"/>
      <c r="E6780" s="208"/>
    </row>
    <row r="6781" spans="4:5">
      <c r="D6781" s="208"/>
      <c r="E6781" s="208"/>
    </row>
    <row r="6782" spans="4:5">
      <c r="D6782" s="208"/>
      <c r="E6782" s="208"/>
    </row>
    <row r="6783" spans="4:5">
      <c r="D6783" s="208"/>
      <c r="E6783" s="208"/>
    </row>
    <row r="6784" spans="4:5">
      <c r="D6784" s="208"/>
      <c r="E6784" s="208"/>
    </row>
    <row r="6785" spans="4:5">
      <c r="D6785" s="208"/>
      <c r="E6785" s="208"/>
    </row>
    <row r="6786" spans="4:5">
      <c r="D6786" s="208"/>
      <c r="E6786" s="208"/>
    </row>
    <row r="6787" spans="4:5">
      <c r="D6787" s="208"/>
      <c r="E6787" s="208"/>
    </row>
    <row r="6788" spans="4:5">
      <c r="D6788" s="208"/>
      <c r="E6788" s="208"/>
    </row>
    <row r="6789" spans="4:5">
      <c r="D6789" s="208"/>
      <c r="E6789" s="208"/>
    </row>
    <row r="6790" spans="4:5">
      <c r="D6790" s="208"/>
      <c r="E6790" s="208"/>
    </row>
    <row r="6791" spans="4:5">
      <c r="D6791" s="208"/>
      <c r="E6791" s="208"/>
    </row>
    <row r="6792" spans="4:5">
      <c r="D6792" s="208"/>
      <c r="E6792" s="208"/>
    </row>
    <row r="6793" spans="4:5">
      <c r="D6793" s="208"/>
      <c r="E6793" s="208"/>
    </row>
    <row r="6794" spans="4:5">
      <c r="D6794" s="208"/>
      <c r="E6794" s="208"/>
    </row>
    <row r="6795" spans="4:5">
      <c r="D6795" s="208"/>
      <c r="E6795" s="208"/>
    </row>
    <row r="6796" spans="4:5">
      <c r="D6796" s="208"/>
      <c r="E6796" s="208"/>
    </row>
    <row r="6797" spans="4:5">
      <c r="D6797" s="208"/>
      <c r="E6797" s="208"/>
    </row>
    <row r="6798" spans="4:5">
      <c r="D6798" s="208"/>
      <c r="E6798" s="208"/>
    </row>
    <row r="6799" spans="4:5">
      <c r="D6799" s="208"/>
      <c r="E6799" s="208"/>
    </row>
    <row r="6800" spans="4:5">
      <c r="D6800" s="208"/>
      <c r="E6800" s="208"/>
    </row>
    <row r="6801" spans="4:5">
      <c r="D6801" s="208"/>
      <c r="E6801" s="208"/>
    </row>
    <row r="6802" spans="4:5">
      <c r="D6802" s="208"/>
      <c r="E6802" s="208"/>
    </row>
    <row r="6803" spans="4:5">
      <c r="D6803" s="208"/>
      <c r="E6803" s="208"/>
    </row>
    <row r="6804" spans="4:5">
      <c r="D6804" s="208"/>
      <c r="E6804" s="208"/>
    </row>
    <row r="6805" spans="4:5">
      <c r="D6805" s="208"/>
      <c r="E6805" s="208"/>
    </row>
    <row r="6806" spans="4:5">
      <c r="D6806" s="208"/>
      <c r="E6806" s="208"/>
    </row>
    <row r="6807" spans="4:5">
      <c r="D6807" s="208"/>
      <c r="E6807" s="208"/>
    </row>
    <row r="6808" spans="4:5">
      <c r="D6808" s="208"/>
      <c r="E6808" s="208"/>
    </row>
    <row r="6809" spans="4:5">
      <c r="D6809" s="208"/>
      <c r="E6809" s="208"/>
    </row>
    <row r="6810" spans="4:5">
      <c r="D6810" s="208"/>
      <c r="E6810" s="208"/>
    </row>
    <row r="6811" spans="4:5">
      <c r="D6811" s="208"/>
      <c r="E6811" s="208"/>
    </row>
    <row r="6812" spans="4:5">
      <c r="D6812" s="208"/>
      <c r="E6812" s="208"/>
    </row>
    <row r="6813" spans="4:5">
      <c r="D6813" s="208"/>
      <c r="E6813" s="208"/>
    </row>
    <row r="6814" spans="4:5">
      <c r="D6814" s="208"/>
      <c r="E6814" s="208"/>
    </row>
    <row r="6815" spans="4:5">
      <c r="D6815" s="208"/>
      <c r="E6815" s="208"/>
    </row>
    <row r="6816" spans="4:5">
      <c r="D6816" s="208"/>
      <c r="E6816" s="208"/>
    </row>
    <row r="6817" spans="4:5">
      <c r="D6817" s="208"/>
      <c r="E6817" s="208"/>
    </row>
    <row r="6818" spans="4:5">
      <c r="D6818" s="208"/>
      <c r="E6818" s="208"/>
    </row>
    <row r="6819" spans="4:5">
      <c r="D6819" s="208"/>
      <c r="E6819" s="208"/>
    </row>
    <row r="6820" spans="4:5">
      <c r="D6820" s="208"/>
      <c r="E6820" s="208"/>
    </row>
    <row r="6821" spans="4:5">
      <c r="D6821" s="208"/>
      <c r="E6821" s="208"/>
    </row>
    <row r="6822" spans="4:5">
      <c r="D6822" s="208"/>
      <c r="E6822" s="208"/>
    </row>
    <row r="6823" spans="4:5">
      <c r="D6823" s="208"/>
      <c r="E6823" s="208"/>
    </row>
    <row r="6824" spans="4:5">
      <c r="D6824" s="208"/>
      <c r="E6824" s="208"/>
    </row>
    <row r="6825" spans="4:5">
      <c r="D6825" s="208"/>
      <c r="E6825" s="208"/>
    </row>
    <row r="6826" spans="4:5">
      <c r="D6826" s="208"/>
      <c r="E6826" s="208"/>
    </row>
    <row r="6827" spans="4:5">
      <c r="D6827" s="208"/>
      <c r="E6827" s="208"/>
    </row>
    <row r="6828" spans="4:5">
      <c r="D6828" s="208"/>
      <c r="E6828" s="208"/>
    </row>
    <row r="6829" spans="4:5">
      <c r="D6829" s="208"/>
      <c r="E6829" s="208"/>
    </row>
    <row r="6830" spans="4:5">
      <c r="D6830" s="208"/>
      <c r="E6830" s="208"/>
    </row>
    <row r="6831" spans="4:5">
      <c r="D6831" s="208"/>
      <c r="E6831" s="208"/>
    </row>
    <row r="6832" spans="4:5">
      <c r="D6832" s="208"/>
      <c r="E6832" s="208"/>
    </row>
    <row r="6833" spans="4:5">
      <c r="D6833" s="208"/>
      <c r="E6833" s="208"/>
    </row>
    <row r="6834" spans="4:5">
      <c r="D6834" s="208"/>
      <c r="E6834" s="208"/>
    </row>
    <row r="6835" spans="4:5">
      <c r="D6835" s="208"/>
      <c r="E6835" s="208"/>
    </row>
    <row r="6836" spans="4:5">
      <c r="D6836" s="208"/>
      <c r="E6836" s="208"/>
    </row>
    <row r="6837" spans="4:5">
      <c r="D6837" s="208"/>
      <c r="E6837" s="208"/>
    </row>
    <row r="6838" spans="4:5">
      <c r="D6838" s="208"/>
      <c r="E6838" s="208"/>
    </row>
    <row r="6839" spans="4:5">
      <c r="D6839" s="208"/>
      <c r="E6839" s="208"/>
    </row>
    <row r="6840" spans="4:5">
      <c r="D6840" s="208"/>
      <c r="E6840" s="208"/>
    </row>
    <row r="6841" spans="4:5">
      <c r="D6841" s="208"/>
      <c r="E6841" s="208"/>
    </row>
    <row r="6842" spans="4:5">
      <c r="D6842" s="208"/>
      <c r="E6842" s="208"/>
    </row>
    <row r="6843" spans="4:5">
      <c r="D6843" s="208"/>
      <c r="E6843" s="208"/>
    </row>
    <row r="6844" spans="4:5">
      <c r="D6844" s="208"/>
      <c r="E6844" s="208"/>
    </row>
    <row r="6845" spans="4:5">
      <c r="D6845" s="208"/>
      <c r="E6845" s="208"/>
    </row>
    <row r="6846" spans="4:5">
      <c r="D6846" s="208"/>
      <c r="E6846" s="208"/>
    </row>
    <row r="6847" spans="4:5">
      <c r="D6847" s="208"/>
      <c r="E6847" s="208"/>
    </row>
    <row r="6848" spans="4:5">
      <c r="D6848" s="208"/>
      <c r="E6848" s="208"/>
    </row>
    <row r="6849" spans="4:5">
      <c r="D6849" s="208"/>
      <c r="E6849" s="208"/>
    </row>
    <row r="6850" spans="4:5">
      <c r="D6850" s="208"/>
      <c r="E6850" s="208"/>
    </row>
    <row r="6851" spans="4:5">
      <c r="D6851" s="208"/>
      <c r="E6851" s="208"/>
    </row>
    <row r="6852" spans="4:5">
      <c r="D6852" s="208"/>
      <c r="E6852" s="208"/>
    </row>
    <row r="6853" spans="4:5">
      <c r="D6853" s="208"/>
      <c r="E6853" s="208"/>
    </row>
    <row r="6854" spans="4:5">
      <c r="D6854" s="208"/>
      <c r="E6854" s="208"/>
    </row>
    <row r="6855" spans="4:5">
      <c r="D6855" s="208"/>
      <c r="E6855" s="208"/>
    </row>
    <row r="6856" spans="4:5">
      <c r="D6856" s="208"/>
      <c r="E6856" s="208"/>
    </row>
    <row r="6857" spans="4:5">
      <c r="D6857" s="208"/>
      <c r="E6857" s="208"/>
    </row>
    <row r="6858" spans="4:5">
      <c r="D6858" s="208"/>
      <c r="E6858" s="208"/>
    </row>
    <row r="6859" spans="4:5">
      <c r="D6859" s="208"/>
      <c r="E6859" s="208"/>
    </row>
    <row r="6860" spans="4:5">
      <c r="D6860" s="208"/>
      <c r="E6860" s="208"/>
    </row>
    <row r="6861" spans="4:5">
      <c r="D6861" s="208"/>
      <c r="E6861" s="208"/>
    </row>
    <row r="6862" spans="4:5">
      <c r="D6862" s="208"/>
      <c r="E6862" s="208"/>
    </row>
    <row r="6863" spans="4:5">
      <c r="D6863" s="208"/>
      <c r="E6863" s="208"/>
    </row>
    <row r="6864" spans="4:5">
      <c r="D6864" s="208"/>
      <c r="E6864" s="208"/>
    </row>
    <row r="6865" spans="4:5">
      <c r="D6865" s="208"/>
      <c r="E6865" s="208"/>
    </row>
    <row r="6866" spans="4:5">
      <c r="D6866" s="208"/>
      <c r="E6866" s="208"/>
    </row>
    <row r="6867" spans="4:5">
      <c r="D6867" s="208"/>
      <c r="E6867" s="208"/>
    </row>
    <row r="6868" spans="4:5">
      <c r="D6868" s="208"/>
      <c r="E6868" s="208"/>
    </row>
    <row r="6869" spans="4:5">
      <c r="D6869" s="208"/>
      <c r="E6869" s="208"/>
    </row>
    <row r="6870" spans="4:5">
      <c r="D6870" s="208"/>
      <c r="E6870" s="208"/>
    </row>
    <row r="6871" spans="4:5">
      <c r="D6871" s="208"/>
      <c r="E6871" s="208"/>
    </row>
    <row r="6872" spans="4:5">
      <c r="D6872" s="208"/>
      <c r="E6872" s="208"/>
    </row>
    <row r="6873" spans="4:5">
      <c r="D6873" s="208"/>
      <c r="E6873" s="208"/>
    </row>
    <row r="6874" spans="4:5">
      <c r="D6874" s="208"/>
      <c r="E6874" s="208"/>
    </row>
    <row r="6875" spans="4:5">
      <c r="D6875" s="208"/>
      <c r="E6875" s="208"/>
    </row>
    <row r="6876" spans="4:5">
      <c r="D6876" s="208"/>
      <c r="E6876" s="208"/>
    </row>
    <row r="6877" spans="4:5">
      <c r="D6877" s="208"/>
      <c r="E6877" s="208"/>
    </row>
    <row r="6878" spans="4:5">
      <c r="D6878" s="208"/>
      <c r="E6878" s="208"/>
    </row>
    <row r="6879" spans="4:5">
      <c r="D6879" s="208"/>
      <c r="E6879" s="208"/>
    </row>
    <row r="6880" spans="4:5">
      <c r="D6880" s="208"/>
      <c r="E6880" s="208"/>
    </row>
    <row r="6881" spans="4:5">
      <c r="D6881" s="208"/>
      <c r="E6881" s="208"/>
    </row>
    <row r="6882" spans="4:5">
      <c r="D6882" s="208"/>
      <c r="E6882" s="208"/>
    </row>
    <row r="6883" spans="4:5">
      <c r="D6883" s="208"/>
      <c r="E6883" s="208"/>
    </row>
    <row r="6884" spans="4:5">
      <c r="D6884" s="208"/>
      <c r="E6884" s="208"/>
    </row>
    <row r="6885" spans="4:5">
      <c r="D6885" s="208"/>
      <c r="E6885" s="208"/>
    </row>
    <row r="6886" spans="4:5">
      <c r="D6886" s="208"/>
      <c r="E6886" s="208"/>
    </row>
    <row r="6887" spans="4:5">
      <c r="D6887" s="208"/>
      <c r="E6887" s="208"/>
    </row>
    <row r="6888" spans="4:5">
      <c r="D6888" s="208"/>
      <c r="E6888" s="208"/>
    </row>
    <row r="6889" spans="4:5">
      <c r="D6889" s="208"/>
      <c r="E6889" s="208"/>
    </row>
    <row r="6890" spans="4:5">
      <c r="D6890" s="208"/>
      <c r="E6890" s="208"/>
    </row>
    <row r="6891" spans="4:5">
      <c r="D6891" s="208"/>
      <c r="E6891" s="208"/>
    </row>
    <row r="6892" spans="4:5">
      <c r="D6892" s="208"/>
      <c r="E6892" s="208"/>
    </row>
    <row r="6893" spans="4:5">
      <c r="D6893" s="208"/>
      <c r="E6893" s="208"/>
    </row>
    <row r="6894" spans="4:5">
      <c r="D6894" s="208"/>
      <c r="E6894" s="208"/>
    </row>
    <row r="6895" spans="4:5">
      <c r="D6895" s="208"/>
      <c r="E6895" s="208"/>
    </row>
    <row r="6896" spans="4:5">
      <c r="D6896" s="208"/>
      <c r="E6896" s="208"/>
    </row>
    <row r="6897" spans="4:5">
      <c r="D6897" s="208"/>
      <c r="E6897" s="208"/>
    </row>
    <row r="6898" spans="4:5">
      <c r="D6898" s="208"/>
      <c r="E6898" s="208"/>
    </row>
    <row r="6899" spans="4:5">
      <c r="D6899" s="208"/>
      <c r="E6899" s="208"/>
    </row>
    <row r="6900" spans="4:5">
      <c r="D6900" s="208"/>
      <c r="E6900" s="208"/>
    </row>
    <row r="6901" spans="4:5">
      <c r="D6901" s="208"/>
      <c r="E6901" s="208"/>
    </row>
    <row r="6902" spans="4:5">
      <c r="D6902" s="208"/>
      <c r="E6902" s="208"/>
    </row>
    <row r="6903" spans="4:5">
      <c r="D6903" s="208"/>
      <c r="E6903" s="208"/>
    </row>
    <row r="6904" spans="4:5">
      <c r="D6904" s="208"/>
      <c r="E6904" s="208"/>
    </row>
    <row r="6905" spans="4:5">
      <c r="D6905" s="208"/>
      <c r="E6905" s="208"/>
    </row>
    <row r="6906" spans="4:5">
      <c r="D6906" s="208"/>
      <c r="E6906" s="208"/>
    </row>
    <row r="6907" spans="4:5">
      <c r="D6907" s="208"/>
      <c r="E6907" s="208"/>
    </row>
    <row r="6908" spans="4:5">
      <c r="D6908" s="208"/>
      <c r="E6908" s="208"/>
    </row>
    <row r="6909" spans="4:5">
      <c r="D6909" s="208"/>
      <c r="E6909" s="208"/>
    </row>
    <row r="6910" spans="4:5">
      <c r="D6910" s="208"/>
      <c r="E6910" s="208"/>
    </row>
    <row r="6911" spans="4:5">
      <c r="D6911" s="208"/>
      <c r="E6911" s="208"/>
    </row>
    <row r="6912" spans="4:5">
      <c r="D6912" s="208"/>
      <c r="E6912" s="208"/>
    </row>
    <row r="6913" spans="4:5">
      <c r="D6913" s="208"/>
      <c r="E6913" s="208"/>
    </row>
    <row r="6914" spans="4:5">
      <c r="D6914" s="208"/>
      <c r="E6914" s="208"/>
    </row>
    <row r="6915" spans="4:5">
      <c r="D6915" s="208"/>
      <c r="E6915" s="208"/>
    </row>
    <row r="6916" spans="4:5">
      <c r="D6916" s="208"/>
      <c r="E6916" s="208"/>
    </row>
    <row r="6917" spans="4:5">
      <c r="D6917" s="208"/>
      <c r="E6917" s="208"/>
    </row>
    <row r="6918" spans="4:5">
      <c r="D6918" s="208"/>
      <c r="E6918" s="208"/>
    </row>
    <row r="6919" spans="4:5">
      <c r="D6919" s="208"/>
      <c r="E6919" s="208"/>
    </row>
    <row r="6920" spans="4:5">
      <c r="D6920" s="208"/>
      <c r="E6920" s="208"/>
    </row>
    <row r="6921" spans="4:5">
      <c r="D6921" s="208"/>
      <c r="E6921" s="208"/>
    </row>
    <row r="6922" spans="4:5">
      <c r="D6922" s="208"/>
      <c r="E6922" s="208"/>
    </row>
    <row r="6923" spans="4:5">
      <c r="D6923" s="208"/>
      <c r="E6923" s="208"/>
    </row>
    <row r="6924" spans="4:5">
      <c r="D6924" s="208"/>
      <c r="E6924" s="208"/>
    </row>
    <row r="6925" spans="4:5">
      <c r="D6925" s="208"/>
      <c r="E6925" s="208"/>
    </row>
    <row r="6926" spans="4:5">
      <c r="D6926" s="208"/>
      <c r="E6926" s="208"/>
    </row>
    <row r="6927" spans="4:5">
      <c r="D6927" s="208"/>
      <c r="E6927" s="208"/>
    </row>
    <row r="6928" spans="4:5">
      <c r="D6928" s="208"/>
      <c r="E6928" s="208"/>
    </row>
    <row r="6929" spans="4:5">
      <c r="D6929" s="208"/>
      <c r="E6929" s="208"/>
    </row>
    <row r="6930" spans="4:5">
      <c r="D6930" s="208"/>
      <c r="E6930" s="208"/>
    </row>
    <row r="6931" spans="4:5">
      <c r="D6931" s="208"/>
      <c r="E6931" s="208"/>
    </row>
    <row r="6932" spans="4:5">
      <c r="D6932" s="208"/>
      <c r="E6932" s="208"/>
    </row>
    <row r="6933" spans="4:5">
      <c r="D6933" s="208"/>
      <c r="E6933" s="208"/>
    </row>
    <row r="6934" spans="4:5">
      <c r="D6934" s="208"/>
      <c r="E6934" s="208"/>
    </row>
    <row r="6935" spans="4:5">
      <c r="D6935" s="208"/>
      <c r="E6935" s="208"/>
    </row>
    <row r="6936" spans="4:5">
      <c r="D6936" s="208"/>
      <c r="E6936" s="208"/>
    </row>
    <row r="6937" spans="4:5">
      <c r="D6937" s="208"/>
      <c r="E6937" s="208"/>
    </row>
    <row r="6938" spans="4:5">
      <c r="D6938" s="208"/>
      <c r="E6938" s="208"/>
    </row>
    <row r="6939" spans="4:5">
      <c r="D6939" s="208"/>
      <c r="E6939" s="208"/>
    </row>
    <row r="6940" spans="4:5">
      <c r="D6940" s="208"/>
      <c r="E6940" s="208"/>
    </row>
    <row r="6941" spans="4:5">
      <c r="D6941" s="208"/>
      <c r="E6941" s="208"/>
    </row>
    <row r="6942" spans="4:5">
      <c r="D6942" s="208"/>
      <c r="E6942" s="208"/>
    </row>
    <row r="6943" spans="4:5">
      <c r="D6943" s="208"/>
      <c r="E6943" s="208"/>
    </row>
    <row r="6944" spans="4:5">
      <c r="D6944" s="208"/>
      <c r="E6944" s="208"/>
    </row>
    <row r="6945" spans="4:5">
      <c r="D6945" s="208"/>
      <c r="E6945" s="208"/>
    </row>
    <row r="6946" spans="4:5">
      <c r="D6946" s="208"/>
      <c r="E6946" s="208"/>
    </row>
    <row r="6947" spans="4:5">
      <c r="D6947" s="208"/>
      <c r="E6947" s="208"/>
    </row>
    <row r="6948" spans="4:5">
      <c r="D6948" s="208"/>
      <c r="E6948" s="208"/>
    </row>
    <row r="6949" spans="4:5">
      <c r="D6949" s="208"/>
      <c r="E6949" s="208"/>
    </row>
    <row r="6950" spans="4:5">
      <c r="D6950" s="208"/>
      <c r="E6950" s="208"/>
    </row>
    <row r="6951" spans="4:5">
      <c r="D6951" s="208"/>
      <c r="E6951" s="208"/>
    </row>
    <row r="6952" spans="4:5">
      <c r="D6952" s="208"/>
      <c r="E6952" s="208"/>
    </row>
    <row r="6953" spans="4:5">
      <c r="D6953" s="208"/>
      <c r="E6953" s="208"/>
    </row>
    <row r="6954" spans="4:5">
      <c r="D6954" s="208"/>
      <c r="E6954" s="208"/>
    </row>
    <row r="6955" spans="4:5">
      <c r="D6955" s="208"/>
      <c r="E6955" s="208"/>
    </row>
    <row r="6956" spans="4:5">
      <c r="D6956" s="208"/>
      <c r="E6956" s="208"/>
    </row>
    <row r="6957" spans="4:5">
      <c r="D6957" s="208"/>
      <c r="E6957" s="208"/>
    </row>
    <row r="6958" spans="4:5">
      <c r="D6958" s="208"/>
      <c r="E6958" s="208"/>
    </row>
    <row r="6959" spans="4:5">
      <c r="D6959" s="208"/>
      <c r="E6959" s="208"/>
    </row>
    <row r="6960" spans="4:5">
      <c r="D6960" s="208"/>
      <c r="E6960" s="208"/>
    </row>
    <row r="6961" spans="4:5">
      <c r="D6961" s="208"/>
      <c r="E6961" s="208"/>
    </row>
    <row r="6962" spans="4:5">
      <c r="D6962" s="208"/>
      <c r="E6962" s="208"/>
    </row>
    <row r="6963" spans="4:5">
      <c r="D6963" s="208"/>
      <c r="E6963" s="208"/>
    </row>
    <row r="6964" spans="4:5">
      <c r="D6964" s="208"/>
      <c r="E6964" s="208"/>
    </row>
    <row r="6965" spans="4:5">
      <c r="D6965" s="208"/>
      <c r="E6965" s="208"/>
    </row>
    <row r="6966" spans="4:5">
      <c r="D6966" s="208"/>
      <c r="E6966" s="208"/>
    </row>
    <row r="6967" spans="4:5">
      <c r="D6967" s="208"/>
      <c r="E6967" s="208"/>
    </row>
    <row r="6968" spans="4:5">
      <c r="D6968" s="208"/>
      <c r="E6968" s="208"/>
    </row>
    <row r="6969" spans="4:5">
      <c r="D6969" s="208"/>
      <c r="E6969" s="208"/>
    </row>
    <row r="6970" spans="4:5">
      <c r="D6970" s="208"/>
      <c r="E6970" s="208"/>
    </row>
    <row r="6971" spans="4:5">
      <c r="D6971" s="208"/>
      <c r="E6971" s="208"/>
    </row>
    <row r="6972" spans="4:5">
      <c r="D6972" s="208"/>
      <c r="E6972" s="208"/>
    </row>
    <row r="6973" spans="4:5">
      <c r="D6973" s="208"/>
      <c r="E6973" s="208"/>
    </row>
    <row r="6974" spans="4:5">
      <c r="D6974" s="208"/>
      <c r="E6974" s="208"/>
    </row>
    <row r="6975" spans="4:5">
      <c r="D6975" s="208"/>
      <c r="E6975" s="208"/>
    </row>
    <row r="6976" spans="4:5">
      <c r="D6976" s="208"/>
      <c r="E6976" s="208"/>
    </row>
    <row r="6977" spans="4:5">
      <c r="D6977" s="208"/>
      <c r="E6977" s="208"/>
    </row>
    <row r="6978" spans="4:5">
      <c r="D6978" s="208"/>
      <c r="E6978" s="208"/>
    </row>
    <row r="6979" spans="4:5">
      <c r="D6979" s="208"/>
      <c r="E6979" s="208"/>
    </row>
    <row r="6980" spans="4:5">
      <c r="D6980" s="208"/>
      <c r="E6980" s="208"/>
    </row>
    <row r="6981" spans="4:5">
      <c r="D6981" s="208"/>
      <c r="E6981" s="208"/>
    </row>
    <row r="6982" spans="4:5">
      <c r="D6982" s="208"/>
      <c r="E6982" s="208"/>
    </row>
    <row r="6983" spans="4:5">
      <c r="D6983" s="208"/>
      <c r="E6983" s="208"/>
    </row>
    <row r="6984" spans="4:5">
      <c r="D6984" s="208"/>
      <c r="E6984" s="208"/>
    </row>
    <row r="6985" spans="4:5">
      <c r="D6985" s="208"/>
      <c r="E6985" s="208"/>
    </row>
    <row r="6986" spans="4:5">
      <c r="D6986" s="208"/>
      <c r="E6986" s="208"/>
    </row>
    <row r="6987" spans="4:5">
      <c r="D6987" s="208"/>
      <c r="E6987" s="208"/>
    </row>
    <row r="6988" spans="4:5">
      <c r="D6988" s="208"/>
      <c r="E6988" s="208"/>
    </row>
    <row r="6989" spans="4:5">
      <c r="D6989" s="208"/>
      <c r="E6989" s="208"/>
    </row>
    <row r="6990" spans="4:5">
      <c r="D6990" s="208"/>
      <c r="E6990" s="208"/>
    </row>
    <row r="6991" spans="4:5">
      <c r="D6991" s="208"/>
      <c r="E6991" s="208"/>
    </row>
    <row r="6992" spans="4:5">
      <c r="D6992" s="208"/>
      <c r="E6992" s="208"/>
    </row>
    <row r="6993" spans="4:5">
      <c r="D6993" s="208"/>
      <c r="E6993" s="208"/>
    </row>
    <row r="6994" spans="4:5">
      <c r="D6994" s="208"/>
      <c r="E6994" s="208"/>
    </row>
    <row r="6995" spans="4:5">
      <c r="D6995" s="208"/>
      <c r="E6995" s="208"/>
    </row>
    <row r="6996" spans="4:5">
      <c r="D6996" s="208"/>
      <c r="E6996" s="208"/>
    </row>
    <row r="6997" spans="4:5">
      <c r="D6997" s="208"/>
      <c r="E6997" s="208"/>
    </row>
    <row r="6998" spans="4:5">
      <c r="D6998" s="208"/>
      <c r="E6998" s="208"/>
    </row>
    <row r="6999" spans="4:5">
      <c r="D6999" s="208"/>
      <c r="E6999" s="208"/>
    </row>
    <row r="7000" spans="4:5">
      <c r="D7000" s="208"/>
      <c r="E7000" s="208"/>
    </row>
    <row r="7001" spans="4:5">
      <c r="D7001" s="208"/>
      <c r="E7001" s="208"/>
    </row>
    <row r="7002" spans="4:5">
      <c r="D7002" s="208"/>
      <c r="E7002" s="208"/>
    </row>
    <row r="7003" spans="4:5">
      <c r="D7003" s="208"/>
      <c r="E7003" s="208"/>
    </row>
    <row r="7004" spans="4:5">
      <c r="D7004" s="208"/>
      <c r="E7004" s="208"/>
    </row>
    <row r="7005" spans="4:5">
      <c r="D7005" s="208"/>
      <c r="E7005" s="208"/>
    </row>
    <row r="7006" spans="4:5">
      <c r="D7006" s="208"/>
      <c r="E7006" s="208"/>
    </row>
    <row r="7007" spans="4:5">
      <c r="D7007" s="208"/>
      <c r="E7007" s="208"/>
    </row>
    <row r="7008" spans="4:5">
      <c r="D7008" s="208"/>
      <c r="E7008" s="208"/>
    </row>
    <row r="7009" spans="4:5">
      <c r="D7009" s="208"/>
      <c r="E7009" s="208"/>
    </row>
    <row r="7010" spans="4:5">
      <c r="D7010" s="208"/>
      <c r="E7010" s="208"/>
    </row>
    <row r="7011" spans="4:5">
      <c r="D7011" s="208"/>
      <c r="E7011" s="208"/>
    </row>
    <row r="7012" spans="4:5">
      <c r="D7012" s="208"/>
      <c r="E7012" s="208"/>
    </row>
    <row r="7013" spans="4:5">
      <c r="D7013" s="208"/>
      <c r="E7013" s="208"/>
    </row>
    <row r="7014" spans="4:5">
      <c r="D7014" s="208"/>
      <c r="E7014" s="208"/>
    </row>
    <row r="7015" spans="4:5">
      <c r="D7015" s="208"/>
      <c r="E7015" s="208"/>
    </row>
    <row r="7016" spans="4:5">
      <c r="D7016" s="208"/>
      <c r="E7016" s="208"/>
    </row>
    <row r="7017" spans="4:5">
      <c r="D7017" s="208"/>
      <c r="E7017" s="208"/>
    </row>
    <row r="7018" spans="4:5">
      <c r="D7018" s="208"/>
      <c r="E7018" s="208"/>
    </row>
    <row r="7019" spans="4:5">
      <c r="D7019" s="208"/>
      <c r="E7019" s="208"/>
    </row>
    <row r="7020" spans="4:5">
      <c r="D7020" s="208"/>
      <c r="E7020" s="208"/>
    </row>
    <row r="7021" spans="4:5">
      <c r="D7021" s="208"/>
      <c r="E7021" s="208"/>
    </row>
    <row r="7022" spans="4:5">
      <c r="D7022" s="208"/>
      <c r="E7022" s="208"/>
    </row>
    <row r="7023" spans="4:5">
      <c r="D7023" s="208"/>
      <c r="E7023" s="208"/>
    </row>
    <row r="7024" spans="4:5">
      <c r="D7024" s="208"/>
      <c r="E7024" s="208"/>
    </row>
    <row r="7025" spans="4:5">
      <c r="D7025" s="208"/>
      <c r="E7025" s="208"/>
    </row>
    <row r="7026" spans="4:5">
      <c r="D7026" s="208"/>
      <c r="E7026" s="208"/>
    </row>
    <row r="7027" spans="4:5">
      <c r="D7027" s="208"/>
      <c r="E7027" s="208"/>
    </row>
    <row r="7028" spans="4:5">
      <c r="D7028" s="208"/>
      <c r="E7028" s="208"/>
    </row>
    <row r="7029" spans="4:5">
      <c r="D7029" s="208"/>
      <c r="E7029" s="208"/>
    </row>
    <row r="7030" spans="4:5">
      <c r="D7030" s="208"/>
      <c r="E7030" s="208"/>
    </row>
    <row r="7031" spans="4:5">
      <c r="D7031" s="208"/>
      <c r="E7031" s="208"/>
    </row>
    <row r="7032" spans="4:5">
      <c r="D7032" s="208"/>
      <c r="E7032" s="208"/>
    </row>
    <row r="7033" spans="4:5">
      <c r="D7033" s="208"/>
      <c r="E7033" s="208"/>
    </row>
    <row r="7034" spans="4:5">
      <c r="D7034" s="208"/>
      <c r="E7034" s="208"/>
    </row>
    <row r="7035" spans="4:5">
      <c r="D7035" s="208"/>
      <c r="E7035" s="208"/>
    </row>
    <row r="7036" spans="4:5">
      <c r="D7036" s="208"/>
      <c r="E7036" s="208"/>
    </row>
    <row r="7037" spans="4:5">
      <c r="D7037" s="208"/>
      <c r="E7037" s="208"/>
    </row>
    <row r="7038" spans="4:5">
      <c r="D7038" s="208"/>
      <c r="E7038" s="208"/>
    </row>
    <row r="7039" spans="4:5">
      <c r="D7039" s="208"/>
      <c r="E7039" s="208"/>
    </row>
    <row r="7040" spans="4:5">
      <c r="D7040" s="208"/>
      <c r="E7040" s="208"/>
    </row>
    <row r="7041" spans="4:5">
      <c r="D7041" s="208"/>
      <c r="E7041" s="208"/>
    </row>
    <row r="7042" spans="4:5">
      <c r="D7042" s="208"/>
      <c r="E7042" s="208"/>
    </row>
    <row r="7043" spans="4:5">
      <c r="D7043" s="208"/>
      <c r="E7043" s="208"/>
    </row>
    <row r="7044" spans="4:5">
      <c r="D7044" s="208"/>
      <c r="E7044" s="208"/>
    </row>
    <row r="7045" spans="4:5">
      <c r="D7045" s="208"/>
      <c r="E7045" s="208"/>
    </row>
    <row r="7046" spans="4:5">
      <c r="D7046" s="208"/>
      <c r="E7046" s="208"/>
    </row>
    <row r="7047" spans="4:5">
      <c r="D7047" s="208"/>
      <c r="E7047" s="208"/>
    </row>
    <row r="7048" spans="4:5">
      <c r="D7048" s="208"/>
      <c r="E7048" s="208"/>
    </row>
    <row r="7049" spans="4:5">
      <c r="D7049" s="208"/>
      <c r="E7049" s="208"/>
    </row>
    <row r="7050" spans="4:5">
      <c r="D7050" s="208"/>
      <c r="E7050" s="208"/>
    </row>
    <row r="7051" spans="4:5">
      <c r="D7051" s="208"/>
      <c r="E7051" s="208"/>
    </row>
    <row r="7052" spans="4:5">
      <c r="D7052" s="208"/>
      <c r="E7052" s="208"/>
    </row>
    <row r="7053" spans="4:5">
      <c r="D7053" s="208"/>
      <c r="E7053" s="208"/>
    </row>
    <row r="7054" spans="4:5">
      <c r="D7054" s="208"/>
      <c r="E7054" s="208"/>
    </row>
    <row r="7055" spans="4:5">
      <c r="D7055" s="208"/>
      <c r="E7055" s="208"/>
    </row>
    <row r="7056" spans="4:5">
      <c r="D7056" s="208"/>
      <c r="E7056" s="208"/>
    </row>
    <row r="7057" spans="4:5">
      <c r="D7057" s="208"/>
      <c r="E7057" s="208"/>
    </row>
    <row r="7058" spans="4:5">
      <c r="D7058" s="208"/>
      <c r="E7058" s="208"/>
    </row>
    <row r="7059" spans="4:5">
      <c r="D7059" s="208"/>
      <c r="E7059" s="208"/>
    </row>
    <row r="7060" spans="4:5">
      <c r="D7060" s="208"/>
      <c r="E7060" s="208"/>
    </row>
    <row r="7061" spans="4:5">
      <c r="D7061" s="208"/>
      <c r="E7061" s="208"/>
    </row>
    <row r="7062" spans="4:5">
      <c r="D7062" s="208"/>
      <c r="E7062" s="208"/>
    </row>
    <row r="7063" spans="4:5">
      <c r="D7063" s="208"/>
      <c r="E7063" s="208"/>
    </row>
    <row r="7064" spans="4:5">
      <c r="D7064" s="208"/>
      <c r="E7064" s="208"/>
    </row>
    <row r="7065" spans="4:5">
      <c r="D7065" s="208"/>
      <c r="E7065" s="208"/>
    </row>
    <row r="7066" spans="4:5">
      <c r="D7066" s="208"/>
      <c r="E7066" s="208"/>
    </row>
    <row r="7067" spans="4:5">
      <c r="D7067" s="208"/>
      <c r="E7067" s="208"/>
    </row>
    <row r="7068" spans="4:5">
      <c r="D7068" s="208"/>
      <c r="E7068" s="208"/>
    </row>
    <row r="7069" spans="4:5">
      <c r="D7069" s="208"/>
      <c r="E7069" s="208"/>
    </row>
    <row r="7070" spans="4:5">
      <c r="D7070" s="208"/>
      <c r="E7070" s="208"/>
    </row>
    <row r="7071" spans="4:5">
      <c r="D7071" s="208"/>
      <c r="E7071" s="208"/>
    </row>
    <row r="7072" spans="4:5">
      <c r="D7072" s="208"/>
      <c r="E7072" s="208"/>
    </row>
    <row r="7073" spans="4:5">
      <c r="D7073" s="208"/>
      <c r="E7073" s="208"/>
    </row>
    <row r="7074" spans="4:5">
      <c r="D7074" s="208"/>
      <c r="E7074" s="208"/>
    </row>
    <row r="7075" spans="4:5">
      <c r="D7075" s="208"/>
      <c r="E7075" s="208"/>
    </row>
    <row r="7076" spans="4:5">
      <c r="D7076" s="208"/>
      <c r="E7076" s="208"/>
    </row>
    <row r="7077" spans="4:5">
      <c r="D7077" s="208"/>
      <c r="E7077" s="208"/>
    </row>
    <row r="7078" spans="4:5">
      <c r="D7078" s="208"/>
      <c r="E7078" s="208"/>
    </row>
    <row r="7079" spans="4:5">
      <c r="D7079" s="208"/>
      <c r="E7079" s="208"/>
    </row>
    <row r="7080" spans="4:5">
      <c r="D7080" s="208"/>
      <c r="E7080" s="208"/>
    </row>
    <row r="7081" spans="4:5">
      <c r="D7081" s="208"/>
      <c r="E7081" s="208"/>
    </row>
    <row r="7082" spans="4:5">
      <c r="D7082" s="208"/>
      <c r="E7082" s="208"/>
    </row>
    <row r="7083" spans="4:5">
      <c r="D7083" s="208"/>
      <c r="E7083" s="208"/>
    </row>
    <row r="7084" spans="4:5">
      <c r="D7084" s="208"/>
      <c r="E7084" s="208"/>
    </row>
    <row r="7085" spans="4:5">
      <c r="D7085" s="208"/>
      <c r="E7085" s="208"/>
    </row>
    <row r="7086" spans="4:5">
      <c r="D7086" s="208"/>
      <c r="E7086" s="208"/>
    </row>
    <row r="7087" spans="4:5">
      <c r="D7087" s="208"/>
      <c r="E7087" s="208"/>
    </row>
    <row r="7088" spans="4:5">
      <c r="D7088" s="208"/>
      <c r="E7088" s="208"/>
    </row>
    <row r="7089" spans="4:5">
      <c r="D7089" s="208"/>
      <c r="E7089" s="208"/>
    </row>
    <row r="7090" spans="4:5">
      <c r="D7090" s="208"/>
      <c r="E7090" s="208"/>
    </row>
    <row r="7091" spans="4:5">
      <c r="D7091" s="208"/>
      <c r="E7091" s="208"/>
    </row>
    <row r="7092" spans="4:5">
      <c r="D7092" s="208"/>
      <c r="E7092" s="208"/>
    </row>
    <row r="7093" spans="4:5">
      <c r="D7093" s="208"/>
      <c r="E7093" s="208"/>
    </row>
    <row r="7094" spans="4:5">
      <c r="D7094" s="208"/>
      <c r="E7094" s="208"/>
    </row>
    <row r="7095" spans="4:5">
      <c r="D7095" s="208"/>
      <c r="E7095" s="208"/>
    </row>
    <row r="7096" spans="4:5">
      <c r="D7096" s="208"/>
      <c r="E7096" s="208"/>
    </row>
    <row r="7097" spans="4:5">
      <c r="D7097" s="208"/>
      <c r="E7097" s="208"/>
    </row>
    <row r="7098" spans="4:5">
      <c r="D7098" s="208"/>
      <c r="E7098" s="208"/>
    </row>
    <row r="7099" spans="4:5">
      <c r="D7099" s="208"/>
      <c r="E7099" s="208"/>
    </row>
    <row r="7100" spans="4:5">
      <c r="D7100" s="208"/>
      <c r="E7100" s="208"/>
    </row>
    <row r="7101" spans="4:5">
      <c r="D7101" s="208"/>
      <c r="E7101" s="208"/>
    </row>
    <row r="7102" spans="4:5">
      <c r="D7102" s="208"/>
      <c r="E7102" s="208"/>
    </row>
    <row r="7103" spans="4:5">
      <c r="D7103" s="208"/>
      <c r="E7103" s="208"/>
    </row>
    <row r="7104" spans="4:5">
      <c r="D7104" s="208"/>
      <c r="E7104" s="208"/>
    </row>
    <row r="7105" spans="4:5">
      <c r="D7105" s="208"/>
      <c r="E7105" s="208"/>
    </row>
    <row r="7106" spans="4:5">
      <c r="D7106" s="208"/>
      <c r="E7106" s="208"/>
    </row>
    <row r="7107" spans="4:5">
      <c r="D7107" s="208"/>
      <c r="E7107" s="208"/>
    </row>
    <row r="7108" spans="4:5">
      <c r="D7108" s="208"/>
      <c r="E7108" s="208"/>
    </row>
    <row r="7109" spans="4:5">
      <c r="D7109" s="208"/>
      <c r="E7109" s="208"/>
    </row>
    <row r="7110" spans="4:5">
      <c r="D7110" s="208"/>
      <c r="E7110" s="208"/>
    </row>
    <row r="7111" spans="4:5">
      <c r="D7111" s="208"/>
      <c r="E7111" s="208"/>
    </row>
    <row r="7112" spans="4:5">
      <c r="D7112" s="208"/>
      <c r="E7112" s="208"/>
    </row>
    <row r="7113" spans="4:5">
      <c r="D7113" s="208"/>
      <c r="E7113" s="208"/>
    </row>
    <row r="7114" spans="4:5">
      <c r="D7114" s="208"/>
      <c r="E7114" s="208"/>
    </row>
    <row r="7115" spans="4:5">
      <c r="D7115" s="208"/>
      <c r="E7115" s="208"/>
    </row>
    <row r="7116" spans="4:5">
      <c r="D7116" s="208"/>
      <c r="E7116" s="208"/>
    </row>
    <row r="7117" spans="4:5">
      <c r="D7117" s="208"/>
      <c r="E7117" s="208"/>
    </row>
    <row r="7118" spans="4:5">
      <c r="D7118" s="208"/>
      <c r="E7118" s="208"/>
    </row>
    <row r="7119" spans="4:5">
      <c r="D7119" s="208"/>
      <c r="E7119" s="208"/>
    </row>
    <row r="7120" spans="4:5">
      <c r="D7120" s="208"/>
      <c r="E7120" s="208"/>
    </row>
    <row r="7121" spans="4:5">
      <c r="D7121" s="208"/>
      <c r="E7121" s="208"/>
    </row>
    <row r="7122" spans="4:5">
      <c r="D7122" s="208"/>
      <c r="E7122" s="208"/>
    </row>
    <row r="7123" spans="4:5">
      <c r="D7123" s="208"/>
      <c r="E7123" s="208"/>
    </row>
    <row r="7124" spans="4:5">
      <c r="D7124" s="208"/>
      <c r="E7124" s="208"/>
    </row>
    <row r="7125" spans="4:5">
      <c r="D7125" s="208"/>
      <c r="E7125" s="208"/>
    </row>
    <row r="7126" spans="4:5">
      <c r="D7126" s="208"/>
      <c r="E7126" s="208"/>
    </row>
    <row r="7127" spans="4:5">
      <c r="D7127" s="208"/>
      <c r="E7127" s="208"/>
    </row>
    <row r="7128" spans="4:5">
      <c r="D7128" s="208"/>
      <c r="E7128" s="208"/>
    </row>
    <row r="7129" spans="4:5">
      <c r="D7129" s="208"/>
      <c r="E7129" s="208"/>
    </row>
    <row r="7130" spans="4:5">
      <c r="D7130" s="208"/>
      <c r="E7130" s="208"/>
    </row>
    <row r="7131" spans="4:5">
      <c r="D7131" s="208"/>
      <c r="E7131" s="208"/>
    </row>
    <row r="7132" spans="4:5">
      <c r="D7132" s="208"/>
      <c r="E7132" s="208"/>
    </row>
    <row r="7133" spans="4:5">
      <c r="D7133" s="208"/>
      <c r="E7133" s="208"/>
    </row>
    <row r="7134" spans="4:5">
      <c r="D7134" s="208"/>
      <c r="E7134" s="208"/>
    </row>
    <row r="7135" spans="4:5">
      <c r="D7135" s="208"/>
      <c r="E7135" s="208"/>
    </row>
    <row r="7136" spans="4:5">
      <c r="D7136" s="208"/>
      <c r="E7136" s="208"/>
    </row>
    <row r="7137" spans="4:5">
      <c r="D7137" s="208"/>
      <c r="E7137" s="208"/>
    </row>
    <row r="7138" spans="4:5">
      <c r="D7138" s="208"/>
      <c r="E7138" s="208"/>
    </row>
    <row r="7139" spans="4:5">
      <c r="D7139" s="208"/>
      <c r="E7139" s="208"/>
    </row>
    <row r="7140" spans="4:5">
      <c r="D7140" s="208"/>
      <c r="E7140" s="208"/>
    </row>
    <row r="7141" spans="4:5">
      <c r="D7141" s="208"/>
      <c r="E7141" s="208"/>
    </row>
    <row r="7142" spans="4:5">
      <c r="D7142" s="208"/>
      <c r="E7142" s="208"/>
    </row>
    <row r="7143" spans="4:5">
      <c r="D7143" s="208"/>
      <c r="E7143" s="208"/>
    </row>
    <row r="7144" spans="4:5">
      <c r="D7144" s="208"/>
      <c r="E7144" s="208"/>
    </row>
    <row r="7145" spans="4:5">
      <c r="D7145" s="208"/>
      <c r="E7145" s="208"/>
    </row>
    <row r="7146" spans="4:5">
      <c r="D7146" s="208"/>
      <c r="E7146" s="208"/>
    </row>
    <row r="7147" spans="4:5">
      <c r="D7147" s="208"/>
      <c r="E7147" s="208"/>
    </row>
    <row r="7148" spans="4:5">
      <c r="D7148" s="208"/>
      <c r="E7148" s="208"/>
    </row>
    <row r="7149" spans="4:5">
      <c r="D7149" s="208"/>
      <c r="E7149" s="208"/>
    </row>
    <row r="7150" spans="4:5">
      <c r="D7150" s="208"/>
      <c r="E7150" s="208"/>
    </row>
    <row r="7151" spans="4:5">
      <c r="D7151" s="208"/>
      <c r="E7151" s="208"/>
    </row>
    <row r="7152" spans="4:5">
      <c r="D7152" s="208"/>
      <c r="E7152" s="208"/>
    </row>
    <row r="7153" spans="4:5">
      <c r="D7153" s="208"/>
      <c r="E7153" s="208"/>
    </row>
    <row r="7154" spans="4:5">
      <c r="D7154" s="208"/>
      <c r="E7154" s="208"/>
    </row>
    <row r="7155" spans="4:5">
      <c r="D7155" s="208"/>
      <c r="E7155" s="208"/>
    </row>
    <row r="7156" spans="4:5">
      <c r="D7156" s="208"/>
      <c r="E7156" s="208"/>
    </row>
    <row r="7157" spans="4:5">
      <c r="D7157" s="208"/>
      <c r="E7157" s="208"/>
    </row>
    <row r="7158" spans="4:5">
      <c r="D7158" s="208"/>
      <c r="E7158" s="208"/>
    </row>
    <row r="7159" spans="4:5">
      <c r="D7159" s="208"/>
      <c r="E7159" s="208"/>
    </row>
    <row r="7160" spans="4:5">
      <c r="D7160" s="208"/>
      <c r="E7160" s="208"/>
    </row>
    <row r="7161" spans="4:5">
      <c r="D7161" s="208"/>
      <c r="E7161" s="208"/>
    </row>
    <row r="7162" spans="4:5">
      <c r="D7162" s="208"/>
      <c r="E7162" s="208"/>
    </row>
    <row r="7163" spans="4:5">
      <c r="D7163" s="208"/>
      <c r="E7163" s="208"/>
    </row>
    <row r="7164" spans="4:5">
      <c r="D7164" s="208"/>
      <c r="E7164" s="208"/>
    </row>
    <row r="7165" spans="4:5">
      <c r="D7165" s="208"/>
      <c r="E7165" s="208"/>
    </row>
    <row r="7166" spans="4:5">
      <c r="D7166" s="208"/>
      <c r="E7166" s="208"/>
    </row>
    <row r="7167" spans="4:5">
      <c r="D7167" s="208"/>
      <c r="E7167" s="208"/>
    </row>
    <row r="7168" spans="4:5">
      <c r="D7168" s="208"/>
      <c r="E7168" s="208"/>
    </row>
    <row r="7169" spans="4:5">
      <c r="D7169" s="208"/>
      <c r="E7169" s="208"/>
    </row>
    <row r="7170" spans="4:5">
      <c r="D7170" s="208"/>
      <c r="E7170" s="208"/>
    </row>
    <row r="7171" spans="4:5">
      <c r="D7171" s="208"/>
      <c r="E7171" s="208"/>
    </row>
    <row r="7172" spans="4:5">
      <c r="D7172" s="208"/>
      <c r="E7172" s="208"/>
    </row>
    <row r="7173" spans="4:5">
      <c r="D7173" s="208"/>
      <c r="E7173" s="208"/>
    </row>
    <row r="7174" spans="4:5">
      <c r="D7174" s="208"/>
      <c r="E7174" s="208"/>
    </row>
    <row r="7175" spans="4:5">
      <c r="D7175" s="208"/>
      <c r="E7175" s="208"/>
    </row>
    <row r="7176" spans="4:5">
      <c r="D7176" s="208"/>
      <c r="E7176" s="208"/>
    </row>
    <row r="7177" spans="4:5">
      <c r="D7177" s="208"/>
      <c r="E7177" s="208"/>
    </row>
    <row r="7178" spans="4:5">
      <c r="D7178" s="208"/>
      <c r="E7178" s="208"/>
    </row>
    <row r="7179" spans="4:5">
      <c r="D7179" s="208"/>
      <c r="E7179" s="208"/>
    </row>
    <row r="7180" spans="4:5">
      <c r="D7180" s="208"/>
      <c r="E7180" s="208"/>
    </row>
    <row r="7181" spans="4:5">
      <c r="D7181" s="208"/>
      <c r="E7181" s="208"/>
    </row>
    <row r="7182" spans="4:5">
      <c r="D7182" s="208"/>
      <c r="E7182" s="208"/>
    </row>
    <row r="7183" spans="4:5">
      <c r="D7183" s="208"/>
      <c r="E7183" s="208"/>
    </row>
    <row r="7184" spans="4:5">
      <c r="D7184" s="208"/>
      <c r="E7184" s="208"/>
    </row>
    <row r="7185" spans="4:5">
      <c r="D7185" s="208"/>
      <c r="E7185" s="208"/>
    </row>
    <row r="7186" spans="4:5">
      <c r="D7186" s="208"/>
      <c r="E7186" s="208"/>
    </row>
    <row r="7187" spans="4:5">
      <c r="D7187" s="208"/>
      <c r="E7187" s="208"/>
    </row>
    <row r="7188" spans="4:5">
      <c r="D7188" s="208"/>
      <c r="E7188" s="208"/>
    </row>
    <row r="7189" spans="4:5">
      <c r="D7189" s="208"/>
      <c r="E7189" s="208"/>
    </row>
    <row r="7190" spans="4:5">
      <c r="D7190" s="208"/>
      <c r="E7190" s="208"/>
    </row>
    <row r="7191" spans="4:5">
      <c r="D7191" s="208"/>
      <c r="E7191" s="208"/>
    </row>
    <row r="7192" spans="4:5">
      <c r="D7192" s="208"/>
      <c r="E7192" s="208"/>
    </row>
    <row r="7193" spans="4:5">
      <c r="D7193" s="208"/>
      <c r="E7193" s="208"/>
    </row>
    <row r="7194" spans="4:5">
      <c r="D7194" s="208"/>
      <c r="E7194" s="208"/>
    </row>
    <row r="7195" spans="4:5">
      <c r="D7195" s="208"/>
      <c r="E7195" s="208"/>
    </row>
    <row r="7196" spans="4:5">
      <c r="D7196" s="208"/>
      <c r="E7196" s="208"/>
    </row>
    <row r="7197" spans="4:5">
      <c r="D7197" s="208"/>
      <c r="E7197" s="208"/>
    </row>
    <row r="7198" spans="4:5">
      <c r="D7198" s="208"/>
      <c r="E7198" s="208"/>
    </row>
    <row r="7199" spans="4:5">
      <c r="D7199" s="208"/>
      <c r="E7199" s="208"/>
    </row>
    <row r="7200" spans="4:5">
      <c r="D7200" s="208"/>
      <c r="E7200" s="208"/>
    </row>
    <row r="7201" spans="4:5">
      <c r="D7201" s="208"/>
      <c r="E7201" s="208"/>
    </row>
    <row r="7202" spans="4:5">
      <c r="D7202" s="208"/>
      <c r="E7202" s="208"/>
    </row>
    <row r="7203" spans="4:5">
      <c r="D7203" s="208"/>
      <c r="E7203" s="208"/>
    </row>
    <row r="7204" spans="4:5">
      <c r="D7204" s="208"/>
      <c r="E7204" s="208"/>
    </row>
    <row r="7205" spans="4:5">
      <c r="D7205" s="208"/>
      <c r="E7205" s="208"/>
    </row>
    <row r="7206" spans="4:5">
      <c r="D7206" s="208"/>
      <c r="E7206" s="208"/>
    </row>
    <row r="7207" spans="4:5">
      <c r="D7207" s="208"/>
      <c r="E7207" s="208"/>
    </row>
    <row r="7208" spans="4:5">
      <c r="D7208" s="208"/>
      <c r="E7208" s="208"/>
    </row>
    <row r="7209" spans="4:5">
      <c r="D7209" s="208"/>
      <c r="E7209" s="208"/>
    </row>
    <row r="7210" spans="4:5">
      <c r="D7210" s="208"/>
      <c r="E7210" s="208"/>
    </row>
    <row r="7211" spans="4:5">
      <c r="D7211" s="208"/>
      <c r="E7211" s="208"/>
    </row>
    <row r="7212" spans="4:5">
      <c r="D7212" s="208"/>
      <c r="E7212" s="208"/>
    </row>
    <row r="7213" spans="4:5">
      <c r="D7213" s="208"/>
      <c r="E7213" s="208"/>
    </row>
    <row r="7214" spans="4:5">
      <c r="D7214" s="208"/>
      <c r="E7214" s="208"/>
    </row>
    <row r="7215" spans="4:5">
      <c r="D7215" s="208"/>
      <c r="E7215" s="208"/>
    </row>
    <row r="7216" spans="4:5">
      <c r="D7216" s="208"/>
      <c r="E7216" s="208"/>
    </row>
    <row r="7217" spans="4:5">
      <c r="D7217" s="208"/>
      <c r="E7217" s="208"/>
    </row>
    <row r="7218" spans="4:5">
      <c r="D7218" s="208"/>
      <c r="E7218" s="208"/>
    </row>
    <row r="7219" spans="4:5">
      <c r="D7219" s="208"/>
      <c r="E7219" s="208"/>
    </row>
    <row r="7220" spans="4:5">
      <c r="D7220" s="208"/>
      <c r="E7220" s="208"/>
    </row>
    <row r="7221" spans="4:5">
      <c r="D7221" s="208"/>
      <c r="E7221" s="208"/>
    </row>
    <row r="7222" spans="4:5">
      <c r="D7222" s="208"/>
      <c r="E7222" s="208"/>
    </row>
    <row r="7223" spans="4:5">
      <c r="D7223" s="208"/>
      <c r="E7223" s="208"/>
    </row>
    <row r="7224" spans="4:5">
      <c r="D7224" s="208"/>
      <c r="E7224" s="208"/>
    </row>
    <row r="7225" spans="4:5">
      <c r="D7225" s="208"/>
      <c r="E7225" s="208"/>
    </row>
    <row r="7226" spans="4:5">
      <c r="D7226" s="208"/>
      <c r="E7226" s="208"/>
    </row>
    <row r="7227" spans="4:5">
      <c r="D7227" s="208"/>
      <c r="E7227" s="208"/>
    </row>
    <row r="7228" spans="4:5">
      <c r="D7228" s="208"/>
      <c r="E7228" s="208"/>
    </row>
    <row r="7229" spans="4:5">
      <c r="D7229" s="208"/>
      <c r="E7229" s="208"/>
    </row>
    <row r="7230" spans="4:5">
      <c r="D7230" s="208"/>
      <c r="E7230" s="208"/>
    </row>
    <row r="7231" spans="4:5">
      <c r="D7231" s="208"/>
      <c r="E7231" s="208"/>
    </row>
    <row r="7232" spans="4:5">
      <c r="D7232" s="208"/>
      <c r="E7232" s="208"/>
    </row>
    <row r="7233" spans="4:5">
      <c r="D7233" s="208"/>
      <c r="E7233" s="208"/>
    </row>
    <row r="7234" spans="4:5">
      <c r="D7234" s="208"/>
      <c r="E7234" s="208"/>
    </row>
    <row r="7235" spans="4:5">
      <c r="D7235" s="208"/>
      <c r="E7235" s="208"/>
    </row>
    <row r="7236" spans="4:5">
      <c r="D7236" s="208"/>
      <c r="E7236" s="208"/>
    </row>
    <row r="7237" spans="4:5">
      <c r="D7237" s="208"/>
      <c r="E7237" s="208"/>
    </row>
    <row r="7238" spans="4:5">
      <c r="D7238" s="208"/>
      <c r="E7238" s="208"/>
    </row>
    <row r="7239" spans="4:5">
      <c r="D7239" s="208"/>
      <c r="E7239" s="208"/>
    </row>
    <row r="7240" spans="4:5">
      <c r="D7240" s="208"/>
      <c r="E7240" s="208"/>
    </row>
    <row r="7241" spans="4:5">
      <c r="D7241" s="208"/>
      <c r="E7241" s="208"/>
    </row>
    <row r="7242" spans="4:5">
      <c r="D7242" s="208"/>
      <c r="E7242" s="208"/>
    </row>
    <row r="7243" spans="4:5">
      <c r="D7243" s="208"/>
      <c r="E7243" s="208"/>
    </row>
    <row r="7244" spans="4:5">
      <c r="D7244" s="208"/>
      <c r="E7244" s="208"/>
    </row>
    <row r="7245" spans="4:5">
      <c r="D7245" s="208"/>
      <c r="E7245" s="208"/>
    </row>
    <row r="7246" spans="4:5">
      <c r="D7246" s="208"/>
      <c r="E7246" s="208"/>
    </row>
    <row r="7247" spans="4:5">
      <c r="D7247" s="208"/>
      <c r="E7247" s="208"/>
    </row>
    <row r="7248" spans="4:5">
      <c r="D7248" s="208"/>
      <c r="E7248" s="208"/>
    </row>
    <row r="7249" spans="4:5">
      <c r="D7249" s="208"/>
      <c r="E7249" s="208"/>
    </row>
    <row r="7250" spans="4:5">
      <c r="D7250" s="208"/>
      <c r="E7250" s="208"/>
    </row>
    <row r="7251" spans="4:5">
      <c r="D7251" s="208"/>
      <c r="E7251" s="208"/>
    </row>
    <row r="7252" spans="4:5">
      <c r="D7252" s="208"/>
      <c r="E7252" s="208"/>
    </row>
    <row r="7253" spans="4:5">
      <c r="D7253" s="208"/>
      <c r="E7253" s="208"/>
    </row>
    <row r="7254" spans="4:5">
      <c r="D7254" s="208"/>
      <c r="E7254" s="208"/>
    </row>
    <row r="7255" spans="4:5">
      <c r="D7255" s="208"/>
      <c r="E7255" s="208"/>
    </row>
    <row r="7256" spans="4:5">
      <c r="D7256" s="208"/>
      <c r="E7256" s="208"/>
    </row>
    <row r="7257" spans="4:5">
      <c r="D7257" s="208"/>
      <c r="E7257" s="208"/>
    </row>
    <row r="7258" spans="4:5">
      <c r="D7258" s="208"/>
      <c r="E7258" s="208"/>
    </row>
    <row r="7259" spans="4:5">
      <c r="D7259" s="208"/>
      <c r="E7259" s="208"/>
    </row>
    <row r="7260" spans="4:5">
      <c r="D7260" s="208"/>
      <c r="E7260" s="208"/>
    </row>
    <row r="7261" spans="4:5">
      <c r="D7261" s="208"/>
      <c r="E7261" s="208"/>
    </row>
    <row r="7262" spans="4:5">
      <c r="D7262" s="208"/>
      <c r="E7262" s="208"/>
    </row>
    <row r="7263" spans="4:5">
      <c r="D7263" s="208"/>
      <c r="E7263" s="208"/>
    </row>
    <row r="7264" spans="4:5">
      <c r="D7264" s="208"/>
      <c r="E7264" s="208"/>
    </row>
    <row r="7265" spans="4:5">
      <c r="D7265" s="208"/>
      <c r="E7265" s="208"/>
    </row>
    <row r="7266" spans="4:5">
      <c r="D7266" s="208"/>
      <c r="E7266" s="208"/>
    </row>
    <row r="7267" spans="4:5">
      <c r="D7267" s="208"/>
      <c r="E7267" s="208"/>
    </row>
    <row r="7268" spans="4:5">
      <c r="D7268" s="208"/>
      <c r="E7268" s="208"/>
    </row>
    <row r="7269" spans="4:5">
      <c r="D7269" s="208"/>
      <c r="E7269" s="208"/>
    </row>
    <row r="7270" spans="4:5">
      <c r="D7270" s="208"/>
      <c r="E7270" s="208"/>
    </row>
    <row r="7271" spans="4:5">
      <c r="D7271" s="208"/>
      <c r="E7271" s="208"/>
    </row>
    <row r="7272" spans="4:5">
      <c r="D7272" s="208"/>
      <c r="E7272" s="208"/>
    </row>
    <row r="7273" spans="4:5">
      <c r="D7273" s="208"/>
      <c r="E7273" s="208"/>
    </row>
    <row r="7274" spans="4:5">
      <c r="D7274" s="208"/>
      <c r="E7274" s="208"/>
    </row>
    <row r="7275" spans="4:5">
      <c r="D7275" s="208"/>
      <c r="E7275" s="208"/>
    </row>
    <row r="7276" spans="4:5">
      <c r="D7276" s="208"/>
      <c r="E7276" s="208"/>
    </row>
    <row r="7277" spans="4:5">
      <c r="D7277" s="208"/>
      <c r="E7277" s="208"/>
    </row>
    <row r="7278" spans="4:5">
      <c r="D7278" s="208"/>
      <c r="E7278" s="208"/>
    </row>
    <row r="7279" spans="4:5">
      <c r="D7279" s="208"/>
      <c r="E7279" s="208"/>
    </row>
    <row r="7280" spans="4:5">
      <c r="D7280" s="208"/>
      <c r="E7280" s="208"/>
    </row>
    <row r="7281" spans="4:5">
      <c r="D7281" s="208"/>
      <c r="E7281" s="208"/>
    </row>
    <row r="7282" spans="4:5">
      <c r="D7282" s="208"/>
      <c r="E7282" s="208"/>
    </row>
    <row r="7283" spans="4:5">
      <c r="D7283" s="208"/>
      <c r="E7283" s="208"/>
    </row>
    <row r="7284" spans="4:5">
      <c r="D7284" s="208"/>
      <c r="E7284" s="208"/>
    </row>
    <row r="7285" spans="4:5">
      <c r="D7285" s="208"/>
      <c r="E7285" s="208"/>
    </row>
    <row r="7286" spans="4:5">
      <c r="D7286" s="208"/>
      <c r="E7286" s="208"/>
    </row>
    <row r="7287" spans="4:5">
      <c r="D7287" s="208"/>
      <c r="E7287" s="208"/>
    </row>
    <row r="7288" spans="4:5">
      <c r="D7288" s="208"/>
      <c r="E7288" s="208"/>
    </row>
    <row r="7289" spans="4:5">
      <c r="D7289" s="208"/>
      <c r="E7289" s="208"/>
    </row>
    <row r="7290" spans="4:5">
      <c r="D7290" s="208"/>
      <c r="E7290" s="208"/>
    </row>
    <row r="7291" spans="4:5">
      <c r="D7291" s="208"/>
      <c r="E7291" s="208"/>
    </row>
    <row r="7292" spans="4:5">
      <c r="D7292" s="208"/>
      <c r="E7292" s="208"/>
    </row>
    <row r="7293" spans="4:5">
      <c r="D7293" s="208"/>
      <c r="E7293" s="208"/>
    </row>
    <row r="7294" spans="4:5">
      <c r="D7294" s="208"/>
      <c r="E7294" s="208"/>
    </row>
    <row r="7295" spans="4:5">
      <c r="D7295" s="208"/>
      <c r="E7295" s="208"/>
    </row>
    <row r="7296" spans="4:5">
      <c r="D7296" s="208"/>
      <c r="E7296" s="208"/>
    </row>
    <row r="7297" spans="4:5">
      <c r="D7297" s="208"/>
      <c r="E7297" s="208"/>
    </row>
    <row r="7298" spans="4:5">
      <c r="D7298" s="208"/>
      <c r="E7298" s="208"/>
    </row>
    <row r="7299" spans="4:5">
      <c r="D7299" s="208"/>
      <c r="E7299" s="208"/>
    </row>
    <row r="7300" spans="4:5">
      <c r="D7300" s="208"/>
      <c r="E7300" s="208"/>
    </row>
    <row r="7301" spans="4:5">
      <c r="D7301" s="208"/>
      <c r="E7301" s="208"/>
    </row>
    <row r="7302" spans="4:5">
      <c r="D7302" s="208"/>
      <c r="E7302" s="208"/>
    </row>
    <row r="7303" spans="4:5">
      <c r="D7303" s="208"/>
      <c r="E7303" s="208"/>
    </row>
    <row r="7304" spans="4:5">
      <c r="D7304" s="208"/>
      <c r="E7304" s="208"/>
    </row>
    <row r="7305" spans="4:5">
      <c r="D7305" s="208"/>
      <c r="E7305" s="208"/>
    </row>
    <row r="7306" spans="4:5">
      <c r="D7306" s="208"/>
      <c r="E7306" s="208"/>
    </row>
    <row r="7307" spans="4:5">
      <c r="D7307" s="208"/>
      <c r="E7307" s="208"/>
    </row>
    <row r="7308" spans="4:5">
      <c r="D7308" s="208"/>
      <c r="E7308" s="208"/>
    </row>
    <row r="7309" spans="4:5">
      <c r="D7309" s="208"/>
      <c r="E7309" s="208"/>
    </row>
    <row r="7310" spans="4:5">
      <c r="D7310" s="208"/>
      <c r="E7310" s="208"/>
    </row>
    <row r="7311" spans="4:5">
      <c r="D7311" s="208"/>
      <c r="E7311" s="208"/>
    </row>
    <row r="7312" spans="4:5">
      <c r="D7312" s="208"/>
      <c r="E7312" s="208"/>
    </row>
    <row r="7313" spans="4:5">
      <c r="D7313" s="208"/>
      <c r="E7313" s="208"/>
    </row>
    <row r="7314" spans="4:5">
      <c r="D7314" s="208"/>
      <c r="E7314" s="208"/>
    </row>
    <row r="7315" spans="4:5">
      <c r="D7315" s="208"/>
      <c r="E7315" s="208"/>
    </row>
    <row r="7316" spans="4:5">
      <c r="D7316" s="208"/>
      <c r="E7316" s="208"/>
    </row>
    <row r="7317" spans="4:5">
      <c r="D7317" s="208"/>
      <c r="E7317" s="208"/>
    </row>
    <row r="7318" spans="4:5">
      <c r="D7318" s="208"/>
      <c r="E7318" s="208"/>
    </row>
    <row r="7319" spans="4:5">
      <c r="D7319" s="208"/>
      <c r="E7319" s="208"/>
    </row>
    <row r="7320" spans="4:5">
      <c r="D7320" s="208"/>
      <c r="E7320" s="208"/>
    </row>
    <row r="7321" spans="4:5">
      <c r="D7321" s="208"/>
      <c r="E7321" s="208"/>
    </row>
    <row r="7322" spans="4:5">
      <c r="D7322" s="208"/>
      <c r="E7322" s="208"/>
    </row>
    <row r="7323" spans="4:5">
      <c r="D7323" s="208"/>
      <c r="E7323" s="208"/>
    </row>
    <row r="7324" spans="4:5">
      <c r="D7324" s="208"/>
      <c r="E7324" s="208"/>
    </row>
    <row r="7325" spans="4:5">
      <c r="D7325" s="208"/>
      <c r="E7325" s="208"/>
    </row>
    <row r="7326" spans="4:5">
      <c r="D7326" s="208"/>
      <c r="E7326" s="208"/>
    </row>
    <row r="7327" spans="4:5">
      <c r="D7327" s="208"/>
      <c r="E7327" s="208"/>
    </row>
    <row r="7328" spans="4:5">
      <c r="D7328" s="208"/>
      <c r="E7328" s="208"/>
    </row>
    <row r="7329" spans="4:5">
      <c r="D7329" s="208"/>
      <c r="E7329" s="208"/>
    </row>
    <row r="7330" spans="4:5">
      <c r="D7330" s="208"/>
      <c r="E7330" s="208"/>
    </row>
    <row r="7331" spans="4:5">
      <c r="D7331" s="208"/>
      <c r="E7331" s="208"/>
    </row>
    <row r="7332" spans="4:5">
      <c r="D7332" s="208"/>
      <c r="E7332" s="208"/>
    </row>
    <row r="7333" spans="4:5">
      <c r="D7333" s="208"/>
      <c r="E7333" s="208"/>
    </row>
    <row r="7334" spans="4:5">
      <c r="D7334" s="208"/>
      <c r="E7334" s="208"/>
    </row>
    <row r="7335" spans="4:5">
      <c r="D7335" s="208"/>
      <c r="E7335" s="208"/>
    </row>
    <row r="7336" spans="4:5">
      <c r="D7336" s="208"/>
      <c r="E7336" s="208"/>
    </row>
    <row r="7337" spans="4:5">
      <c r="D7337" s="208"/>
      <c r="E7337" s="208"/>
    </row>
    <row r="7338" spans="4:5">
      <c r="D7338" s="208"/>
      <c r="E7338" s="208"/>
    </row>
    <row r="7339" spans="4:5">
      <c r="D7339" s="208"/>
      <c r="E7339" s="208"/>
    </row>
    <row r="7340" spans="4:5">
      <c r="D7340" s="208"/>
      <c r="E7340" s="208"/>
    </row>
    <row r="7341" spans="4:5">
      <c r="D7341" s="208"/>
      <c r="E7341" s="208"/>
    </row>
    <row r="7342" spans="4:5">
      <c r="D7342" s="208"/>
      <c r="E7342" s="208"/>
    </row>
    <row r="7343" spans="4:5">
      <c r="D7343" s="208"/>
      <c r="E7343" s="208"/>
    </row>
    <row r="7344" spans="4:5">
      <c r="D7344" s="208"/>
      <c r="E7344" s="208"/>
    </row>
    <row r="7345" spans="4:5">
      <c r="D7345" s="208"/>
      <c r="E7345" s="208"/>
    </row>
    <row r="7346" spans="4:5">
      <c r="D7346" s="208"/>
      <c r="E7346" s="208"/>
    </row>
    <row r="7347" spans="4:5">
      <c r="D7347" s="208"/>
      <c r="E7347" s="208"/>
    </row>
    <row r="7348" spans="4:5">
      <c r="D7348" s="208"/>
      <c r="E7348" s="208"/>
    </row>
    <row r="7349" spans="4:5">
      <c r="D7349" s="208"/>
      <c r="E7349" s="208"/>
    </row>
    <row r="7350" spans="4:5">
      <c r="D7350" s="208"/>
      <c r="E7350" s="208"/>
    </row>
    <row r="7351" spans="4:5">
      <c r="D7351" s="208"/>
      <c r="E7351" s="208"/>
    </row>
    <row r="7352" spans="4:5">
      <c r="D7352" s="208"/>
      <c r="E7352" s="208"/>
    </row>
    <row r="7353" spans="4:5">
      <c r="D7353" s="208"/>
      <c r="E7353" s="208"/>
    </row>
    <row r="7354" spans="4:5">
      <c r="D7354" s="208"/>
      <c r="E7354" s="208"/>
    </row>
    <row r="7355" spans="4:5">
      <c r="D7355" s="208"/>
      <c r="E7355" s="208"/>
    </row>
    <row r="7356" spans="4:5">
      <c r="D7356" s="208"/>
      <c r="E7356" s="208"/>
    </row>
    <row r="7357" spans="4:5">
      <c r="D7357" s="208"/>
      <c r="E7357" s="208"/>
    </row>
    <row r="7358" spans="4:5">
      <c r="D7358" s="208"/>
      <c r="E7358" s="208"/>
    </row>
    <row r="7359" spans="4:5">
      <c r="D7359" s="208"/>
      <c r="E7359" s="208"/>
    </row>
    <row r="7360" spans="4:5">
      <c r="D7360" s="208"/>
      <c r="E7360" s="208"/>
    </row>
    <row r="7361" spans="4:5">
      <c r="D7361" s="208"/>
      <c r="E7361" s="208"/>
    </row>
    <row r="7362" spans="4:5">
      <c r="D7362" s="208"/>
      <c r="E7362" s="208"/>
    </row>
    <row r="7363" spans="4:5">
      <c r="D7363" s="208"/>
      <c r="E7363" s="208"/>
    </row>
    <row r="7364" spans="4:5">
      <c r="D7364" s="208"/>
      <c r="E7364" s="208"/>
    </row>
    <row r="7365" spans="4:5">
      <c r="D7365" s="208"/>
      <c r="E7365" s="208"/>
    </row>
    <row r="7366" spans="4:5">
      <c r="D7366" s="208"/>
      <c r="E7366" s="208"/>
    </row>
    <row r="7367" spans="4:5">
      <c r="D7367" s="208"/>
      <c r="E7367" s="208"/>
    </row>
    <row r="7368" spans="4:5">
      <c r="D7368" s="208"/>
      <c r="E7368" s="208"/>
    </row>
    <row r="7369" spans="4:5">
      <c r="D7369" s="208"/>
      <c r="E7369" s="208"/>
    </row>
    <row r="7370" spans="4:5">
      <c r="D7370" s="208"/>
      <c r="E7370" s="208"/>
    </row>
    <row r="7371" spans="4:5">
      <c r="D7371" s="208"/>
      <c r="E7371" s="208"/>
    </row>
    <row r="7372" spans="4:5">
      <c r="D7372" s="208"/>
      <c r="E7372" s="208"/>
    </row>
    <row r="7373" spans="4:5">
      <c r="D7373" s="208"/>
      <c r="E7373" s="208"/>
    </row>
    <row r="7374" spans="4:5">
      <c r="D7374" s="208"/>
      <c r="E7374" s="208"/>
    </row>
    <row r="7375" spans="4:5">
      <c r="D7375" s="208"/>
      <c r="E7375" s="208"/>
    </row>
    <row r="7376" spans="4:5">
      <c r="D7376" s="208"/>
      <c r="E7376" s="208"/>
    </row>
    <row r="7377" spans="4:5">
      <c r="D7377" s="208"/>
      <c r="E7377" s="208"/>
    </row>
    <row r="7378" spans="4:5">
      <c r="D7378" s="208"/>
      <c r="E7378" s="208"/>
    </row>
    <row r="7379" spans="4:5">
      <c r="D7379" s="208"/>
      <c r="E7379" s="208"/>
    </row>
    <row r="7380" spans="4:5">
      <c r="D7380" s="208"/>
      <c r="E7380" s="208"/>
    </row>
    <row r="7381" spans="4:5">
      <c r="D7381" s="208"/>
      <c r="E7381" s="208"/>
    </row>
    <row r="7382" spans="4:5">
      <c r="D7382" s="208"/>
      <c r="E7382" s="208"/>
    </row>
    <row r="7383" spans="4:5">
      <c r="D7383" s="208"/>
      <c r="E7383" s="208"/>
    </row>
    <row r="7384" spans="4:5">
      <c r="D7384" s="208"/>
      <c r="E7384" s="208"/>
    </row>
    <row r="7385" spans="4:5">
      <c r="D7385" s="208"/>
      <c r="E7385" s="208"/>
    </row>
    <row r="7386" spans="4:5">
      <c r="D7386" s="208"/>
      <c r="E7386" s="208"/>
    </row>
    <row r="7387" spans="4:5">
      <c r="D7387" s="208"/>
      <c r="E7387" s="208"/>
    </row>
    <row r="7388" spans="4:5">
      <c r="D7388" s="208"/>
      <c r="E7388" s="208"/>
    </row>
    <row r="7389" spans="4:5">
      <c r="D7389" s="208"/>
      <c r="E7389" s="208"/>
    </row>
    <row r="7390" spans="4:5">
      <c r="D7390" s="208"/>
      <c r="E7390" s="208"/>
    </row>
    <row r="7391" spans="4:5">
      <c r="D7391" s="208"/>
      <c r="E7391" s="208"/>
    </row>
    <row r="7392" spans="4:5">
      <c r="D7392" s="208"/>
      <c r="E7392" s="208"/>
    </row>
    <row r="7393" spans="4:5">
      <c r="D7393" s="208"/>
      <c r="E7393" s="208"/>
    </row>
    <row r="7394" spans="4:5">
      <c r="D7394" s="208"/>
      <c r="E7394" s="208"/>
    </row>
    <row r="7395" spans="4:5">
      <c r="D7395" s="208"/>
      <c r="E7395" s="208"/>
    </row>
    <row r="7396" spans="4:5">
      <c r="D7396" s="208"/>
      <c r="E7396" s="208"/>
    </row>
    <row r="7397" spans="4:5">
      <c r="D7397" s="208"/>
      <c r="E7397" s="208"/>
    </row>
    <row r="7398" spans="4:5">
      <c r="D7398" s="208"/>
      <c r="E7398" s="208"/>
    </row>
    <row r="7399" spans="4:5">
      <c r="D7399" s="208"/>
      <c r="E7399" s="208"/>
    </row>
    <row r="7400" spans="4:5">
      <c r="D7400" s="208"/>
      <c r="E7400" s="208"/>
    </row>
    <row r="7401" spans="4:5">
      <c r="D7401" s="208"/>
      <c r="E7401" s="208"/>
    </row>
    <row r="7402" spans="4:5">
      <c r="D7402" s="208"/>
      <c r="E7402" s="208"/>
    </row>
    <row r="7403" spans="4:5">
      <c r="D7403" s="208"/>
      <c r="E7403" s="208"/>
    </row>
    <row r="7404" spans="4:5">
      <c r="D7404" s="208"/>
      <c r="E7404" s="208"/>
    </row>
    <row r="7405" spans="4:5">
      <c r="D7405" s="208"/>
      <c r="E7405" s="208"/>
    </row>
    <row r="7406" spans="4:5">
      <c r="D7406" s="208"/>
      <c r="E7406" s="208"/>
    </row>
    <row r="7407" spans="4:5">
      <c r="D7407" s="208"/>
      <c r="E7407" s="208"/>
    </row>
    <row r="7408" spans="4:5">
      <c r="D7408" s="208"/>
      <c r="E7408" s="208"/>
    </row>
    <row r="7409" spans="4:5">
      <c r="D7409" s="208"/>
      <c r="E7409" s="208"/>
    </row>
    <row r="7410" spans="4:5">
      <c r="D7410" s="208"/>
      <c r="E7410" s="208"/>
    </row>
    <row r="7411" spans="4:5">
      <c r="D7411" s="208"/>
      <c r="E7411" s="208"/>
    </row>
    <row r="7412" spans="4:5">
      <c r="D7412" s="208"/>
      <c r="E7412" s="208"/>
    </row>
    <row r="7413" spans="4:5">
      <c r="D7413" s="208"/>
      <c r="E7413" s="208"/>
    </row>
    <row r="7414" spans="4:5">
      <c r="D7414" s="208"/>
      <c r="E7414" s="208"/>
    </row>
    <row r="7415" spans="4:5">
      <c r="D7415" s="208"/>
      <c r="E7415" s="208"/>
    </row>
    <row r="7416" spans="4:5">
      <c r="D7416" s="208"/>
      <c r="E7416" s="208"/>
    </row>
    <row r="7417" spans="4:5">
      <c r="D7417" s="208"/>
      <c r="E7417" s="208"/>
    </row>
    <row r="7418" spans="4:5">
      <c r="D7418" s="208"/>
      <c r="E7418" s="208"/>
    </row>
    <row r="7419" spans="4:5">
      <c r="D7419" s="208"/>
      <c r="E7419" s="208"/>
    </row>
    <row r="7420" spans="4:5">
      <c r="D7420" s="208"/>
      <c r="E7420" s="208"/>
    </row>
    <row r="7421" spans="4:5">
      <c r="D7421" s="208"/>
      <c r="E7421" s="208"/>
    </row>
    <row r="7422" spans="4:5">
      <c r="D7422" s="208"/>
      <c r="E7422" s="208"/>
    </row>
    <row r="7423" spans="4:5">
      <c r="D7423" s="208"/>
      <c r="E7423" s="208"/>
    </row>
    <row r="7424" spans="4:5">
      <c r="D7424" s="208"/>
      <c r="E7424" s="208"/>
    </row>
    <row r="7425" spans="4:5">
      <c r="D7425" s="208"/>
      <c r="E7425" s="208"/>
    </row>
    <row r="7426" spans="4:5">
      <c r="D7426" s="208"/>
      <c r="E7426" s="208"/>
    </row>
    <row r="7427" spans="4:5">
      <c r="D7427" s="208"/>
      <c r="E7427" s="208"/>
    </row>
    <row r="7428" spans="4:5">
      <c r="D7428" s="208"/>
      <c r="E7428" s="208"/>
    </row>
    <row r="7429" spans="4:5">
      <c r="D7429" s="208"/>
      <c r="E7429" s="208"/>
    </row>
    <row r="7430" spans="4:5">
      <c r="D7430" s="208"/>
      <c r="E7430" s="208"/>
    </row>
    <row r="7431" spans="4:5">
      <c r="D7431" s="208"/>
      <c r="E7431" s="208"/>
    </row>
    <row r="7432" spans="4:5">
      <c r="D7432" s="208"/>
      <c r="E7432" s="208"/>
    </row>
    <row r="7433" spans="4:5">
      <c r="D7433" s="208"/>
      <c r="E7433" s="208"/>
    </row>
    <row r="7434" spans="4:5">
      <c r="D7434" s="208"/>
      <c r="E7434" s="208"/>
    </row>
    <row r="7435" spans="4:5">
      <c r="D7435" s="208"/>
      <c r="E7435" s="208"/>
    </row>
    <row r="7436" spans="4:5">
      <c r="D7436" s="208"/>
      <c r="E7436" s="208"/>
    </row>
    <row r="7437" spans="4:5">
      <c r="D7437" s="208"/>
      <c r="E7437" s="208"/>
    </row>
    <row r="7438" spans="4:5">
      <c r="D7438" s="208"/>
      <c r="E7438" s="208"/>
    </row>
    <row r="7439" spans="4:5">
      <c r="D7439" s="208"/>
      <c r="E7439" s="208"/>
    </row>
    <row r="7440" spans="4:5">
      <c r="D7440" s="208"/>
      <c r="E7440" s="208"/>
    </row>
    <row r="7441" spans="4:5">
      <c r="D7441" s="208"/>
      <c r="E7441" s="208"/>
    </row>
    <row r="7442" spans="4:5">
      <c r="D7442" s="208"/>
      <c r="E7442" s="208"/>
    </row>
    <row r="7443" spans="4:5">
      <c r="D7443" s="208"/>
      <c r="E7443" s="208"/>
    </row>
    <row r="7444" spans="4:5">
      <c r="D7444" s="208"/>
      <c r="E7444" s="208"/>
    </row>
    <row r="7445" spans="4:5">
      <c r="D7445" s="208"/>
      <c r="E7445" s="208"/>
    </row>
    <row r="7446" spans="4:5">
      <c r="D7446" s="208"/>
      <c r="E7446" s="208"/>
    </row>
    <row r="7447" spans="4:5">
      <c r="D7447" s="208"/>
      <c r="E7447" s="208"/>
    </row>
    <row r="7448" spans="4:5">
      <c r="D7448" s="208"/>
      <c r="E7448" s="208"/>
    </row>
    <row r="7449" spans="4:5">
      <c r="D7449" s="208"/>
      <c r="E7449" s="208"/>
    </row>
    <row r="7450" spans="4:5">
      <c r="D7450" s="208"/>
      <c r="E7450" s="208"/>
    </row>
    <row r="7451" spans="4:5">
      <c r="D7451" s="208"/>
      <c r="E7451" s="208"/>
    </row>
    <row r="7452" spans="4:5">
      <c r="D7452" s="208"/>
      <c r="E7452" s="208"/>
    </row>
    <row r="7453" spans="4:5">
      <c r="D7453" s="208"/>
      <c r="E7453" s="208"/>
    </row>
    <row r="7454" spans="4:5">
      <c r="D7454" s="208"/>
      <c r="E7454" s="208"/>
    </row>
    <row r="7455" spans="4:5">
      <c r="D7455" s="208"/>
      <c r="E7455" s="208"/>
    </row>
    <row r="7456" spans="4:5">
      <c r="D7456" s="208"/>
      <c r="E7456" s="208"/>
    </row>
    <row r="7457" spans="4:5">
      <c r="D7457" s="208"/>
      <c r="E7457" s="208"/>
    </row>
    <row r="7458" spans="4:5">
      <c r="D7458" s="208"/>
      <c r="E7458" s="208"/>
    </row>
    <row r="7459" spans="4:5">
      <c r="D7459" s="208"/>
      <c r="E7459" s="208"/>
    </row>
    <row r="7460" spans="4:5">
      <c r="D7460" s="208"/>
      <c r="E7460" s="208"/>
    </row>
    <row r="7461" spans="4:5">
      <c r="D7461" s="208"/>
      <c r="E7461" s="208"/>
    </row>
    <row r="7462" spans="4:5">
      <c r="D7462" s="208"/>
      <c r="E7462" s="208"/>
    </row>
    <row r="7463" spans="4:5">
      <c r="D7463" s="208"/>
      <c r="E7463" s="208"/>
    </row>
    <row r="7464" spans="4:5">
      <c r="D7464" s="208"/>
      <c r="E7464" s="208"/>
    </row>
    <row r="7465" spans="4:5">
      <c r="D7465" s="208"/>
      <c r="E7465" s="208"/>
    </row>
    <row r="7466" spans="4:5">
      <c r="D7466" s="208"/>
      <c r="E7466" s="208"/>
    </row>
    <row r="7467" spans="4:5">
      <c r="D7467" s="208"/>
      <c r="E7467" s="208"/>
    </row>
    <row r="7468" spans="4:5">
      <c r="D7468" s="208"/>
      <c r="E7468" s="208"/>
    </row>
    <row r="7469" spans="4:5">
      <c r="D7469" s="208"/>
      <c r="E7469" s="208"/>
    </row>
    <row r="7470" spans="4:5">
      <c r="D7470" s="208"/>
      <c r="E7470" s="208"/>
    </row>
    <row r="7471" spans="4:5">
      <c r="D7471" s="208"/>
      <c r="E7471" s="208"/>
    </row>
    <row r="7472" spans="4:5">
      <c r="D7472" s="208"/>
      <c r="E7472" s="208"/>
    </row>
    <row r="7473" spans="4:5">
      <c r="D7473" s="208"/>
      <c r="E7473" s="208"/>
    </row>
    <row r="7474" spans="4:5">
      <c r="D7474" s="208"/>
      <c r="E7474" s="208"/>
    </row>
    <row r="7475" spans="4:5">
      <c r="D7475" s="208"/>
      <c r="E7475" s="208"/>
    </row>
    <row r="7476" spans="4:5">
      <c r="D7476" s="208"/>
      <c r="E7476" s="208"/>
    </row>
    <row r="7477" spans="4:5">
      <c r="D7477" s="208"/>
      <c r="E7477" s="208"/>
    </row>
    <row r="7478" spans="4:5">
      <c r="D7478" s="208"/>
      <c r="E7478" s="208"/>
    </row>
    <row r="7479" spans="4:5">
      <c r="D7479" s="208"/>
      <c r="E7479" s="208"/>
    </row>
    <row r="7480" spans="4:5">
      <c r="D7480" s="208"/>
      <c r="E7480" s="208"/>
    </row>
    <row r="7481" spans="4:5">
      <c r="D7481" s="208"/>
      <c r="E7481" s="208"/>
    </row>
    <row r="7482" spans="4:5">
      <c r="D7482" s="208"/>
      <c r="E7482" s="208"/>
    </row>
    <row r="7483" spans="4:5">
      <c r="D7483" s="208"/>
      <c r="E7483" s="208"/>
    </row>
    <row r="7484" spans="4:5">
      <c r="D7484" s="208"/>
      <c r="E7484" s="208"/>
    </row>
    <row r="7485" spans="4:5">
      <c r="D7485" s="208"/>
      <c r="E7485" s="208"/>
    </row>
    <row r="7486" spans="4:5">
      <c r="D7486" s="208"/>
      <c r="E7486" s="208"/>
    </row>
    <row r="7487" spans="4:5">
      <c r="D7487" s="208"/>
      <c r="E7487" s="208"/>
    </row>
    <row r="7488" spans="4:5">
      <c r="D7488" s="208"/>
      <c r="E7488" s="208"/>
    </row>
    <row r="7489" spans="4:5">
      <c r="D7489" s="208"/>
      <c r="E7489" s="208"/>
    </row>
    <row r="7490" spans="4:5">
      <c r="D7490" s="208"/>
      <c r="E7490" s="208"/>
    </row>
    <row r="7491" spans="4:5">
      <c r="D7491" s="208"/>
      <c r="E7491" s="208"/>
    </row>
    <row r="7492" spans="4:5">
      <c r="D7492" s="208"/>
      <c r="E7492" s="208"/>
    </row>
    <row r="7493" spans="4:5">
      <c r="D7493" s="208"/>
      <c r="E7493" s="208"/>
    </row>
    <row r="7494" spans="4:5">
      <c r="D7494" s="208"/>
      <c r="E7494" s="208"/>
    </row>
    <row r="7495" spans="4:5">
      <c r="D7495" s="208"/>
      <c r="E7495" s="208"/>
    </row>
    <row r="7496" spans="4:5">
      <c r="D7496" s="208"/>
      <c r="E7496" s="208"/>
    </row>
    <row r="7497" spans="4:5">
      <c r="D7497" s="208"/>
      <c r="E7497" s="208"/>
    </row>
    <row r="7498" spans="4:5">
      <c r="D7498" s="208"/>
      <c r="E7498" s="208"/>
    </row>
    <row r="7499" spans="4:5">
      <c r="D7499" s="208"/>
      <c r="E7499" s="208"/>
    </row>
    <row r="7500" spans="4:5">
      <c r="D7500" s="208"/>
      <c r="E7500" s="208"/>
    </row>
    <row r="7501" spans="4:5">
      <c r="D7501" s="208"/>
      <c r="E7501" s="208"/>
    </row>
    <row r="7502" spans="4:5">
      <c r="D7502" s="208"/>
      <c r="E7502" s="208"/>
    </row>
    <row r="7503" spans="4:5">
      <c r="D7503" s="208"/>
      <c r="E7503" s="208"/>
    </row>
    <row r="7504" spans="4:5">
      <c r="D7504" s="208"/>
      <c r="E7504" s="208"/>
    </row>
    <row r="7505" spans="4:5">
      <c r="D7505" s="208"/>
      <c r="E7505" s="208"/>
    </row>
    <row r="7506" spans="4:5">
      <c r="D7506" s="208"/>
      <c r="E7506" s="208"/>
    </row>
    <row r="7507" spans="4:5">
      <c r="D7507" s="208"/>
      <c r="E7507" s="208"/>
    </row>
    <row r="7508" spans="4:5">
      <c r="D7508" s="208"/>
      <c r="E7508" s="208"/>
    </row>
    <row r="7509" spans="4:5">
      <c r="D7509" s="208"/>
      <c r="E7509" s="208"/>
    </row>
    <row r="7510" spans="4:5">
      <c r="D7510" s="208"/>
      <c r="E7510" s="208"/>
    </row>
    <row r="7511" spans="4:5">
      <c r="D7511" s="208"/>
      <c r="E7511" s="208"/>
    </row>
    <row r="7512" spans="4:5">
      <c r="D7512" s="208"/>
      <c r="E7512" s="208"/>
    </row>
    <row r="7513" spans="4:5">
      <c r="D7513" s="208"/>
      <c r="E7513" s="208"/>
    </row>
    <row r="7514" spans="4:5">
      <c r="D7514" s="208"/>
      <c r="E7514" s="208"/>
    </row>
    <row r="7515" spans="4:5">
      <c r="D7515" s="208"/>
      <c r="E7515" s="208"/>
    </row>
    <row r="7516" spans="4:5">
      <c r="D7516" s="208"/>
      <c r="E7516" s="208"/>
    </row>
    <row r="7517" spans="4:5">
      <c r="D7517" s="208"/>
      <c r="E7517" s="208"/>
    </row>
    <row r="7518" spans="4:5">
      <c r="D7518" s="208"/>
      <c r="E7518" s="208"/>
    </row>
    <row r="7519" spans="4:5">
      <c r="D7519" s="208"/>
      <c r="E7519" s="208"/>
    </row>
    <row r="7520" spans="4:5">
      <c r="D7520" s="208"/>
      <c r="E7520" s="208"/>
    </row>
    <row r="7521" spans="4:5">
      <c r="D7521" s="208"/>
      <c r="E7521" s="208"/>
    </row>
    <row r="7522" spans="4:5">
      <c r="D7522" s="208"/>
      <c r="E7522" s="208"/>
    </row>
    <row r="7523" spans="4:5">
      <c r="D7523" s="208"/>
      <c r="E7523" s="208"/>
    </row>
    <row r="7524" spans="4:5">
      <c r="D7524" s="208"/>
      <c r="E7524" s="208"/>
    </row>
    <row r="7525" spans="4:5">
      <c r="D7525" s="208"/>
      <c r="E7525" s="208"/>
    </row>
    <row r="7526" spans="4:5">
      <c r="D7526" s="208"/>
      <c r="E7526" s="208"/>
    </row>
    <row r="7527" spans="4:5">
      <c r="D7527" s="208"/>
      <c r="E7527" s="208"/>
    </row>
    <row r="7528" spans="4:5">
      <c r="D7528" s="208"/>
      <c r="E7528" s="208"/>
    </row>
    <row r="7529" spans="4:5">
      <c r="D7529" s="208"/>
      <c r="E7529" s="208"/>
    </row>
    <row r="7530" spans="4:5">
      <c r="D7530" s="208"/>
      <c r="E7530" s="208"/>
    </row>
    <row r="7531" spans="4:5">
      <c r="D7531" s="208"/>
      <c r="E7531" s="208"/>
    </row>
    <row r="7532" spans="4:5">
      <c r="D7532" s="208"/>
      <c r="E7532" s="208"/>
    </row>
    <row r="7533" spans="4:5">
      <c r="D7533" s="208"/>
      <c r="E7533" s="208"/>
    </row>
    <row r="7534" spans="4:5">
      <c r="D7534" s="208"/>
      <c r="E7534" s="208"/>
    </row>
    <row r="7535" spans="4:5">
      <c r="D7535" s="208"/>
      <c r="E7535" s="208"/>
    </row>
    <row r="7536" spans="4:5">
      <c r="D7536" s="208"/>
      <c r="E7536" s="208"/>
    </row>
    <row r="7537" spans="4:5">
      <c r="D7537" s="208"/>
      <c r="E7537" s="208"/>
    </row>
    <row r="7538" spans="4:5">
      <c r="D7538" s="208"/>
      <c r="E7538" s="208"/>
    </row>
    <row r="7539" spans="4:5">
      <c r="D7539" s="208"/>
      <c r="E7539" s="208"/>
    </row>
    <row r="7540" spans="4:5">
      <c r="D7540" s="208"/>
      <c r="E7540" s="208"/>
    </row>
    <row r="7541" spans="4:5">
      <c r="D7541" s="208"/>
      <c r="E7541" s="208"/>
    </row>
    <row r="7542" spans="4:5">
      <c r="D7542" s="208"/>
      <c r="E7542" s="208"/>
    </row>
    <row r="7543" spans="4:5">
      <c r="D7543" s="208"/>
      <c r="E7543" s="208"/>
    </row>
    <row r="7544" spans="4:5">
      <c r="D7544" s="208"/>
      <c r="E7544" s="208"/>
    </row>
    <row r="7545" spans="4:5">
      <c r="D7545" s="208"/>
      <c r="E7545" s="208"/>
    </row>
    <row r="7546" spans="4:5">
      <c r="D7546" s="208"/>
      <c r="E7546" s="208"/>
    </row>
    <row r="7547" spans="4:5">
      <c r="D7547" s="208"/>
      <c r="E7547" s="208"/>
    </row>
    <row r="7548" spans="4:5">
      <c r="D7548" s="208"/>
      <c r="E7548" s="208"/>
    </row>
    <row r="7549" spans="4:5">
      <c r="D7549" s="208"/>
      <c r="E7549" s="208"/>
    </row>
    <row r="7550" spans="4:5">
      <c r="D7550" s="208"/>
      <c r="E7550" s="208"/>
    </row>
    <row r="7551" spans="4:5">
      <c r="D7551" s="208"/>
      <c r="E7551" s="208"/>
    </row>
    <row r="7552" spans="4:5">
      <c r="D7552" s="208"/>
      <c r="E7552" s="208"/>
    </row>
    <row r="7553" spans="4:5">
      <c r="D7553" s="208"/>
      <c r="E7553" s="208"/>
    </row>
    <row r="7554" spans="4:5">
      <c r="D7554" s="208"/>
      <c r="E7554" s="208"/>
    </row>
    <row r="7555" spans="4:5">
      <c r="D7555" s="208"/>
      <c r="E7555" s="208"/>
    </row>
    <row r="7556" spans="4:5">
      <c r="D7556" s="208"/>
      <c r="E7556" s="208"/>
    </row>
    <row r="7557" spans="4:5">
      <c r="D7557" s="208"/>
      <c r="E7557" s="208"/>
    </row>
    <row r="7558" spans="4:5">
      <c r="D7558" s="208"/>
      <c r="E7558" s="208"/>
    </row>
    <row r="7559" spans="4:5">
      <c r="D7559" s="208"/>
      <c r="E7559" s="208"/>
    </row>
    <row r="7560" spans="4:5">
      <c r="D7560" s="208"/>
      <c r="E7560" s="208"/>
    </row>
    <row r="7561" spans="4:5">
      <c r="D7561" s="208"/>
      <c r="E7561" s="208"/>
    </row>
    <row r="7562" spans="4:5">
      <c r="D7562" s="208"/>
      <c r="E7562" s="208"/>
    </row>
    <row r="7563" spans="4:5">
      <c r="D7563" s="208"/>
      <c r="E7563" s="208"/>
    </row>
    <row r="7564" spans="4:5">
      <c r="D7564" s="208"/>
      <c r="E7564" s="208"/>
    </row>
    <row r="7565" spans="4:5">
      <c r="D7565" s="208"/>
      <c r="E7565" s="208"/>
    </row>
    <row r="7566" spans="4:5">
      <c r="D7566" s="208"/>
      <c r="E7566" s="208"/>
    </row>
    <row r="7567" spans="4:5">
      <c r="D7567" s="208"/>
      <c r="E7567" s="208"/>
    </row>
    <row r="7568" spans="4:5">
      <c r="D7568" s="208"/>
      <c r="E7568" s="208"/>
    </row>
    <row r="7569" spans="4:5">
      <c r="D7569" s="208"/>
      <c r="E7569" s="208"/>
    </row>
    <row r="7570" spans="4:5">
      <c r="D7570" s="208"/>
      <c r="E7570" s="208"/>
    </row>
    <row r="7571" spans="4:5">
      <c r="D7571" s="208"/>
      <c r="E7571" s="208"/>
    </row>
    <row r="7572" spans="4:5">
      <c r="D7572" s="208"/>
      <c r="E7572" s="208"/>
    </row>
    <row r="7573" spans="4:5">
      <c r="D7573" s="208"/>
      <c r="E7573" s="208"/>
    </row>
    <row r="7574" spans="4:5">
      <c r="D7574" s="208"/>
      <c r="E7574" s="208"/>
    </row>
    <row r="7575" spans="4:5">
      <c r="D7575" s="208"/>
      <c r="E7575" s="208"/>
    </row>
    <row r="7576" spans="4:5">
      <c r="D7576" s="208"/>
      <c r="E7576" s="208"/>
    </row>
    <row r="7577" spans="4:5">
      <c r="D7577" s="208"/>
      <c r="E7577" s="208"/>
    </row>
    <row r="7578" spans="4:5">
      <c r="D7578" s="208"/>
      <c r="E7578" s="208"/>
    </row>
    <row r="7579" spans="4:5">
      <c r="D7579" s="208"/>
      <c r="E7579" s="208"/>
    </row>
    <row r="7580" spans="4:5">
      <c r="D7580" s="208"/>
      <c r="E7580" s="208"/>
    </row>
    <row r="7581" spans="4:5">
      <c r="D7581" s="208"/>
      <c r="E7581" s="208"/>
    </row>
    <row r="7582" spans="4:5">
      <c r="D7582" s="208"/>
      <c r="E7582" s="208"/>
    </row>
    <row r="7583" spans="4:5">
      <c r="D7583" s="208"/>
      <c r="E7583" s="208"/>
    </row>
    <row r="7584" spans="4:5">
      <c r="D7584" s="208"/>
      <c r="E7584" s="208"/>
    </row>
    <row r="7585" spans="4:5">
      <c r="D7585" s="208"/>
      <c r="E7585" s="208"/>
    </row>
    <row r="7586" spans="4:5">
      <c r="D7586" s="208"/>
      <c r="E7586" s="208"/>
    </row>
    <row r="7587" spans="4:5">
      <c r="D7587" s="208"/>
      <c r="E7587" s="208"/>
    </row>
    <row r="7588" spans="4:5">
      <c r="D7588" s="208"/>
      <c r="E7588" s="208"/>
    </row>
    <row r="7589" spans="4:5">
      <c r="D7589" s="208"/>
      <c r="E7589" s="208"/>
    </row>
    <row r="7590" spans="4:5">
      <c r="D7590" s="208"/>
      <c r="E7590" s="208"/>
    </row>
    <row r="7591" spans="4:5">
      <c r="D7591" s="208"/>
      <c r="E7591" s="208"/>
    </row>
    <row r="7592" spans="4:5">
      <c r="D7592" s="208"/>
      <c r="E7592" s="208"/>
    </row>
    <row r="7593" spans="4:5">
      <c r="D7593" s="208"/>
      <c r="E7593" s="208"/>
    </row>
    <row r="7594" spans="4:5">
      <c r="D7594" s="208"/>
      <c r="E7594" s="208"/>
    </row>
    <row r="7595" spans="4:5">
      <c r="D7595" s="208"/>
      <c r="E7595" s="208"/>
    </row>
    <row r="7596" spans="4:5">
      <c r="D7596" s="208"/>
      <c r="E7596" s="208"/>
    </row>
    <row r="7597" spans="4:5">
      <c r="D7597" s="208"/>
      <c r="E7597" s="208"/>
    </row>
    <row r="7598" spans="4:5">
      <c r="D7598" s="208"/>
      <c r="E7598" s="208"/>
    </row>
    <row r="7599" spans="4:5">
      <c r="D7599" s="208"/>
      <c r="E7599" s="208"/>
    </row>
    <row r="7600" spans="4:5">
      <c r="D7600" s="208"/>
      <c r="E7600" s="208"/>
    </row>
    <row r="7601" spans="4:5">
      <c r="D7601" s="208"/>
      <c r="E7601" s="208"/>
    </row>
    <row r="7602" spans="4:5">
      <c r="D7602" s="208"/>
      <c r="E7602" s="208"/>
    </row>
    <row r="7603" spans="4:5">
      <c r="D7603" s="208"/>
      <c r="E7603" s="208"/>
    </row>
    <row r="7604" spans="4:5">
      <c r="D7604" s="208"/>
      <c r="E7604" s="208"/>
    </row>
    <row r="7605" spans="4:5">
      <c r="D7605" s="208"/>
      <c r="E7605" s="208"/>
    </row>
    <row r="7606" spans="4:5">
      <c r="D7606" s="208"/>
      <c r="E7606" s="208"/>
    </row>
    <row r="7607" spans="4:5">
      <c r="D7607" s="208"/>
      <c r="E7607" s="208"/>
    </row>
    <row r="7608" spans="4:5">
      <c r="D7608" s="208"/>
      <c r="E7608" s="208"/>
    </row>
    <row r="7609" spans="4:5">
      <c r="D7609" s="208"/>
      <c r="E7609" s="208"/>
    </row>
    <row r="7610" spans="4:5">
      <c r="D7610" s="208"/>
      <c r="E7610" s="208"/>
    </row>
    <row r="7611" spans="4:5">
      <c r="D7611" s="208"/>
      <c r="E7611" s="208"/>
    </row>
    <row r="7612" spans="4:5">
      <c r="D7612" s="208"/>
      <c r="E7612" s="208"/>
    </row>
    <row r="7613" spans="4:5">
      <c r="D7613" s="208"/>
      <c r="E7613" s="208"/>
    </row>
    <row r="7614" spans="4:5">
      <c r="D7614" s="208"/>
      <c r="E7614" s="208"/>
    </row>
    <row r="7615" spans="4:5">
      <c r="D7615" s="208"/>
      <c r="E7615" s="208"/>
    </row>
    <row r="7616" spans="4:5">
      <c r="D7616" s="208"/>
      <c r="E7616" s="208"/>
    </row>
    <row r="7617" spans="4:5">
      <c r="D7617" s="208"/>
      <c r="E7617" s="208"/>
    </row>
    <row r="7618" spans="4:5">
      <c r="D7618" s="208"/>
      <c r="E7618" s="208"/>
    </row>
    <row r="7619" spans="4:5">
      <c r="D7619" s="208"/>
      <c r="E7619" s="208"/>
    </row>
    <row r="7620" spans="4:5">
      <c r="D7620" s="208"/>
      <c r="E7620" s="208"/>
    </row>
    <row r="7621" spans="4:5">
      <c r="D7621" s="208"/>
      <c r="E7621" s="208"/>
    </row>
    <row r="7622" spans="4:5">
      <c r="D7622" s="208"/>
      <c r="E7622" s="208"/>
    </row>
    <row r="7623" spans="4:5">
      <c r="D7623" s="208"/>
      <c r="E7623" s="208"/>
    </row>
    <row r="7624" spans="4:5">
      <c r="D7624" s="208"/>
      <c r="E7624" s="208"/>
    </row>
    <row r="7625" spans="4:5">
      <c r="D7625" s="208"/>
      <c r="E7625" s="208"/>
    </row>
    <row r="7626" spans="4:5">
      <c r="D7626" s="208"/>
      <c r="E7626" s="208"/>
    </row>
    <row r="7627" spans="4:5">
      <c r="D7627" s="208"/>
      <c r="E7627" s="208"/>
    </row>
    <row r="7628" spans="4:5">
      <c r="D7628" s="208"/>
      <c r="E7628" s="208"/>
    </row>
    <row r="7629" spans="4:5">
      <c r="D7629" s="208"/>
      <c r="E7629" s="208"/>
    </row>
    <row r="7630" spans="4:5">
      <c r="D7630" s="208"/>
      <c r="E7630" s="208"/>
    </row>
    <row r="7631" spans="4:5">
      <c r="D7631" s="208"/>
      <c r="E7631" s="208"/>
    </row>
    <row r="7632" spans="4:5">
      <c r="D7632" s="208"/>
      <c r="E7632" s="208"/>
    </row>
    <row r="7633" spans="4:5">
      <c r="D7633" s="208"/>
      <c r="E7633" s="208"/>
    </row>
    <row r="7634" spans="4:5">
      <c r="D7634" s="208"/>
      <c r="E7634" s="208"/>
    </row>
    <row r="7635" spans="4:5">
      <c r="D7635" s="208"/>
      <c r="E7635" s="208"/>
    </row>
    <row r="7636" spans="4:5">
      <c r="D7636" s="208"/>
      <c r="E7636" s="208"/>
    </row>
    <row r="7637" spans="4:5">
      <c r="D7637" s="208"/>
      <c r="E7637" s="208"/>
    </row>
    <row r="7638" spans="4:5">
      <c r="D7638" s="208"/>
      <c r="E7638" s="208"/>
    </row>
    <row r="7639" spans="4:5">
      <c r="D7639" s="208"/>
      <c r="E7639" s="208"/>
    </row>
    <row r="7640" spans="4:5">
      <c r="D7640" s="208"/>
      <c r="E7640" s="208"/>
    </row>
    <row r="7641" spans="4:5">
      <c r="D7641" s="208"/>
      <c r="E7641" s="208"/>
    </row>
    <row r="7642" spans="4:5">
      <c r="D7642" s="208"/>
      <c r="E7642" s="208"/>
    </row>
    <row r="7643" spans="4:5">
      <c r="D7643" s="208"/>
      <c r="E7643" s="208"/>
    </row>
    <row r="7644" spans="4:5">
      <c r="D7644" s="208"/>
      <c r="E7644" s="208"/>
    </row>
    <row r="7645" spans="4:5">
      <c r="D7645" s="208"/>
      <c r="E7645" s="208"/>
    </row>
    <row r="7646" spans="4:5">
      <c r="D7646" s="208"/>
      <c r="E7646" s="208"/>
    </row>
    <row r="7647" spans="4:5">
      <c r="D7647" s="208"/>
      <c r="E7647" s="208"/>
    </row>
    <row r="7648" spans="4:5">
      <c r="D7648" s="208"/>
      <c r="E7648" s="208"/>
    </row>
    <row r="7649" spans="4:5">
      <c r="D7649" s="208"/>
      <c r="E7649" s="208"/>
    </row>
    <row r="7650" spans="4:5">
      <c r="D7650" s="208"/>
      <c r="E7650" s="208"/>
    </row>
    <row r="7651" spans="4:5">
      <c r="D7651" s="208"/>
      <c r="E7651" s="208"/>
    </row>
    <row r="7652" spans="4:5">
      <c r="D7652" s="208"/>
      <c r="E7652" s="208"/>
    </row>
    <row r="7653" spans="4:5">
      <c r="D7653" s="208"/>
      <c r="E7653" s="208"/>
    </row>
    <row r="7654" spans="4:5">
      <c r="D7654" s="208"/>
      <c r="E7654" s="208"/>
    </row>
    <row r="7655" spans="4:5">
      <c r="D7655" s="208"/>
      <c r="E7655" s="208"/>
    </row>
    <row r="7656" spans="4:5">
      <c r="D7656" s="208"/>
      <c r="E7656" s="208"/>
    </row>
    <row r="7657" spans="4:5">
      <c r="D7657" s="208"/>
      <c r="E7657" s="208"/>
    </row>
    <row r="7658" spans="4:5">
      <c r="D7658" s="208"/>
      <c r="E7658" s="208"/>
    </row>
    <row r="7659" spans="4:5">
      <c r="D7659" s="208"/>
      <c r="E7659" s="208"/>
    </row>
    <row r="7660" spans="4:5">
      <c r="D7660" s="208"/>
      <c r="E7660" s="208"/>
    </row>
    <row r="7661" spans="4:5">
      <c r="D7661" s="208"/>
      <c r="E7661" s="208"/>
    </row>
    <row r="7662" spans="4:5">
      <c r="D7662" s="208"/>
      <c r="E7662" s="208"/>
    </row>
    <row r="7663" spans="4:5">
      <c r="D7663" s="208"/>
      <c r="E7663" s="208"/>
    </row>
    <row r="7664" spans="4:5">
      <c r="D7664" s="208"/>
      <c r="E7664" s="208"/>
    </row>
    <row r="7665" spans="4:5">
      <c r="D7665" s="208"/>
      <c r="E7665" s="208"/>
    </row>
    <row r="7666" spans="4:5">
      <c r="D7666" s="208"/>
      <c r="E7666" s="208"/>
    </row>
    <row r="7667" spans="4:5">
      <c r="D7667" s="208"/>
      <c r="E7667" s="208"/>
    </row>
    <row r="7668" spans="4:5">
      <c r="D7668" s="208"/>
      <c r="E7668" s="208"/>
    </row>
    <row r="7669" spans="4:5">
      <c r="D7669" s="208"/>
      <c r="E7669" s="208"/>
    </row>
    <row r="7670" spans="4:5">
      <c r="D7670" s="208"/>
      <c r="E7670" s="208"/>
    </row>
    <row r="7671" spans="4:5">
      <c r="D7671" s="208"/>
      <c r="E7671" s="208"/>
    </row>
    <row r="7672" spans="4:5">
      <c r="D7672" s="208"/>
      <c r="E7672" s="208"/>
    </row>
    <row r="7673" spans="4:5">
      <c r="D7673" s="208"/>
      <c r="E7673" s="208"/>
    </row>
    <row r="7674" spans="4:5">
      <c r="D7674" s="208"/>
      <c r="E7674" s="208"/>
    </row>
    <row r="7675" spans="4:5">
      <c r="D7675" s="208"/>
      <c r="E7675" s="208"/>
    </row>
    <row r="7676" spans="4:5">
      <c r="D7676" s="208"/>
      <c r="E7676" s="208"/>
    </row>
    <row r="7677" spans="4:5">
      <c r="D7677" s="208"/>
      <c r="E7677" s="208"/>
    </row>
    <row r="7678" spans="4:5">
      <c r="D7678" s="208"/>
      <c r="E7678" s="208"/>
    </row>
    <row r="7679" spans="4:5">
      <c r="D7679" s="208"/>
      <c r="E7679" s="208"/>
    </row>
    <row r="7680" spans="4:5">
      <c r="D7680" s="208"/>
      <c r="E7680" s="208"/>
    </row>
    <row r="7681" spans="4:5">
      <c r="D7681" s="208"/>
      <c r="E7681" s="208"/>
    </row>
    <row r="7682" spans="4:5">
      <c r="D7682" s="208"/>
      <c r="E7682" s="208"/>
    </row>
    <row r="7683" spans="4:5">
      <c r="D7683" s="208"/>
      <c r="E7683" s="208"/>
    </row>
    <row r="7684" spans="4:5">
      <c r="D7684" s="208"/>
      <c r="E7684" s="208"/>
    </row>
    <row r="7685" spans="4:5">
      <c r="D7685" s="208"/>
      <c r="E7685" s="208"/>
    </row>
    <row r="7686" spans="4:5">
      <c r="D7686" s="208"/>
      <c r="E7686" s="208"/>
    </row>
    <row r="7687" spans="4:5">
      <c r="D7687" s="208"/>
      <c r="E7687" s="208"/>
    </row>
    <row r="7688" spans="4:5">
      <c r="D7688" s="208"/>
      <c r="E7688" s="208"/>
    </row>
    <row r="7689" spans="4:5">
      <c r="D7689" s="208"/>
      <c r="E7689" s="208"/>
    </row>
    <row r="7690" spans="4:5">
      <c r="D7690" s="208"/>
      <c r="E7690" s="208"/>
    </row>
    <row r="7691" spans="4:5">
      <c r="D7691" s="208"/>
      <c r="E7691" s="208"/>
    </row>
    <row r="7692" spans="4:5">
      <c r="D7692" s="208"/>
      <c r="E7692" s="208"/>
    </row>
    <row r="7693" spans="4:5">
      <c r="D7693" s="208"/>
      <c r="E7693" s="208"/>
    </row>
    <row r="7694" spans="4:5">
      <c r="D7694" s="208"/>
      <c r="E7694" s="208"/>
    </row>
    <row r="7695" spans="4:5">
      <c r="D7695" s="208"/>
      <c r="E7695" s="208"/>
    </row>
    <row r="7696" spans="4:5">
      <c r="D7696" s="208"/>
      <c r="E7696" s="208"/>
    </row>
    <row r="7697" spans="4:5">
      <c r="D7697" s="208"/>
      <c r="E7697" s="208"/>
    </row>
    <row r="7698" spans="4:5">
      <c r="D7698" s="208"/>
      <c r="E7698" s="208"/>
    </row>
    <row r="7699" spans="4:5">
      <c r="D7699" s="208"/>
      <c r="E7699" s="208"/>
    </row>
    <row r="7700" spans="4:5">
      <c r="D7700" s="208"/>
      <c r="E7700" s="208"/>
    </row>
    <row r="7701" spans="4:5">
      <c r="D7701" s="208"/>
      <c r="E7701" s="208"/>
    </row>
    <row r="7702" spans="4:5">
      <c r="D7702" s="208"/>
      <c r="E7702" s="208"/>
    </row>
    <row r="7703" spans="4:5">
      <c r="D7703" s="208"/>
      <c r="E7703" s="208"/>
    </row>
    <row r="7704" spans="4:5">
      <c r="D7704" s="208"/>
      <c r="E7704" s="208"/>
    </row>
    <row r="7705" spans="4:5">
      <c r="D7705" s="208"/>
      <c r="E7705" s="208"/>
    </row>
    <row r="7706" spans="4:5">
      <c r="D7706" s="208"/>
      <c r="E7706" s="208"/>
    </row>
    <row r="7707" spans="4:5">
      <c r="D7707" s="208"/>
      <c r="E7707" s="208"/>
    </row>
    <row r="7708" spans="4:5">
      <c r="D7708" s="208"/>
      <c r="E7708" s="208"/>
    </row>
    <row r="7709" spans="4:5">
      <c r="D7709" s="208"/>
      <c r="E7709" s="208"/>
    </row>
    <row r="7710" spans="4:5">
      <c r="D7710" s="208"/>
      <c r="E7710" s="208"/>
    </row>
    <row r="7711" spans="4:5">
      <c r="D7711" s="208"/>
      <c r="E7711" s="208"/>
    </row>
    <row r="7712" spans="4:5">
      <c r="D7712" s="208"/>
      <c r="E7712" s="208"/>
    </row>
    <row r="7713" spans="4:5">
      <c r="D7713" s="208"/>
      <c r="E7713" s="208"/>
    </row>
    <row r="7714" spans="4:5">
      <c r="D7714" s="208"/>
      <c r="E7714" s="208"/>
    </row>
    <row r="7715" spans="4:5">
      <c r="D7715" s="208"/>
      <c r="E7715" s="208"/>
    </row>
    <row r="7716" spans="4:5">
      <c r="D7716" s="208"/>
      <c r="E7716" s="208"/>
    </row>
    <row r="7717" spans="4:5">
      <c r="D7717" s="208"/>
      <c r="E7717" s="208"/>
    </row>
    <row r="7718" spans="4:5">
      <c r="D7718" s="208"/>
      <c r="E7718" s="208"/>
    </row>
    <row r="7719" spans="4:5">
      <c r="D7719" s="208"/>
      <c r="E7719" s="208"/>
    </row>
    <row r="7720" spans="4:5">
      <c r="D7720" s="208"/>
      <c r="E7720" s="208"/>
    </row>
    <row r="7721" spans="4:5">
      <c r="D7721" s="208"/>
      <c r="E7721" s="208"/>
    </row>
    <row r="7722" spans="4:5">
      <c r="D7722" s="208"/>
      <c r="E7722" s="208"/>
    </row>
    <row r="7723" spans="4:5">
      <c r="D7723" s="208"/>
      <c r="E7723" s="208"/>
    </row>
    <row r="7724" spans="4:5">
      <c r="D7724" s="208"/>
      <c r="E7724" s="208"/>
    </row>
    <row r="7725" spans="4:5">
      <c r="D7725" s="208"/>
      <c r="E7725" s="208"/>
    </row>
    <row r="7726" spans="4:5">
      <c r="D7726" s="208"/>
      <c r="E7726" s="208"/>
    </row>
    <row r="7727" spans="4:5">
      <c r="D7727" s="208"/>
      <c r="E7727" s="208"/>
    </row>
    <row r="7728" spans="4:5">
      <c r="D7728" s="208"/>
      <c r="E7728" s="208"/>
    </row>
    <row r="7729" spans="4:5">
      <c r="D7729" s="208"/>
      <c r="E7729" s="208"/>
    </row>
    <row r="7730" spans="4:5">
      <c r="D7730" s="208"/>
      <c r="E7730" s="208"/>
    </row>
    <row r="7731" spans="4:5">
      <c r="D7731" s="208"/>
      <c r="E7731" s="208"/>
    </row>
    <row r="7732" spans="4:5">
      <c r="D7732" s="208"/>
      <c r="E7732" s="208"/>
    </row>
    <row r="7733" spans="4:5">
      <c r="D7733" s="208"/>
      <c r="E7733" s="208"/>
    </row>
    <row r="7734" spans="4:5">
      <c r="D7734" s="208"/>
      <c r="E7734" s="208"/>
    </row>
    <row r="7735" spans="4:5">
      <c r="D7735" s="208"/>
      <c r="E7735" s="208"/>
    </row>
    <row r="7736" spans="4:5">
      <c r="D7736" s="208"/>
      <c r="E7736" s="208"/>
    </row>
    <row r="7737" spans="4:5">
      <c r="D7737" s="208"/>
      <c r="E7737" s="208"/>
    </row>
    <row r="7738" spans="4:5">
      <c r="D7738" s="208"/>
      <c r="E7738" s="208"/>
    </row>
    <row r="7739" spans="4:5">
      <c r="D7739" s="208"/>
      <c r="E7739" s="208"/>
    </row>
    <row r="7740" spans="4:5">
      <c r="D7740" s="208"/>
      <c r="E7740" s="208"/>
    </row>
    <row r="7741" spans="4:5">
      <c r="D7741" s="208"/>
      <c r="E7741" s="208"/>
    </row>
    <row r="7742" spans="4:5">
      <c r="D7742" s="208"/>
      <c r="E7742" s="208"/>
    </row>
    <row r="7743" spans="4:5">
      <c r="D7743" s="208"/>
      <c r="E7743" s="208"/>
    </row>
    <row r="7744" spans="4:5">
      <c r="D7744" s="208"/>
      <c r="E7744" s="208"/>
    </row>
    <row r="7745" spans="4:5">
      <c r="D7745" s="208"/>
      <c r="E7745" s="208"/>
    </row>
    <row r="7746" spans="4:5">
      <c r="D7746" s="208"/>
      <c r="E7746" s="208"/>
    </row>
    <row r="7747" spans="4:5">
      <c r="D7747" s="208"/>
      <c r="E7747" s="208"/>
    </row>
    <row r="7748" spans="4:5">
      <c r="D7748" s="208"/>
      <c r="E7748" s="208"/>
    </row>
    <row r="7749" spans="4:5">
      <c r="D7749" s="208"/>
      <c r="E7749" s="208"/>
    </row>
    <row r="7750" spans="4:5">
      <c r="D7750" s="208"/>
      <c r="E7750" s="208"/>
    </row>
    <row r="7751" spans="4:5">
      <c r="D7751" s="208"/>
      <c r="E7751" s="208"/>
    </row>
    <row r="7752" spans="4:5">
      <c r="D7752" s="208"/>
      <c r="E7752" s="208"/>
    </row>
    <row r="7753" spans="4:5">
      <c r="D7753" s="208"/>
      <c r="E7753" s="208"/>
    </row>
    <row r="7754" spans="4:5">
      <c r="D7754" s="208"/>
      <c r="E7754" s="208"/>
    </row>
    <row r="7755" spans="4:5">
      <c r="D7755" s="208"/>
      <c r="E7755" s="208"/>
    </row>
    <row r="7756" spans="4:5">
      <c r="D7756" s="208"/>
      <c r="E7756" s="208"/>
    </row>
    <row r="7757" spans="4:5">
      <c r="D7757" s="208"/>
      <c r="E7757" s="208"/>
    </row>
    <row r="7758" spans="4:5">
      <c r="D7758" s="208"/>
      <c r="E7758" s="208"/>
    </row>
    <row r="7759" spans="4:5">
      <c r="D7759" s="208"/>
      <c r="E7759" s="208"/>
    </row>
    <row r="7760" spans="4:5">
      <c r="D7760" s="208"/>
      <c r="E7760" s="208"/>
    </row>
    <row r="7761" spans="4:5">
      <c r="D7761" s="208"/>
      <c r="E7761" s="208"/>
    </row>
    <row r="7762" spans="4:5">
      <c r="D7762" s="208"/>
      <c r="E7762" s="208"/>
    </row>
    <row r="7763" spans="4:5">
      <c r="D7763" s="208"/>
      <c r="E7763" s="208"/>
    </row>
    <row r="7764" spans="4:5">
      <c r="D7764" s="208"/>
      <c r="E7764" s="208"/>
    </row>
    <row r="7765" spans="4:5">
      <c r="D7765" s="208"/>
      <c r="E7765" s="208"/>
    </row>
    <row r="7766" spans="4:5">
      <c r="D7766" s="208"/>
      <c r="E7766" s="208"/>
    </row>
    <row r="7767" spans="4:5">
      <c r="D7767" s="208"/>
      <c r="E7767" s="208"/>
    </row>
    <row r="7768" spans="4:5">
      <c r="D7768" s="208"/>
      <c r="E7768" s="208"/>
    </row>
    <row r="7769" spans="4:5">
      <c r="D7769" s="208"/>
      <c r="E7769" s="208"/>
    </row>
    <row r="7770" spans="4:5">
      <c r="D7770" s="208"/>
      <c r="E7770" s="208"/>
    </row>
    <row r="7771" spans="4:5">
      <c r="D7771" s="208"/>
      <c r="E7771" s="208"/>
    </row>
    <row r="7772" spans="4:5">
      <c r="D7772" s="208"/>
      <c r="E7772" s="208"/>
    </row>
    <row r="7773" spans="4:5">
      <c r="D7773" s="208"/>
      <c r="E7773" s="208"/>
    </row>
    <row r="7774" spans="4:5">
      <c r="D7774" s="208"/>
      <c r="E7774" s="208"/>
    </row>
    <row r="7775" spans="4:5">
      <c r="D7775" s="208"/>
      <c r="E7775" s="208"/>
    </row>
    <row r="7776" spans="4:5">
      <c r="D7776" s="208"/>
      <c r="E7776" s="208"/>
    </row>
    <row r="7777" spans="4:5">
      <c r="D7777" s="208"/>
      <c r="E7777" s="208"/>
    </row>
    <row r="7778" spans="4:5">
      <c r="D7778" s="208"/>
      <c r="E7778" s="208"/>
    </row>
    <row r="7779" spans="4:5">
      <c r="D7779" s="208"/>
      <c r="E7779" s="208"/>
    </row>
    <row r="7780" spans="4:5">
      <c r="D7780" s="208"/>
      <c r="E7780" s="208"/>
    </row>
    <row r="7781" spans="4:5">
      <c r="D7781" s="208"/>
      <c r="E7781" s="208"/>
    </row>
    <row r="7782" spans="4:5">
      <c r="D7782" s="208"/>
      <c r="E7782" s="208"/>
    </row>
    <row r="7783" spans="4:5">
      <c r="D7783" s="208"/>
      <c r="E7783" s="208"/>
    </row>
    <row r="7784" spans="4:5">
      <c r="D7784" s="208"/>
      <c r="E7784" s="208"/>
    </row>
    <row r="7785" spans="4:5">
      <c r="D7785" s="208"/>
      <c r="E7785" s="208"/>
    </row>
    <row r="7786" spans="4:5">
      <c r="D7786" s="208"/>
      <c r="E7786" s="208"/>
    </row>
    <row r="7787" spans="4:5">
      <c r="D7787" s="208"/>
      <c r="E7787" s="208"/>
    </row>
    <row r="7788" spans="4:5">
      <c r="D7788" s="208"/>
      <c r="E7788" s="208"/>
    </row>
    <row r="7789" spans="4:5">
      <c r="D7789" s="208"/>
      <c r="E7789" s="208"/>
    </row>
    <row r="7790" spans="4:5">
      <c r="D7790" s="208"/>
      <c r="E7790" s="208"/>
    </row>
    <row r="7791" spans="4:5">
      <c r="D7791" s="208"/>
      <c r="E7791" s="208"/>
    </row>
    <row r="7792" spans="4:5">
      <c r="D7792" s="208"/>
      <c r="E7792" s="208"/>
    </row>
    <row r="7793" spans="4:5">
      <c r="D7793" s="208"/>
      <c r="E7793" s="208"/>
    </row>
    <row r="7794" spans="4:5">
      <c r="D7794" s="208"/>
      <c r="E7794" s="208"/>
    </row>
    <row r="7795" spans="4:5">
      <c r="D7795" s="208"/>
      <c r="E7795" s="208"/>
    </row>
    <row r="7796" spans="4:5">
      <c r="D7796" s="208"/>
      <c r="E7796" s="208"/>
    </row>
    <row r="7797" spans="4:5">
      <c r="D7797" s="208"/>
      <c r="E7797" s="208"/>
    </row>
    <row r="7798" spans="4:5">
      <c r="D7798" s="208"/>
      <c r="E7798" s="208"/>
    </row>
    <row r="7799" spans="4:5">
      <c r="D7799" s="208"/>
      <c r="E7799" s="208"/>
    </row>
    <row r="7800" spans="4:5">
      <c r="D7800" s="208"/>
      <c r="E7800" s="208"/>
    </row>
    <row r="7801" spans="4:5">
      <c r="D7801" s="208"/>
      <c r="E7801" s="208"/>
    </row>
    <row r="7802" spans="4:5">
      <c r="D7802" s="208"/>
      <c r="E7802" s="208"/>
    </row>
    <row r="7803" spans="4:5">
      <c r="D7803" s="208"/>
      <c r="E7803" s="208"/>
    </row>
    <row r="7804" spans="4:5">
      <c r="D7804" s="208"/>
      <c r="E7804" s="208"/>
    </row>
    <row r="7805" spans="4:5">
      <c r="D7805" s="208"/>
      <c r="E7805" s="208"/>
    </row>
    <row r="7806" spans="4:5">
      <c r="D7806" s="208"/>
      <c r="E7806" s="208"/>
    </row>
    <row r="7807" spans="4:5">
      <c r="D7807" s="208"/>
      <c r="E7807" s="208"/>
    </row>
    <row r="7808" spans="4:5">
      <c r="D7808" s="208"/>
      <c r="E7808" s="208"/>
    </row>
    <row r="7809" spans="4:5">
      <c r="D7809" s="208"/>
      <c r="E7809" s="208"/>
    </row>
    <row r="7810" spans="4:5">
      <c r="D7810" s="208"/>
      <c r="E7810" s="208"/>
    </row>
    <row r="7811" spans="4:5">
      <c r="D7811" s="208"/>
      <c r="E7811" s="208"/>
    </row>
    <row r="7812" spans="4:5">
      <c r="D7812" s="208"/>
      <c r="E7812" s="208"/>
    </row>
    <row r="7813" spans="4:5">
      <c r="D7813" s="208"/>
      <c r="E7813" s="208"/>
    </row>
    <row r="7814" spans="4:5">
      <c r="D7814" s="208"/>
      <c r="E7814" s="208"/>
    </row>
    <row r="7815" spans="4:5">
      <c r="D7815" s="208"/>
      <c r="E7815" s="208"/>
    </row>
    <row r="7816" spans="4:5">
      <c r="D7816" s="208"/>
      <c r="E7816" s="208"/>
    </row>
    <row r="7817" spans="4:5">
      <c r="D7817" s="208"/>
      <c r="E7817" s="208"/>
    </row>
    <row r="7818" spans="4:5">
      <c r="D7818" s="208"/>
      <c r="E7818" s="208"/>
    </row>
    <row r="7819" spans="4:5">
      <c r="D7819" s="208"/>
      <c r="E7819" s="208"/>
    </row>
    <row r="7820" spans="4:5">
      <c r="D7820" s="208"/>
      <c r="E7820" s="208"/>
    </row>
    <row r="7821" spans="4:5">
      <c r="D7821" s="208"/>
      <c r="E7821" s="208"/>
    </row>
    <row r="7822" spans="4:5">
      <c r="D7822" s="208"/>
      <c r="E7822" s="208"/>
    </row>
    <row r="7823" spans="4:5">
      <c r="D7823" s="208"/>
      <c r="E7823" s="208"/>
    </row>
    <row r="7824" spans="4:5">
      <c r="D7824" s="208"/>
      <c r="E7824" s="208"/>
    </row>
    <row r="7825" spans="4:5">
      <c r="D7825" s="208"/>
      <c r="E7825" s="208"/>
    </row>
    <row r="7826" spans="4:5">
      <c r="D7826" s="208"/>
      <c r="E7826" s="208"/>
    </row>
    <row r="7827" spans="4:5">
      <c r="D7827" s="208"/>
      <c r="E7827" s="208"/>
    </row>
    <row r="7828" spans="4:5">
      <c r="D7828" s="208"/>
      <c r="E7828" s="208"/>
    </row>
    <row r="7829" spans="4:5">
      <c r="D7829" s="208"/>
      <c r="E7829" s="208"/>
    </row>
    <row r="7830" spans="4:5">
      <c r="D7830" s="208"/>
      <c r="E7830" s="208"/>
    </row>
    <row r="7831" spans="4:5">
      <c r="D7831" s="208"/>
      <c r="E7831" s="208"/>
    </row>
    <row r="7832" spans="4:5">
      <c r="D7832" s="208"/>
      <c r="E7832" s="208"/>
    </row>
    <row r="7833" spans="4:5">
      <c r="D7833" s="208"/>
      <c r="E7833" s="208"/>
    </row>
    <row r="7834" spans="4:5">
      <c r="D7834" s="208"/>
      <c r="E7834" s="208"/>
    </row>
    <row r="7835" spans="4:5">
      <c r="D7835" s="208"/>
      <c r="E7835" s="208"/>
    </row>
    <row r="7836" spans="4:5">
      <c r="D7836" s="208"/>
      <c r="E7836" s="208"/>
    </row>
    <row r="7837" spans="4:5">
      <c r="D7837" s="208"/>
      <c r="E7837" s="208"/>
    </row>
    <row r="7838" spans="4:5">
      <c r="D7838" s="208"/>
      <c r="E7838" s="208"/>
    </row>
    <row r="7839" spans="4:5">
      <c r="D7839" s="208"/>
      <c r="E7839" s="208"/>
    </row>
    <row r="7840" spans="4:5">
      <c r="D7840" s="208"/>
      <c r="E7840" s="208"/>
    </row>
    <row r="7841" spans="4:5">
      <c r="D7841" s="208"/>
      <c r="E7841" s="208"/>
    </row>
    <row r="7842" spans="4:5">
      <c r="D7842" s="208"/>
      <c r="E7842" s="208"/>
    </row>
    <row r="7843" spans="4:5">
      <c r="D7843" s="208"/>
      <c r="E7843" s="208"/>
    </row>
    <row r="7844" spans="4:5">
      <c r="D7844" s="208"/>
      <c r="E7844" s="208"/>
    </row>
    <row r="7845" spans="4:5">
      <c r="D7845" s="208"/>
      <c r="E7845" s="208"/>
    </row>
    <row r="7846" spans="4:5">
      <c r="D7846" s="208"/>
      <c r="E7846" s="208"/>
    </row>
    <row r="7847" spans="4:5">
      <c r="D7847" s="208"/>
      <c r="E7847" s="208"/>
    </row>
    <row r="7848" spans="4:5">
      <c r="D7848" s="208"/>
      <c r="E7848" s="208"/>
    </row>
    <row r="7849" spans="4:5">
      <c r="D7849" s="208"/>
      <c r="E7849" s="208"/>
    </row>
    <row r="7850" spans="4:5">
      <c r="D7850" s="208"/>
      <c r="E7850" s="208"/>
    </row>
    <row r="7851" spans="4:5">
      <c r="D7851" s="208"/>
      <c r="E7851" s="208"/>
    </row>
    <row r="7852" spans="4:5">
      <c r="D7852" s="208"/>
      <c r="E7852" s="208"/>
    </row>
    <row r="7853" spans="4:5">
      <c r="D7853" s="208"/>
      <c r="E7853" s="208"/>
    </row>
    <row r="7854" spans="4:5">
      <c r="D7854" s="208"/>
      <c r="E7854" s="208"/>
    </row>
    <row r="7855" spans="4:5">
      <c r="D7855" s="208"/>
      <c r="E7855" s="208"/>
    </row>
    <row r="7856" spans="4:5">
      <c r="D7856" s="208"/>
      <c r="E7856" s="208"/>
    </row>
    <row r="7857" spans="4:5">
      <c r="D7857" s="208"/>
      <c r="E7857" s="208"/>
    </row>
    <row r="7858" spans="4:5">
      <c r="D7858" s="208"/>
      <c r="E7858" s="208"/>
    </row>
    <row r="7859" spans="4:5">
      <c r="D7859" s="208"/>
      <c r="E7859" s="208"/>
    </row>
    <row r="7860" spans="4:5">
      <c r="D7860" s="208"/>
      <c r="E7860" s="208"/>
    </row>
    <row r="7861" spans="4:5">
      <c r="D7861" s="208"/>
      <c r="E7861" s="208"/>
    </row>
    <row r="7862" spans="4:5">
      <c r="D7862" s="208"/>
      <c r="E7862" s="208"/>
    </row>
    <row r="7863" spans="4:5">
      <c r="D7863" s="208"/>
      <c r="E7863" s="208"/>
    </row>
    <row r="7864" spans="4:5">
      <c r="D7864" s="208"/>
      <c r="E7864" s="208"/>
    </row>
    <row r="7865" spans="4:5">
      <c r="D7865" s="208"/>
      <c r="E7865" s="208"/>
    </row>
    <row r="7866" spans="4:5">
      <c r="D7866" s="208"/>
      <c r="E7866" s="208"/>
    </row>
    <row r="7867" spans="4:5">
      <c r="D7867" s="208"/>
      <c r="E7867" s="208"/>
    </row>
    <row r="7868" spans="4:5">
      <c r="D7868" s="208"/>
      <c r="E7868" s="208"/>
    </row>
    <row r="7869" spans="4:5">
      <c r="D7869" s="208"/>
      <c r="E7869" s="208"/>
    </row>
    <row r="7870" spans="4:5">
      <c r="D7870" s="208"/>
      <c r="E7870" s="208"/>
    </row>
    <row r="7871" spans="4:5">
      <c r="D7871" s="208"/>
      <c r="E7871" s="208"/>
    </row>
    <row r="7872" spans="4:5">
      <c r="D7872" s="208"/>
      <c r="E7872" s="208"/>
    </row>
    <row r="7873" spans="4:5">
      <c r="D7873" s="208"/>
      <c r="E7873" s="208"/>
    </row>
    <row r="7874" spans="4:5">
      <c r="D7874" s="208"/>
      <c r="E7874" s="208"/>
    </row>
    <row r="7875" spans="4:5">
      <c r="D7875" s="208"/>
      <c r="E7875" s="208"/>
    </row>
    <row r="7876" spans="4:5">
      <c r="D7876" s="208"/>
      <c r="E7876" s="208"/>
    </row>
    <row r="7877" spans="4:5">
      <c r="D7877" s="208"/>
      <c r="E7877" s="208"/>
    </row>
    <row r="7878" spans="4:5">
      <c r="D7878" s="208"/>
      <c r="E7878" s="208"/>
    </row>
    <row r="7879" spans="4:5">
      <c r="D7879" s="208"/>
      <c r="E7879" s="208"/>
    </row>
    <row r="7880" spans="4:5">
      <c r="D7880" s="208"/>
      <c r="E7880" s="208"/>
    </row>
    <row r="7881" spans="4:5">
      <c r="D7881" s="208"/>
      <c r="E7881" s="208"/>
    </row>
    <row r="7882" spans="4:5">
      <c r="D7882" s="208"/>
      <c r="E7882" s="208"/>
    </row>
    <row r="7883" spans="4:5">
      <c r="D7883" s="208"/>
      <c r="E7883" s="208"/>
    </row>
    <row r="7884" spans="4:5">
      <c r="D7884" s="208"/>
      <c r="E7884" s="208"/>
    </row>
    <row r="7885" spans="4:5">
      <c r="D7885" s="208"/>
      <c r="E7885" s="208"/>
    </row>
    <row r="7886" spans="4:5">
      <c r="D7886" s="208"/>
      <c r="E7886" s="208"/>
    </row>
    <row r="7887" spans="4:5">
      <c r="D7887" s="208"/>
      <c r="E7887" s="208"/>
    </row>
    <row r="7888" spans="4:5">
      <c r="D7888" s="208"/>
      <c r="E7888" s="208"/>
    </row>
    <row r="7889" spans="4:5">
      <c r="D7889" s="208"/>
      <c r="E7889" s="208"/>
    </row>
    <row r="7890" spans="4:5">
      <c r="D7890" s="208"/>
      <c r="E7890" s="208"/>
    </row>
    <row r="7891" spans="4:5">
      <c r="D7891" s="208"/>
      <c r="E7891" s="208"/>
    </row>
    <row r="7892" spans="4:5">
      <c r="D7892" s="208"/>
      <c r="E7892" s="208"/>
    </row>
    <row r="7893" spans="4:5">
      <c r="D7893" s="208"/>
      <c r="E7893" s="208"/>
    </row>
    <row r="7894" spans="4:5">
      <c r="D7894" s="208"/>
      <c r="E7894" s="208"/>
    </row>
    <row r="7895" spans="4:5">
      <c r="D7895" s="208"/>
      <c r="E7895" s="208"/>
    </row>
    <row r="7896" spans="4:5">
      <c r="D7896" s="208"/>
      <c r="E7896" s="208"/>
    </row>
    <row r="7897" spans="4:5">
      <c r="D7897" s="208"/>
      <c r="E7897" s="208"/>
    </row>
    <row r="7898" spans="4:5">
      <c r="D7898" s="208"/>
      <c r="E7898" s="208"/>
    </row>
    <row r="7899" spans="4:5">
      <c r="D7899" s="208"/>
      <c r="E7899" s="208"/>
    </row>
    <row r="7900" spans="4:5">
      <c r="D7900" s="208"/>
      <c r="E7900" s="208"/>
    </row>
    <row r="7901" spans="4:5">
      <c r="D7901" s="208"/>
      <c r="E7901" s="208"/>
    </row>
    <row r="7902" spans="4:5">
      <c r="D7902" s="208"/>
      <c r="E7902" s="208"/>
    </row>
    <row r="7903" spans="4:5">
      <c r="D7903" s="208"/>
      <c r="E7903" s="208"/>
    </row>
    <row r="7904" spans="4:5">
      <c r="D7904" s="208"/>
      <c r="E7904" s="208"/>
    </row>
    <row r="7905" spans="4:5">
      <c r="D7905" s="208"/>
      <c r="E7905" s="208"/>
    </row>
    <row r="7906" spans="4:5">
      <c r="D7906" s="208"/>
      <c r="E7906" s="208"/>
    </row>
    <row r="7907" spans="4:5">
      <c r="D7907" s="208"/>
      <c r="E7907" s="208"/>
    </row>
    <row r="7908" spans="4:5">
      <c r="D7908" s="208"/>
      <c r="E7908" s="208"/>
    </row>
    <row r="7909" spans="4:5">
      <c r="D7909" s="208"/>
      <c r="E7909" s="208"/>
    </row>
    <row r="7910" spans="4:5">
      <c r="D7910" s="208"/>
      <c r="E7910" s="208"/>
    </row>
    <row r="7911" spans="4:5">
      <c r="D7911" s="208"/>
      <c r="E7911" s="208"/>
    </row>
    <row r="7912" spans="4:5">
      <c r="D7912" s="208"/>
      <c r="E7912" s="208"/>
    </row>
    <row r="7913" spans="4:5">
      <c r="D7913" s="208"/>
      <c r="E7913" s="208"/>
    </row>
    <row r="7914" spans="4:5">
      <c r="D7914" s="208"/>
      <c r="E7914" s="208"/>
    </row>
    <row r="7915" spans="4:5">
      <c r="D7915" s="208"/>
      <c r="E7915" s="208"/>
    </row>
    <row r="7916" spans="4:5">
      <c r="D7916" s="208"/>
      <c r="E7916" s="208"/>
    </row>
    <row r="7917" spans="4:5">
      <c r="D7917" s="208"/>
      <c r="E7917" s="208"/>
    </row>
    <row r="7918" spans="4:5">
      <c r="D7918" s="208"/>
      <c r="E7918" s="208"/>
    </row>
    <row r="7919" spans="4:5">
      <c r="D7919" s="208"/>
      <c r="E7919" s="208"/>
    </row>
    <row r="7920" spans="4:5">
      <c r="D7920" s="208"/>
      <c r="E7920" s="208"/>
    </row>
    <row r="7921" spans="4:5">
      <c r="D7921" s="208"/>
      <c r="E7921" s="208"/>
    </row>
    <row r="7922" spans="4:5">
      <c r="D7922" s="208"/>
      <c r="E7922" s="208"/>
    </row>
    <row r="7923" spans="4:5">
      <c r="D7923" s="208"/>
      <c r="E7923" s="208"/>
    </row>
    <row r="7924" spans="4:5">
      <c r="D7924" s="208"/>
      <c r="E7924" s="208"/>
    </row>
    <row r="7925" spans="4:5">
      <c r="D7925" s="208"/>
      <c r="E7925" s="208"/>
    </row>
    <row r="7926" spans="4:5">
      <c r="D7926" s="208"/>
      <c r="E7926" s="208"/>
    </row>
    <row r="7927" spans="4:5">
      <c r="D7927" s="208"/>
      <c r="E7927" s="208"/>
    </row>
    <row r="7928" spans="4:5">
      <c r="D7928" s="208"/>
      <c r="E7928" s="208"/>
    </row>
    <row r="7929" spans="4:5">
      <c r="D7929" s="208"/>
      <c r="E7929" s="208"/>
    </row>
    <row r="7930" spans="4:5">
      <c r="D7930" s="208"/>
      <c r="E7930" s="208"/>
    </row>
    <row r="7931" spans="4:5">
      <c r="D7931" s="208"/>
      <c r="E7931" s="208"/>
    </row>
    <row r="7932" spans="4:5">
      <c r="D7932" s="208"/>
      <c r="E7932" s="208"/>
    </row>
    <row r="7933" spans="4:5">
      <c r="D7933" s="208"/>
      <c r="E7933" s="208"/>
    </row>
    <row r="7934" spans="4:5">
      <c r="D7934" s="208"/>
      <c r="E7934" s="208"/>
    </row>
    <row r="7935" spans="4:5">
      <c r="D7935" s="208"/>
      <c r="E7935" s="208"/>
    </row>
    <row r="7936" spans="4:5">
      <c r="D7936" s="208"/>
      <c r="E7936" s="208"/>
    </row>
    <row r="7937" spans="4:5">
      <c r="D7937" s="208"/>
      <c r="E7937" s="208"/>
    </row>
    <row r="7938" spans="4:5">
      <c r="D7938" s="208"/>
      <c r="E7938" s="208"/>
    </row>
    <row r="7939" spans="4:5">
      <c r="D7939" s="208"/>
      <c r="E7939" s="208"/>
    </row>
    <row r="7940" spans="4:5">
      <c r="D7940" s="208"/>
      <c r="E7940" s="208"/>
    </row>
    <row r="7941" spans="4:5">
      <c r="D7941" s="208"/>
      <c r="E7941" s="208"/>
    </row>
    <row r="7942" spans="4:5">
      <c r="D7942" s="208"/>
      <c r="E7942" s="208"/>
    </row>
    <row r="7943" spans="4:5">
      <c r="D7943" s="208"/>
      <c r="E7943" s="208"/>
    </row>
    <row r="7944" spans="4:5">
      <c r="D7944" s="208"/>
      <c r="E7944" s="208"/>
    </row>
    <row r="7945" spans="4:5">
      <c r="D7945" s="208"/>
      <c r="E7945" s="208"/>
    </row>
    <row r="7946" spans="4:5">
      <c r="D7946" s="208"/>
      <c r="E7946" s="208"/>
    </row>
    <row r="7947" spans="4:5">
      <c r="D7947" s="208"/>
      <c r="E7947" s="208"/>
    </row>
    <row r="7948" spans="4:5">
      <c r="D7948" s="208"/>
      <c r="E7948" s="208"/>
    </row>
    <row r="7949" spans="4:5">
      <c r="D7949" s="208"/>
      <c r="E7949" s="208"/>
    </row>
    <row r="7950" spans="4:5">
      <c r="D7950" s="208"/>
      <c r="E7950" s="208"/>
    </row>
    <row r="7951" spans="4:5">
      <c r="D7951" s="208"/>
      <c r="E7951" s="208"/>
    </row>
    <row r="7952" spans="4:5">
      <c r="D7952" s="208"/>
      <c r="E7952" s="208"/>
    </row>
    <row r="7953" spans="4:5">
      <c r="D7953" s="208"/>
      <c r="E7953" s="208"/>
    </row>
    <row r="7954" spans="4:5">
      <c r="D7954" s="208"/>
      <c r="E7954" s="208"/>
    </row>
    <row r="7955" spans="4:5">
      <c r="D7955" s="208"/>
      <c r="E7955" s="208"/>
    </row>
    <row r="7956" spans="4:5">
      <c r="D7956" s="208"/>
      <c r="E7956" s="208"/>
    </row>
    <row r="7957" spans="4:5">
      <c r="D7957" s="208"/>
      <c r="E7957" s="208"/>
    </row>
    <row r="7958" spans="4:5">
      <c r="D7958" s="208"/>
      <c r="E7958" s="208"/>
    </row>
    <row r="7959" spans="4:5">
      <c r="D7959" s="208"/>
      <c r="E7959" s="208"/>
    </row>
    <row r="7960" spans="4:5">
      <c r="D7960" s="208"/>
      <c r="E7960" s="208"/>
    </row>
    <row r="7961" spans="4:5">
      <c r="D7961" s="208"/>
      <c r="E7961" s="208"/>
    </row>
    <row r="7962" spans="4:5">
      <c r="D7962" s="208"/>
      <c r="E7962" s="208"/>
    </row>
    <row r="7963" spans="4:5">
      <c r="D7963" s="208"/>
      <c r="E7963" s="208"/>
    </row>
    <row r="7964" spans="4:5">
      <c r="D7964" s="208"/>
      <c r="E7964" s="208"/>
    </row>
    <row r="7965" spans="4:5">
      <c r="D7965" s="208"/>
      <c r="E7965" s="208"/>
    </row>
    <row r="7966" spans="4:5">
      <c r="D7966" s="208"/>
      <c r="E7966" s="208"/>
    </row>
    <row r="7967" spans="4:5">
      <c r="D7967" s="208"/>
      <c r="E7967" s="208"/>
    </row>
    <row r="7968" spans="4:5">
      <c r="D7968" s="208"/>
      <c r="E7968" s="208"/>
    </row>
    <row r="7969" spans="4:5">
      <c r="D7969" s="208"/>
      <c r="E7969" s="208"/>
    </row>
    <row r="7970" spans="4:5">
      <c r="D7970" s="208"/>
      <c r="E7970" s="208"/>
    </row>
    <row r="7971" spans="4:5">
      <c r="D7971" s="208"/>
      <c r="E7971" s="208"/>
    </row>
    <row r="7972" spans="4:5">
      <c r="D7972" s="208"/>
      <c r="E7972" s="208"/>
    </row>
    <row r="7973" spans="4:5">
      <c r="D7973" s="208"/>
      <c r="E7973" s="208"/>
    </row>
    <row r="7974" spans="4:5">
      <c r="D7974" s="208"/>
      <c r="E7974" s="208"/>
    </row>
    <row r="7975" spans="4:5">
      <c r="D7975" s="208"/>
      <c r="E7975" s="208"/>
    </row>
    <row r="7976" spans="4:5">
      <c r="D7976" s="208"/>
      <c r="E7976" s="208"/>
    </row>
    <row r="7977" spans="4:5">
      <c r="D7977" s="208"/>
      <c r="E7977" s="208"/>
    </row>
    <row r="7978" spans="4:5">
      <c r="D7978" s="208"/>
      <c r="E7978" s="208"/>
    </row>
    <row r="7979" spans="4:5">
      <c r="D7979" s="208"/>
      <c r="E7979" s="208"/>
    </row>
    <row r="7980" spans="4:5">
      <c r="D7980" s="208"/>
      <c r="E7980" s="208"/>
    </row>
    <row r="7981" spans="4:5">
      <c r="D7981" s="208"/>
      <c r="E7981" s="208"/>
    </row>
    <row r="7982" spans="4:5">
      <c r="D7982" s="208"/>
      <c r="E7982" s="208"/>
    </row>
    <row r="7983" spans="4:5">
      <c r="D7983" s="208"/>
      <c r="E7983" s="208"/>
    </row>
    <row r="7984" spans="4:5">
      <c r="D7984" s="208"/>
      <c r="E7984" s="208"/>
    </row>
    <row r="7985" spans="4:5">
      <c r="D7985" s="208"/>
      <c r="E7985" s="208"/>
    </row>
    <row r="7986" spans="4:5">
      <c r="D7986" s="208"/>
      <c r="E7986" s="208"/>
    </row>
    <row r="7987" spans="4:5">
      <c r="D7987" s="208"/>
      <c r="E7987" s="208"/>
    </row>
    <row r="7988" spans="4:5">
      <c r="D7988" s="208"/>
      <c r="E7988" s="208"/>
    </row>
    <row r="7989" spans="4:5">
      <c r="D7989" s="208"/>
      <c r="E7989" s="208"/>
    </row>
    <row r="7990" spans="4:5">
      <c r="D7990" s="208"/>
      <c r="E7990" s="208"/>
    </row>
    <row r="7991" spans="4:5">
      <c r="D7991" s="208"/>
      <c r="E7991" s="208"/>
    </row>
    <row r="7992" spans="4:5">
      <c r="D7992" s="208"/>
      <c r="E7992" s="208"/>
    </row>
    <row r="7993" spans="4:5">
      <c r="D7993" s="208"/>
      <c r="E7993" s="208"/>
    </row>
    <row r="7994" spans="4:5">
      <c r="D7994" s="208"/>
      <c r="E7994" s="208"/>
    </row>
    <row r="7995" spans="4:5">
      <c r="D7995" s="208"/>
      <c r="E7995" s="208"/>
    </row>
    <row r="7996" spans="4:5">
      <c r="D7996" s="208"/>
      <c r="E7996" s="208"/>
    </row>
    <row r="7997" spans="4:5">
      <c r="D7997" s="208"/>
      <c r="E7997" s="208"/>
    </row>
    <row r="7998" spans="4:5">
      <c r="D7998" s="208"/>
      <c r="E7998" s="208"/>
    </row>
    <row r="7999" spans="4:5">
      <c r="D7999" s="208"/>
      <c r="E7999" s="208"/>
    </row>
    <row r="8000" spans="4:5">
      <c r="D8000" s="208"/>
      <c r="E8000" s="208"/>
    </row>
    <row r="8001" spans="4:5">
      <c r="D8001" s="208"/>
      <c r="E8001" s="208"/>
    </row>
    <row r="8002" spans="4:5">
      <c r="D8002" s="208"/>
      <c r="E8002" s="208"/>
    </row>
    <row r="8003" spans="4:5">
      <c r="D8003" s="208"/>
      <c r="E8003" s="208"/>
    </row>
    <row r="8004" spans="4:5">
      <c r="D8004" s="208"/>
      <c r="E8004" s="208"/>
    </row>
    <row r="8005" spans="4:5">
      <c r="D8005" s="208"/>
      <c r="E8005" s="208"/>
    </row>
    <row r="8006" spans="4:5">
      <c r="D8006" s="208"/>
      <c r="E8006" s="208"/>
    </row>
    <row r="8007" spans="4:5">
      <c r="D8007" s="208"/>
      <c r="E8007" s="208"/>
    </row>
    <row r="8008" spans="4:5">
      <c r="D8008" s="208"/>
      <c r="E8008" s="208"/>
    </row>
    <row r="8009" spans="4:5">
      <c r="D8009" s="208"/>
      <c r="E8009" s="208"/>
    </row>
    <row r="8010" spans="4:5">
      <c r="D8010" s="208"/>
      <c r="E8010" s="208"/>
    </row>
    <row r="8011" spans="4:5">
      <c r="D8011" s="208"/>
      <c r="E8011" s="208"/>
    </row>
    <row r="8012" spans="4:5">
      <c r="D8012" s="208"/>
      <c r="E8012" s="208"/>
    </row>
    <row r="8013" spans="4:5">
      <c r="D8013" s="208"/>
      <c r="E8013" s="208"/>
    </row>
    <row r="8014" spans="4:5">
      <c r="D8014" s="208"/>
      <c r="E8014" s="208"/>
    </row>
    <row r="8015" spans="4:5">
      <c r="D8015" s="208"/>
      <c r="E8015" s="208"/>
    </row>
    <row r="8016" spans="4:5">
      <c r="D8016" s="208"/>
      <c r="E8016" s="208"/>
    </row>
    <row r="8017" spans="4:5">
      <c r="D8017" s="208"/>
      <c r="E8017" s="208"/>
    </row>
    <row r="8018" spans="4:5">
      <c r="D8018" s="208"/>
      <c r="E8018" s="208"/>
    </row>
    <row r="8019" spans="4:5">
      <c r="D8019" s="208"/>
      <c r="E8019" s="208"/>
    </row>
    <row r="8020" spans="4:5">
      <c r="D8020" s="208"/>
      <c r="E8020" s="208"/>
    </row>
    <row r="8021" spans="4:5">
      <c r="D8021" s="208"/>
      <c r="E8021" s="208"/>
    </row>
    <row r="8022" spans="4:5">
      <c r="D8022" s="208"/>
      <c r="E8022" s="208"/>
    </row>
    <row r="8023" spans="4:5">
      <c r="D8023" s="208"/>
      <c r="E8023" s="208"/>
    </row>
    <row r="8024" spans="4:5">
      <c r="D8024" s="208"/>
      <c r="E8024" s="208"/>
    </row>
    <row r="8025" spans="4:5">
      <c r="D8025" s="208"/>
      <c r="E8025" s="208"/>
    </row>
    <row r="8026" spans="4:5">
      <c r="D8026" s="208"/>
      <c r="E8026" s="208"/>
    </row>
    <row r="8027" spans="4:5">
      <c r="D8027" s="208"/>
      <c r="E8027" s="208"/>
    </row>
    <row r="8028" spans="4:5">
      <c r="D8028" s="208"/>
      <c r="E8028" s="208"/>
    </row>
    <row r="8029" spans="4:5">
      <c r="D8029" s="208"/>
      <c r="E8029" s="208"/>
    </row>
    <row r="8030" spans="4:5">
      <c r="D8030" s="208"/>
      <c r="E8030" s="208"/>
    </row>
    <row r="8031" spans="4:5">
      <c r="D8031" s="208"/>
      <c r="E8031" s="208"/>
    </row>
    <row r="8032" spans="4:5">
      <c r="D8032" s="208"/>
      <c r="E8032" s="208"/>
    </row>
    <row r="8033" spans="4:5">
      <c r="D8033" s="208"/>
      <c r="E8033" s="208"/>
    </row>
    <row r="8034" spans="4:5">
      <c r="D8034" s="208"/>
      <c r="E8034" s="208"/>
    </row>
    <row r="8035" spans="4:5">
      <c r="D8035" s="208"/>
      <c r="E8035" s="208"/>
    </row>
    <row r="8036" spans="4:5">
      <c r="D8036" s="208"/>
      <c r="E8036" s="208"/>
    </row>
    <row r="8037" spans="4:5">
      <c r="D8037" s="208"/>
      <c r="E8037" s="208"/>
    </row>
    <row r="8038" spans="4:5">
      <c r="D8038" s="208"/>
      <c r="E8038" s="208"/>
    </row>
    <row r="8039" spans="4:5">
      <c r="D8039" s="208"/>
      <c r="E8039" s="208"/>
    </row>
    <row r="8040" spans="4:5">
      <c r="D8040" s="208"/>
      <c r="E8040" s="208"/>
    </row>
    <row r="8041" spans="4:5">
      <c r="D8041" s="208"/>
      <c r="E8041" s="208"/>
    </row>
    <row r="8042" spans="4:5">
      <c r="D8042" s="208"/>
      <c r="E8042" s="208"/>
    </row>
    <row r="8043" spans="4:5">
      <c r="D8043" s="208"/>
      <c r="E8043" s="208"/>
    </row>
    <row r="8044" spans="4:5">
      <c r="D8044" s="208"/>
      <c r="E8044" s="208"/>
    </row>
    <row r="8045" spans="4:5">
      <c r="D8045" s="208"/>
      <c r="E8045" s="208"/>
    </row>
    <row r="8046" spans="4:5">
      <c r="D8046" s="208"/>
      <c r="E8046" s="208"/>
    </row>
    <row r="8047" spans="4:5">
      <c r="D8047" s="208"/>
      <c r="E8047" s="208"/>
    </row>
    <row r="8048" spans="4:5">
      <c r="D8048" s="208"/>
      <c r="E8048" s="208"/>
    </row>
    <row r="8049" spans="4:5">
      <c r="D8049" s="208"/>
      <c r="E8049" s="208"/>
    </row>
    <row r="8050" spans="4:5">
      <c r="D8050" s="208"/>
      <c r="E8050" s="208"/>
    </row>
    <row r="8051" spans="4:5">
      <c r="D8051" s="208"/>
      <c r="E8051" s="208"/>
    </row>
    <row r="8052" spans="4:5">
      <c r="D8052" s="208"/>
      <c r="E8052" s="208"/>
    </row>
    <row r="8053" spans="4:5">
      <c r="D8053" s="208"/>
      <c r="E8053" s="208"/>
    </row>
    <row r="8054" spans="4:5">
      <c r="D8054" s="208"/>
      <c r="E8054" s="208"/>
    </row>
    <row r="8055" spans="4:5">
      <c r="D8055" s="208"/>
      <c r="E8055" s="208"/>
    </row>
    <row r="8056" spans="4:5">
      <c r="D8056" s="208"/>
      <c r="E8056" s="208"/>
    </row>
    <row r="8057" spans="4:5">
      <c r="D8057" s="208"/>
      <c r="E8057" s="208"/>
    </row>
    <row r="8058" spans="4:5">
      <c r="D8058" s="208"/>
      <c r="E8058" s="208"/>
    </row>
    <row r="8059" spans="4:5">
      <c r="D8059" s="208"/>
      <c r="E8059" s="208"/>
    </row>
    <row r="8060" spans="4:5">
      <c r="D8060" s="208"/>
      <c r="E8060" s="208"/>
    </row>
    <row r="8061" spans="4:5">
      <c r="D8061" s="208"/>
      <c r="E8061" s="208"/>
    </row>
    <row r="8062" spans="4:5">
      <c r="D8062" s="208"/>
      <c r="E8062" s="208"/>
    </row>
    <row r="8063" spans="4:5">
      <c r="D8063" s="208"/>
      <c r="E8063" s="208"/>
    </row>
    <row r="8064" spans="4:5">
      <c r="D8064" s="208"/>
      <c r="E8064" s="208"/>
    </row>
    <row r="8065" spans="4:5">
      <c r="D8065" s="208"/>
      <c r="E8065" s="208"/>
    </row>
    <row r="8066" spans="4:5">
      <c r="D8066" s="208"/>
      <c r="E8066" s="208"/>
    </row>
    <row r="8067" spans="4:5">
      <c r="D8067" s="208"/>
      <c r="E8067" s="208"/>
    </row>
    <row r="8068" spans="4:5">
      <c r="D8068" s="208"/>
      <c r="E8068" s="208"/>
    </row>
    <row r="8069" spans="4:5">
      <c r="D8069" s="208"/>
      <c r="E8069" s="208"/>
    </row>
    <row r="8070" spans="4:5">
      <c r="D8070" s="208"/>
      <c r="E8070" s="208"/>
    </row>
    <row r="8071" spans="4:5">
      <c r="D8071" s="208"/>
      <c r="E8071" s="208"/>
    </row>
    <row r="8072" spans="4:5">
      <c r="D8072" s="208"/>
      <c r="E8072" s="208"/>
    </row>
    <row r="8073" spans="4:5">
      <c r="D8073" s="208"/>
      <c r="E8073" s="208"/>
    </row>
    <row r="8074" spans="4:5">
      <c r="D8074" s="208"/>
      <c r="E8074" s="208"/>
    </row>
    <row r="8075" spans="4:5">
      <c r="D8075" s="208"/>
      <c r="E8075" s="208"/>
    </row>
    <row r="8076" spans="4:5">
      <c r="D8076" s="208"/>
      <c r="E8076" s="208"/>
    </row>
    <row r="8077" spans="4:5">
      <c r="D8077" s="208"/>
      <c r="E8077" s="208"/>
    </row>
    <row r="8078" spans="4:5">
      <c r="D8078" s="208"/>
      <c r="E8078" s="208"/>
    </row>
    <row r="8079" spans="4:5">
      <c r="D8079" s="208"/>
      <c r="E8079" s="208"/>
    </row>
    <row r="8080" spans="4:5">
      <c r="D8080" s="208"/>
      <c r="E8080" s="208"/>
    </row>
    <row r="8081" spans="4:5">
      <c r="D8081" s="208"/>
      <c r="E8081" s="208"/>
    </row>
    <row r="8082" spans="4:5">
      <c r="D8082" s="208"/>
      <c r="E8082" s="208"/>
    </row>
    <row r="8083" spans="4:5">
      <c r="D8083" s="208"/>
      <c r="E8083" s="208"/>
    </row>
    <row r="8084" spans="4:5">
      <c r="D8084" s="208"/>
      <c r="E8084" s="208"/>
    </row>
    <row r="8085" spans="4:5">
      <c r="D8085" s="208"/>
      <c r="E8085" s="208"/>
    </row>
    <row r="8086" spans="4:5">
      <c r="D8086" s="208"/>
      <c r="E8086" s="208"/>
    </row>
    <row r="8087" spans="4:5">
      <c r="D8087" s="208"/>
      <c r="E8087" s="208"/>
    </row>
    <row r="8088" spans="4:5">
      <c r="D8088" s="208"/>
      <c r="E8088" s="208"/>
    </row>
    <row r="8089" spans="4:5">
      <c r="D8089" s="208"/>
      <c r="E8089" s="208"/>
    </row>
    <row r="8090" spans="4:5">
      <c r="D8090" s="208"/>
      <c r="E8090" s="208"/>
    </row>
    <row r="8091" spans="4:5">
      <c r="D8091" s="208"/>
      <c r="E8091" s="208"/>
    </row>
    <row r="8092" spans="4:5">
      <c r="D8092" s="208"/>
      <c r="E8092" s="208"/>
    </row>
    <row r="8093" spans="4:5">
      <c r="D8093" s="208"/>
      <c r="E8093" s="208"/>
    </row>
    <row r="8094" spans="4:5">
      <c r="D8094" s="208"/>
      <c r="E8094" s="208"/>
    </row>
    <row r="8095" spans="4:5">
      <c r="D8095" s="208"/>
      <c r="E8095" s="208"/>
    </row>
    <row r="8096" spans="4:5">
      <c r="D8096" s="208"/>
      <c r="E8096" s="208"/>
    </row>
    <row r="8097" spans="4:5">
      <c r="D8097" s="208"/>
      <c r="E8097" s="208"/>
    </row>
    <row r="8098" spans="4:5">
      <c r="D8098" s="208"/>
      <c r="E8098" s="208"/>
    </row>
    <row r="8099" spans="4:5">
      <c r="D8099" s="208"/>
      <c r="E8099" s="208"/>
    </row>
    <row r="8100" spans="4:5">
      <c r="D8100" s="208"/>
      <c r="E8100" s="208"/>
    </row>
    <row r="8101" spans="4:5">
      <c r="D8101" s="208"/>
      <c r="E8101" s="208"/>
    </row>
    <row r="8102" spans="4:5">
      <c r="D8102" s="208"/>
      <c r="E8102" s="208"/>
    </row>
    <row r="8103" spans="4:5">
      <c r="D8103" s="208"/>
      <c r="E8103" s="208"/>
    </row>
    <row r="8104" spans="4:5">
      <c r="D8104" s="208"/>
      <c r="E8104" s="208"/>
    </row>
    <row r="8105" spans="4:5">
      <c r="D8105" s="208"/>
      <c r="E8105" s="208"/>
    </row>
    <row r="8106" spans="4:5">
      <c r="D8106" s="208"/>
      <c r="E8106" s="208"/>
    </row>
    <row r="8107" spans="4:5">
      <c r="D8107" s="208"/>
      <c r="E8107" s="208"/>
    </row>
    <row r="8108" spans="4:5">
      <c r="D8108" s="208"/>
      <c r="E8108" s="208"/>
    </row>
    <row r="8109" spans="4:5">
      <c r="D8109" s="208"/>
      <c r="E8109" s="208"/>
    </row>
    <row r="8110" spans="4:5">
      <c r="D8110" s="208"/>
      <c r="E8110" s="208"/>
    </row>
    <row r="8111" spans="4:5">
      <c r="D8111" s="208"/>
      <c r="E8111" s="208"/>
    </row>
    <row r="8112" spans="4:5">
      <c r="D8112" s="208"/>
      <c r="E8112" s="208"/>
    </row>
    <row r="8113" spans="4:5">
      <c r="D8113" s="208"/>
      <c r="E8113" s="208"/>
    </row>
    <row r="8114" spans="4:5">
      <c r="D8114" s="208"/>
      <c r="E8114" s="208"/>
    </row>
    <row r="8115" spans="4:5">
      <c r="D8115" s="208"/>
      <c r="E8115" s="208"/>
    </row>
    <row r="8116" spans="4:5">
      <c r="D8116" s="208"/>
      <c r="E8116" s="208"/>
    </row>
    <row r="8117" spans="4:5">
      <c r="D8117" s="208"/>
      <c r="E8117" s="208"/>
    </row>
    <row r="8118" spans="4:5">
      <c r="D8118" s="208"/>
      <c r="E8118" s="208"/>
    </row>
    <row r="8119" spans="4:5">
      <c r="D8119" s="208"/>
      <c r="E8119" s="208"/>
    </row>
    <row r="8120" spans="4:5">
      <c r="D8120" s="208"/>
      <c r="E8120" s="208"/>
    </row>
    <row r="8121" spans="4:5">
      <c r="D8121" s="208"/>
      <c r="E8121" s="208"/>
    </row>
    <row r="8122" spans="4:5">
      <c r="D8122" s="208"/>
      <c r="E8122" s="208"/>
    </row>
    <row r="8123" spans="4:5">
      <c r="D8123" s="208"/>
      <c r="E8123" s="208"/>
    </row>
    <row r="8124" spans="4:5">
      <c r="D8124" s="208"/>
      <c r="E8124" s="208"/>
    </row>
    <row r="8125" spans="4:5">
      <c r="D8125" s="208"/>
      <c r="E8125" s="208"/>
    </row>
    <row r="8126" spans="4:5">
      <c r="D8126" s="208"/>
      <c r="E8126" s="208"/>
    </row>
    <row r="8127" spans="4:5">
      <c r="D8127" s="208"/>
      <c r="E8127" s="208"/>
    </row>
    <row r="8128" spans="4:5">
      <c r="D8128" s="208"/>
      <c r="E8128" s="208"/>
    </row>
    <row r="8129" spans="4:5">
      <c r="D8129" s="208"/>
      <c r="E8129" s="208"/>
    </row>
    <row r="8130" spans="4:5">
      <c r="D8130" s="208"/>
      <c r="E8130" s="208"/>
    </row>
    <row r="8131" spans="4:5">
      <c r="D8131" s="208"/>
      <c r="E8131" s="208"/>
    </row>
    <row r="8132" spans="4:5">
      <c r="D8132" s="208"/>
      <c r="E8132" s="208"/>
    </row>
    <row r="8133" spans="4:5">
      <c r="D8133" s="208"/>
      <c r="E8133" s="208"/>
    </row>
    <row r="8134" spans="4:5">
      <c r="D8134" s="208"/>
      <c r="E8134" s="208"/>
    </row>
    <row r="8135" spans="4:5">
      <c r="D8135" s="208"/>
      <c r="E8135" s="208"/>
    </row>
    <row r="8136" spans="4:5">
      <c r="D8136" s="208"/>
      <c r="E8136" s="208"/>
    </row>
    <row r="8137" spans="4:5">
      <c r="D8137" s="208"/>
      <c r="E8137" s="208"/>
    </row>
    <row r="8138" spans="4:5">
      <c r="D8138" s="208"/>
      <c r="E8138" s="208"/>
    </row>
    <row r="8139" spans="4:5">
      <c r="D8139" s="208"/>
      <c r="E8139" s="208"/>
    </row>
    <row r="8140" spans="4:5">
      <c r="D8140" s="208"/>
      <c r="E8140" s="208"/>
    </row>
    <row r="8141" spans="4:5">
      <c r="D8141" s="208"/>
      <c r="E8141" s="208"/>
    </row>
    <row r="8142" spans="4:5">
      <c r="D8142" s="208"/>
      <c r="E8142" s="208"/>
    </row>
    <row r="8143" spans="4:5">
      <c r="D8143" s="208"/>
      <c r="E8143" s="208"/>
    </row>
    <row r="8144" spans="4:5">
      <c r="D8144" s="208"/>
      <c r="E8144" s="208"/>
    </row>
    <row r="8145" spans="4:5">
      <c r="D8145" s="208"/>
      <c r="E8145" s="208"/>
    </row>
    <row r="8146" spans="4:5">
      <c r="D8146" s="208"/>
      <c r="E8146" s="208"/>
    </row>
    <row r="8147" spans="4:5">
      <c r="D8147" s="208"/>
      <c r="E8147" s="208"/>
    </row>
    <row r="8148" spans="4:5">
      <c r="D8148" s="208"/>
      <c r="E8148" s="208"/>
    </row>
  </sheetData>
  <customSheetViews>
    <customSheetView guid="{7D145678-C6E7-435C-8570-C404F042F85A}" showPageBreaks="1" showGridLines="0" topLeftCell="A4">
      <selection activeCell="F20" sqref="F20"/>
      <pageMargins left="0.51181102362204722" right="0" top="0.59055118110236227" bottom="0.19685039370078741" header="0.19685039370078741" footer="0.31496062992125984"/>
      <pageSetup paperSize="9" scale="80" orientation="portrait"/>
      <headerFooter alignWithMargins="0">
        <oddHeader xml:space="preserve">&amp;Rแบบปร.5 (ก ) แผ่นที่ 2 </oddHeader>
      </headerFooter>
    </customSheetView>
    <customSheetView guid="{E474506E-72C7-4014-B7F1-01EC2F332BD5}" showGridLines="0" topLeftCell="A10">
      <selection activeCell="J23" sqref="J23"/>
      <pageMargins left="0.33" right="0.19685039370078741" top="0.59055118110236227" bottom="0.35433070866141736" header="0.31496062992125984" footer="0.31496062992125984"/>
      <pageSetup paperSize="9" scale="80" orientation="portrait"/>
      <headerFooter scaleWithDoc="0" alignWithMargins="0">
        <oddHeader xml:space="preserve">&amp;Rแบบปร.5 (ก ) แผ่นที่ 2 </oddHeader>
      </headerFooter>
    </customSheetView>
    <customSheetView guid="{B8794F44-811C-5341-A0EE-5C2306FBFBE9}" scale="167" showGridLines="0" topLeftCell="A6">
      <selection activeCell="G15" sqref="G15"/>
      <pageMargins left="0.51181102362204722" right="0" top="0.59055118110236227" bottom="0.19685039370078741" header="0.19685039370078741" footer="0.31496062992125984"/>
      <pageSetup paperSize="9" scale="80" orientation="portrait"/>
      <headerFooter alignWithMargins="0">
        <oddHeader xml:space="preserve">&amp;Rแบบปร.5 (ก ) แผ่นที่ 2 </oddHeader>
      </headerFooter>
    </customSheetView>
  </customSheetViews>
  <mergeCells count="26">
    <mergeCell ref="A1:F1"/>
    <mergeCell ref="A6:A7"/>
    <mergeCell ref="B6:C7"/>
    <mergeCell ref="D6:D7"/>
    <mergeCell ref="E6:E7"/>
    <mergeCell ref="F6:F7"/>
    <mergeCell ref="B13:C13"/>
    <mergeCell ref="B14:C14"/>
    <mergeCell ref="B15:C15"/>
    <mergeCell ref="B16:C16"/>
    <mergeCell ref="B17:C17"/>
    <mergeCell ref="B8:C8"/>
    <mergeCell ref="B9:C9"/>
    <mergeCell ref="B10:C10"/>
    <mergeCell ref="B11:C11"/>
    <mergeCell ref="B12:C12"/>
    <mergeCell ref="B23:C23"/>
    <mergeCell ref="B31:C31"/>
    <mergeCell ref="B35:C35"/>
    <mergeCell ref="B36:C36"/>
    <mergeCell ref="B18:C18"/>
    <mergeCell ref="B19:C19"/>
    <mergeCell ref="B20:C20"/>
    <mergeCell ref="B21:C21"/>
    <mergeCell ref="B22:C22"/>
    <mergeCell ref="B24:C24"/>
  </mergeCells>
  <pageMargins left="0.5" right="0.5" top="0.5" bottom="0.5" header="0.3" footer="0.3"/>
  <pageSetup paperSize="9" scale="58" fitToHeight="0" orientation="portrait" r:id="rId1"/>
  <headerFooter>
    <oddHeader>&amp;Rแบบปร.5 (ก ) แผ่นที่ 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 tint="0.39997558519241921"/>
    <pageSetUpPr fitToPage="1"/>
  </sheetPr>
  <dimension ref="A1:F25"/>
  <sheetViews>
    <sheetView topLeftCell="A16" zoomScaleNormal="100" workbookViewId="0">
      <selection activeCell="D36" sqref="D36"/>
    </sheetView>
  </sheetViews>
  <sheetFormatPr defaultColWidth="9" defaultRowHeight="24" outlineLevelCol="1"/>
  <cols>
    <col min="1" max="1" width="3.5703125" style="432" customWidth="1" outlineLevel="1"/>
    <col min="2" max="2" width="12" style="432" customWidth="1"/>
    <col min="3" max="3" width="80.5703125" style="432" customWidth="1"/>
    <col min="4" max="4" width="25.5703125" style="432" customWidth="1"/>
    <col min="5" max="5" width="18.5703125" style="432" customWidth="1"/>
    <col min="6" max="6" width="3.5703125" style="432" customWidth="1"/>
    <col min="7" max="16384" width="9" style="432"/>
  </cols>
  <sheetData>
    <row r="1" spans="1:6">
      <c r="B1" s="1158" t="s">
        <v>806</v>
      </c>
      <c r="C1" s="1158"/>
      <c r="D1" s="1158"/>
      <c r="E1" s="1158"/>
    </row>
    <row r="2" spans="1:6">
      <c r="A2" s="443"/>
      <c r="B2" s="443" t="s">
        <v>1915</v>
      </c>
      <c r="C2" s="443"/>
      <c r="D2" s="443"/>
      <c r="E2" s="443"/>
      <c r="F2" s="443"/>
    </row>
    <row r="3" spans="1:6">
      <c r="A3" s="443"/>
      <c r="B3" s="443" t="s">
        <v>1600</v>
      </c>
      <c r="C3" s="443"/>
      <c r="D3" s="443"/>
      <c r="E3" s="443"/>
      <c r="F3" s="443"/>
    </row>
    <row r="4" spans="1:6">
      <c r="A4" s="443"/>
      <c r="B4" s="443" t="s">
        <v>2205</v>
      </c>
      <c r="C4" s="443"/>
      <c r="D4" s="443"/>
      <c r="E4" s="443"/>
      <c r="F4" s="443"/>
    </row>
    <row r="5" spans="1:6">
      <c r="A5" s="443"/>
      <c r="B5" s="443"/>
      <c r="C5" s="443"/>
      <c r="D5" s="443"/>
      <c r="E5" s="443" t="s">
        <v>2207</v>
      </c>
      <c r="F5" s="443"/>
    </row>
    <row r="6" spans="1:6">
      <c r="B6" s="443" t="s">
        <v>3054</v>
      </c>
      <c r="D6" s="49"/>
      <c r="E6" s="49"/>
    </row>
    <row r="7" spans="1:6">
      <c r="B7" s="582" t="s">
        <v>109</v>
      </c>
      <c r="C7" s="678" t="s">
        <v>0</v>
      </c>
      <c r="D7" s="1080" t="s">
        <v>644</v>
      </c>
      <c r="E7" s="680" t="s">
        <v>1</v>
      </c>
    </row>
    <row r="8" spans="1:6">
      <c r="B8" s="561">
        <v>1</v>
      </c>
      <c r="C8" s="1081"/>
      <c r="D8" s="856"/>
      <c r="E8" s="774"/>
    </row>
    <row r="9" spans="1:6">
      <c r="B9" s="561"/>
      <c r="C9" s="1082"/>
      <c r="D9" s="857"/>
      <c r="E9" s="664"/>
    </row>
    <row r="10" spans="1:6">
      <c r="B10" s="561"/>
      <c r="C10" s="665"/>
      <c r="D10" s="857"/>
      <c r="E10" s="664"/>
    </row>
    <row r="11" spans="1:6">
      <c r="B11" s="561"/>
      <c r="C11" s="665"/>
      <c r="D11" s="857"/>
      <c r="E11" s="664"/>
    </row>
    <row r="12" spans="1:6">
      <c r="B12" s="561"/>
      <c r="C12" s="665"/>
      <c r="D12" s="857"/>
      <c r="E12" s="664"/>
    </row>
    <row r="13" spans="1:6">
      <c r="B13" s="561"/>
      <c r="C13" s="665"/>
      <c r="D13" s="857"/>
      <c r="E13" s="664"/>
    </row>
    <row r="14" spans="1:6">
      <c r="B14" s="561"/>
      <c r="C14" s="665"/>
      <c r="D14" s="857"/>
      <c r="E14" s="664"/>
    </row>
    <row r="15" spans="1:6">
      <c r="B15" s="561"/>
      <c r="C15" s="665"/>
      <c r="D15" s="858"/>
      <c r="E15" s="664"/>
    </row>
    <row r="16" spans="1:6">
      <c r="B16" s="561"/>
      <c r="C16" s="665"/>
      <c r="D16" s="858"/>
      <c r="E16" s="664"/>
    </row>
    <row r="17" spans="2:5">
      <c r="B17" s="488"/>
      <c r="C17" s="665"/>
      <c r="D17" s="858"/>
      <c r="E17" s="664"/>
    </row>
    <row r="18" spans="2:5">
      <c r="B18" s="488"/>
      <c r="C18" s="665"/>
      <c r="D18" s="858"/>
      <c r="E18" s="664"/>
    </row>
    <row r="19" spans="2:5">
      <c r="B19" s="488"/>
      <c r="C19" s="665"/>
      <c r="D19" s="858"/>
      <c r="E19" s="664"/>
    </row>
    <row r="20" spans="2:5">
      <c r="B20" s="488"/>
      <c r="C20" s="665"/>
      <c r="D20" s="858"/>
      <c r="E20" s="664"/>
    </row>
    <row r="21" spans="2:5">
      <c r="B21" s="488"/>
      <c r="C21" s="665"/>
      <c r="D21" s="858"/>
      <c r="E21" s="563"/>
    </row>
    <row r="22" spans="2:5">
      <c r="B22" s="488"/>
      <c r="C22" s="859"/>
      <c r="D22" s="858"/>
      <c r="E22" s="563"/>
    </row>
    <row r="23" spans="2:5">
      <c r="B23" s="860"/>
      <c r="C23" s="861"/>
      <c r="D23" s="50"/>
      <c r="E23" s="862"/>
    </row>
    <row r="24" spans="2:5" ht="24.75" thickBot="1">
      <c r="B24" s="1083"/>
      <c r="C24" s="1027" t="s">
        <v>1515</v>
      </c>
      <c r="D24" s="1084"/>
      <c r="E24" s="674"/>
    </row>
    <row r="25" spans="2:5" ht="24.75" thickTop="1"/>
  </sheetData>
  <mergeCells count="1">
    <mergeCell ref="B1:E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79998168889431442"/>
    <pageSetUpPr fitToPage="1"/>
  </sheetPr>
  <dimension ref="A2:O31"/>
  <sheetViews>
    <sheetView view="pageLayout" topLeftCell="A10" zoomScaleNormal="90" zoomScaleSheetLayoutView="80" workbookViewId="0">
      <selection activeCell="E17" sqref="E17"/>
    </sheetView>
  </sheetViews>
  <sheetFormatPr defaultColWidth="9" defaultRowHeight="24" outlineLevelRow="1"/>
  <cols>
    <col min="1" max="1" width="8.5703125" style="438" customWidth="1"/>
    <col min="2" max="2" width="85.5703125" style="620" customWidth="1"/>
    <col min="3" max="3" width="15.5703125" style="347" customWidth="1"/>
    <col min="4" max="4" width="10.5703125" style="449" customWidth="1"/>
    <col min="5" max="8" width="20.5703125" style="347" customWidth="1"/>
    <col min="9" max="9" width="25.5703125" style="347" customWidth="1"/>
    <col min="10" max="10" width="15.5703125" style="449" customWidth="1"/>
    <col min="11" max="11" width="3.5703125" style="449" hidden="1" customWidth="1"/>
    <col min="12" max="13" width="45.5703125" style="345" hidden="1" customWidth="1"/>
    <col min="14" max="14" width="3.5703125" style="449" hidden="1" customWidth="1"/>
    <col min="15" max="15" width="30.5703125" style="344" hidden="1" customWidth="1"/>
    <col min="16" max="18" width="0" style="449" hidden="1" customWidth="1"/>
    <col min="19" max="21" width="9" style="449"/>
    <col min="22" max="26" width="0" style="449" hidden="1" customWidth="1"/>
    <col min="27" max="16384" width="9" style="449"/>
  </cols>
  <sheetData>
    <row r="2" spans="1:15">
      <c r="A2" s="1106" t="s">
        <v>17</v>
      </c>
      <c r="B2" s="1106"/>
      <c r="C2" s="1106"/>
      <c r="D2" s="1106"/>
      <c r="E2" s="1106"/>
      <c r="F2" s="1106"/>
      <c r="G2" s="1106"/>
      <c r="H2" s="1106"/>
      <c r="I2" s="1106"/>
      <c r="J2" s="1106"/>
      <c r="L2" s="438"/>
      <c r="M2" s="438"/>
      <c r="O2" s="437"/>
    </row>
    <row r="3" spans="1:15" s="432" customFormat="1">
      <c r="A3" s="435" t="s">
        <v>1915</v>
      </c>
      <c r="B3" s="436"/>
      <c r="C3" s="344"/>
      <c r="D3" s="437"/>
      <c r="E3" s="349"/>
      <c r="F3" s="344"/>
      <c r="G3" s="349"/>
      <c r="H3" s="345"/>
      <c r="I3" s="344"/>
      <c r="J3" s="438"/>
      <c r="L3" s="160"/>
      <c r="M3" s="160"/>
      <c r="O3" s="197"/>
    </row>
    <row r="4" spans="1:15" s="432" customFormat="1">
      <c r="A4" s="435" t="s">
        <v>1600</v>
      </c>
      <c r="B4" s="439"/>
      <c r="C4" s="346"/>
      <c r="D4" s="440"/>
      <c r="E4" s="349"/>
      <c r="F4" s="347"/>
      <c r="G4" s="349"/>
      <c r="H4" s="345"/>
      <c r="I4" s="344"/>
      <c r="J4" s="438"/>
      <c r="L4" s="160"/>
      <c r="M4" s="160"/>
      <c r="O4" s="197"/>
    </row>
    <row r="5" spans="1:15" s="432" customFormat="1">
      <c r="A5" s="435" t="s">
        <v>2205</v>
      </c>
      <c r="B5" s="441"/>
      <c r="C5" s="442"/>
      <c r="D5" s="442"/>
      <c r="E5" s="349"/>
      <c r="F5" s="347"/>
      <c r="G5" s="349"/>
      <c r="H5" s="345"/>
      <c r="I5" s="344"/>
      <c r="J5" s="438"/>
      <c r="L5" s="160"/>
      <c r="M5" s="160"/>
      <c r="O5" s="197"/>
    </row>
    <row r="6" spans="1:15" s="432" customFormat="1">
      <c r="A6" s="443"/>
      <c r="B6" s="441"/>
      <c r="C6" s="442"/>
      <c r="D6" s="442"/>
      <c r="E6" s="349"/>
      <c r="F6" s="347"/>
      <c r="G6" s="349"/>
      <c r="H6" s="345"/>
      <c r="I6" s="344"/>
      <c r="J6" s="438" t="s">
        <v>2207</v>
      </c>
      <c r="L6" s="160"/>
      <c r="M6" s="160"/>
      <c r="O6" s="197"/>
    </row>
    <row r="7" spans="1:15" ht="24.6" customHeight="1">
      <c r="A7" s="435" t="s">
        <v>2979</v>
      </c>
      <c r="B7" s="444"/>
      <c r="C7" s="444"/>
      <c r="D7" s="444"/>
      <c r="E7" s="349"/>
      <c r="G7" s="349"/>
      <c r="H7" s="345"/>
      <c r="I7" s="344"/>
      <c r="J7" s="438"/>
      <c r="L7" s="339"/>
      <c r="M7" s="339"/>
      <c r="O7" s="195"/>
    </row>
    <row r="8" spans="1:15" ht="24.6" customHeigh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59" t="s">
        <v>1856</v>
      </c>
      <c r="M8" s="1159" t="s">
        <v>1857</v>
      </c>
      <c r="O8" s="1159" t="s">
        <v>2107</v>
      </c>
    </row>
    <row r="9" spans="1:15">
      <c r="A9" s="1162"/>
      <c r="B9" s="1164"/>
      <c r="C9" s="1166"/>
      <c r="D9" s="1162"/>
      <c r="E9" s="617" t="s">
        <v>10</v>
      </c>
      <c r="F9" s="450" t="s">
        <v>117</v>
      </c>
      <c r="G9" s="617" t="s">
        <v>10</v>
      </c>
      <c r="H9" s="450" t="s">
        <v>117</v>
      </c>
      <c r="I9" s="1160"/>
      <c r="J9" s="1170"/>
      <c r="L9" s="1160"/>
      <c r="M9" s="1160"/>
      <c r="O9" s="1160"/>
    </row>
    <row r="10" spans="1:15">
      <c r="A10" s="595">
        <v>17</v>
      </c>
      <c r="B10" s="38" t="s">
        <v>2980</v>
      </c>
      <c r="C10" s="39"/>
      <c r="D10" s="40"/>
      <c r="E10" s="39"/>
      <c r="F10" s="39"/>
      <c r="G10" s="39"/>
      <c r="H10" s="39"/>
      <c r="I10" s="39"/>
      <c r="J10" s="41"/>
      <c r="L10" s="340"/>
      <c r="M10" s="340"/>
      <c r="O10" s="363"/>
    </row>
    <row r="11" spans="1:15" outlineLevel="1">
      <c r="A11" s="596">
        <v>17.100000000000001</v>
      </c>
      <c r="B11" s="597" t="s">
        <v>2981</v>
      </c>
      <c r="C11" s="42"/>
      <c r="D11" s="596"/>
      <c r="E11" s="166"/>
      <c r="F11" s="166"/>
      <c r="G11" s="166"/>
      <c r="H11" s="166"/>
      <c r="I11" s="166"/>
      <c r="J11" s="599"/>
      <c r="L11" s="600"/>
      <c r="M11" s="600"/>
      <c r="O11" s="598"/>
    </row>
    <row r="12" spans="1:15" ht="24.6" customHeight="1" outlineLevel="1">
      <c r="A12" s="625"/>
      <c r="B12" s="597" t="s">
        <v>2982</v>
      </c>
      <c r="C12" s="86">
        <v>3</v>
      </c>
      <c r="D12" s="596" t="s">
        <v>2983</v>
      </c>
      <c r="E12" s="86"/>
      <c r="F12" s="86"/>
      <c r="G12" s="86"/>
      <c r="H12" s="86"/>
      <c r="I12" s="86"/>
      <c r="J12" s="392"/>
      <c r="K12" s="432"/>
      <c r="L12" s="121" t="e">
        <f>VLOOKUP($O12,#REF!,6,FALSE)</f>
        <v>#REF!</v>
      </c>
      <c r="M12" s="121" t="e">
        <f>VLOOKUP($O12,#REF!,7,FALSE)</f>
        <v>#REF!</v>
      </c>
      <c r="O12" s="213" t="s">
        <v>2981</v>
      </c>
    </row>
    <row r="13" spans="1:15" outlineLevel="1">
      <c r="A13" s="625"/>
      <c r="B13" s="597"/>
      <c r="C13" s="42"/>
      <c r="D13" s="596"/>
      <c r="E13" s="166"/>
      <c r="F13" s="166"/>
      <c r="G13" s="166"/>
      <c r="H13" s="166"/>
      <c r="I13" s="166"/>
      <c r="J13" s="599"/>
      <c r="L13" s="600"/>
      <c r="M13" s="600"/>
      <c r="O13" s="598"/>
    </row>
    <row r="14" spans="1:15" outlineLevel="1">
      <c r="A14" s="625">
        <v>17.2</v>
      </c>
      <c r="B14" s="597" t="s">
        <v>2984</v>
      </c>
      <c r="C14" s="42"/>
      <c r="D14" s="596"/>
      <c r="E14" s="166"/>
      <c r="F14" s="166"/>
      <c r="G14" s="166"/>
      <c r="H14" s="166"/>
      <c r="I14" s="166"/>
      <c r="J14" s="599"/>
      <c r="L14" s="600"/>
      <c r="M14" s="600"/>
      <c r="O14" s="598"/>
    </row>
    <row r="15" spans="1:15" ht="25.15" customHeight="1" outlineLevel="1">
      <c r="A15" s="625"/>
      <c r="B15" s="597" t="s">
        <v>2092</v>
      </c>
      <c r="C15" s="86">
        <v>245</v>
      </c>
      <c r="D15" s="121" t="s">
        <v>11</v>
      </c>
      <c r="E15" s="86"/>
      <c r="F15" s="86"/>
      <c r="G15" s="86"/>
      <c r="H15" s="86"/>
      <c r="I15" s="86"/>
      <c r="J15" s="392"/>
      <c r="K15" s="432"/>
      <c r="L15" s="121" t="e">
        <f>VLOOKUP($O15,#REF!,6,FALSE)</f>
        <v>#REF!</v>
      </c>
      <c r="M15" s="121" t="e">
        <f>VLOOKUP($O15,#REF!,7,FALSE)</f>
        <v>#REF!</v>
      </c>
      <c r="O15" s="213" t="s">
        <v>2108</v>
      </c>
    </row>
    <row r="16" spans="1:15" outlineLevel="1">
      <c r="A16" s="625"/>
      <c r="B16" s="602" t="s">
        <v>2093</v>
      </c>
      <c r="C16" s="86">
        <v>2</v>
      </c>
      <c r="D16" s="121" t="s">
        <v>11</v>
      </c>
      <c r="E16" s="86"/>
      <c r="F16" s="86"/>
      <c r="G16" s="86"/>
      <c r="H16" s="86"/>
      <c r="I16" s="86"/>
      <c r="J16" s="599"/>
      <c r="L16" s="121" t="e">
        <f>VLOOKUP($O16,#REF!,6,FALSE)</f>
        <v>#REF!</v>
      </c>
      <c r="M16" s="121" t="e">
        <f>VLOOKUP($O16,#REF!,7,FALSE)</f>
        <v>#REF!</v>
      </c>
      <c r="O16" s="213" t="s">
        <v>2109</v>
      </c>
    </row>
    <row r="17" spans="1:15" outlineLevel="1">
      <c r="A17" s="625"/>
      <c r="B17" s="597" t="s">
        <v>2094</v>
      </c>
      <c r="C17" s="86">
        <v>1</v>
      </c>
      <c r="D17" s="121" t="s">
        <v>11</v>
      </c>
      <c r="E17" s="86"/>
      <c r="F17" s="86"/>
      <c r="G17" s="86"/>
      <c r="H17" s="86"/>
      <c r="I17" s="86"/>
      <c r="J17" s="599"/>
      <c r="L17" s="121" t="e">
        <f>VLOOKUP($O17,#REF!,6,FALSE)</f>
        <v>#REF!</v>
      </c>
      <c r="M17" s="121" t="e">
        <f>VLOOKUP($O17,#REF!,7,FALSE)</f>
        <v>#REF!</v>
      </c>
      <c r="O17" s="213" t="s">
        <v>2109</v>
      </c>
    </row>
    <row r="18" spans="1:15" ht="24.6" customHeight="1" outlineLevel="1">
      <c r="A18" s="625"/>
      <c r="B18" s="597"/>
      <c r="C18" s="42"/>
      <c r="D18" s="596"/>
      <c r="E18" s="86"/>
      <c r="F18" s="86"/>
      <c r="G18" s="86"/>
      <c r="H18" s="86"/>
      <c r="I18" s="86"/>
      <c r="J18" s="599"/>
      <c r="L18" s="600"/>
      <c r="M18" s="600"/>
      <c r="O18" s="598"/>
    </row>
    <row r="19" spans="1:15" outlineLevel="1">
      <c r="A19" s="604"/>
      <c r="B19" s="597"/>
      <c r="C19" s="42"/>
      <c r="D19" s="596"/>
      <c r="E19" s="166"/>
      <c r="F19" s="166"/>
      <c r="G19" s="166"/>
      <c r="H19" s="166"/>
      <c r="I19" s="166"/>
      <c r="J19" s="599"/>
      <c r="L19" s="600"/>
      <c r="M19" s="600"/>
      <c r="O19" s="598"/>
    </row>
    <row r="20" spans="1:15" outlineLevel="1">
      <c r="A20" s="604"/>
      <c r="B20" s="597"/>
      <c r="C20" s="42"/>
      <c r="D20" s="596"/>
      <c r="E20" s="166"/>
      <c r="F20" s="166"/>
      <c r="G20" s="166"/>
      <c r="H20" s="166"/>
      <c r="I20" s="166"/>
      <c r="J20" s="599"/>
      <c r="L20" s="600"/>
      <c r="M20" s="600"/>
      <c r="O20" s="598"/>
    </row>
    <row r="21" spans="1:15" outlineLevel="1">
      <c r="A21" s="604"/>
      <c r="B21" s="597"/>
      <c r="C21" s="42"/>
      <c r="D21" s="596"/>
      <c r="E21" s="166"/>
      <c r="F21" s="166"/>
      <c r="G21" s="166"/>
      <c r="H21" s="166"/>
      <c r="I21" s="166"/>
      <c r="J21" s="599"/>
      <c r="L21" s="600"/>
      <c r="M21" s="600"/>
      <c r="O21" s="598"/>
    </row>
    <row r="22" spans="1:15" outlineLevel="1">
      <c r="A22" s="604"/>
      <c r="B22" s="597"/>
      <c r="C22" s="42"/>
      <c r="D22" s="596"/>
      <c r="E22" s="166"/>
      <c r="F22" s="166"/>
      <c r="G22" s="166"/>
      <c r="H22" s="166"/>
      <c r="I22" s="166"/>
      <c r="J22" s="599"/>
      <c r="L22" s="600"/>
      <c r="M22" s="600"/>
      <c r="O22" s="598"/>
    </row>
    <row r="23" spans="1:15" outlineLevel="1">
      <c r="A23" s="604"/>
      <c r="B23" s="597"/>
      <c r="C23" s="42"/>
      <c r="D23" s="596"/>
      <c r="E23" s="166"/>
      <c r="F23" s="166"/>
      <c r="G23" s="166"/>
      <c r="H23" s="166"/>
      <c r="I23" s="166"/>
      <c r="J23" s="599"/>
      <c r="L23" s="600"/>
      <c r="M23" s="600"/>
      <c r="O23" s="598"/>
    </row>
    <row r="24" spans="1:15" outlineLevel="1">
      <c r="A24" s="604"/>
      <c r="B24" s="597"/>
      <c r="C24" s="42"/>
      <c r="D24" s="596"/>
      <c r="E24" s="166"/>
      <c r="F24" s="166"/>
      <c r="G24" s="166"/>
      <c r="H24" s="166"/>
      <c r="I24" s="166"/>
      <c r="J24" s="599"/>
      <c r="L24" s="600"/>
      <c r="M24" s="600"/>
      <c r="O24" s="598"/>
    </row>
    <row r="25" spans="1:15" outlineLevel="1">
      <c r="A25" s="604"/>
      <c r="B25" s="605"/>
      <c r="C25" s="42"/>
      <c r="D25" s="596"/>
      <c r="E25" s="166"/>
      <c r="F25" s="166"/>
      <c r="G25" s="166"/>
      <c r="H25" s="166"/>
      <c r="I25" s="166"/>
      <c r="J25" s="599"/>
      <c r="L25" s="600"/>
      <c r="M25" s="600"/>
      <c r="O25" s="598"/>
    </row>
    <row r="26" spans="1:15" outlineLevel="1">
      <c r="A26" s="604"/>
      <c r="B26" s="597"/>
      <c r="C26" s="42"/>
      <c r="D26" s="596"/>
      <c r="E26" s="166"/>
      <c r="F26" s="166"/>
      <c r="G26" s="166"/>
      <c r="H26" s="166"/>
      <c r="I26" s="166"/>
      <c r="J26" s="599"/>
      <c r="L26" s="600"/>
      <c r="M26" s="600"/>
      <c r="O26" s="598"/>
    </row>
    <row r="27" spans="1:15" outlineLevel="1">
      <c r="A27" s="604"/>
      <c r="B27" s="597"/>
      <c r="C27" s="42"/>
      <c r="D27" s="596"/>
      <c r="E27" s="166"/>
      <c r="F27" s="166"/>
      <c r="G27" s="166"/>
      <c r="H27" s="166"/>
      <c r="I27" s="166"/>
      <c r="J27" s="599"/>
      <c r="L27" s="600"/>
      <c r="M27" s="600"/>
      <c r="O27" s="598"/>
    </row>
    <row r="28" spans="1:15" outlineLevel="1">
      <c r="A28" s="604"/>
      <c r="B28" s="605"/>
      <c r="C28" s="42"/>
      <c r="D28" s="596"/>
      <c r="E28" s="166"/>
      <c r="F28" s="166"/>
      <c r="G28" s="166"/>
      <c r="H28" s="166"/>
      <c r="I28" s="166"/>
      <c r="J28" s="599"/>
      <c r="L28" s="600"/>
      <c r="M28" s="600"/>
      <c r="O28" s="598"/>
    </row>
    <row r="29" spans="1:15" outlineLevel="1">
      <c r="A29" s="606"/>
      <c r="B29" s="607"/>
      <c r="C29" s="42"/>
      <c r="D29" s="596"/>
      <c r="E29" s="166"/>
      <c r="F29" s="166"/>
      <c r="G29" s="166"/>
      <c r="H29" s="166"/>
      <c r="I29" s="166"/>
      <c r="J29" s="599"/>
      <c r="L29" s="600"/>
      <c r="M29" s="600"/>
      <c r="O29" s="598"/>
    </row>
    <row r="30" spans="1:15" s="440" customFormat="1" ht="23.25">
      <c r="A30" s="613"/>
      <c r="B30" s="614" t="s">
        <v>894</v>
      </c>
      <c r="C30" s="615"/>
      <c r="D30" s="616"/>
      <c r="E30" s="615"/>
      <c r="F30" s="615">
        <f>SUM(F10:F29)</f>
        <v>0</v>
      </c>
      <c r="G30" s="615"/>
      <c r="H30" s="615">
        <f>SUM(H10:H29)</f>
        <v>0</v>
      </c>
      <c r="I30" s="615">
        <f>SUM(I10:I29)</f>
        <v>0</v>
      </c>
      <c r="J30" s="618"/>
      <c r="L30" s="450"/>
      <c r="M30" s="450"/>
      <c r="O30" s="619"/>
    </row>
    <row r="31" spans="1:15" s="440" customFormat="1" ht="23.25" collapsed="1">
      <c r="A31" s="613"/>
      <c r="B31" s="627" t="s">
        <v>1509</v>
      </c>
      <c r="C31" s="615"/>
      <c r="D31" s="616"/>
      <c r="E31" s="615"/>
      <c r="F31" s="615">
        <f>+F30</f>
        <v>0</v>
      </c>
      <c r="G31" s="615"/>
      <c r="H31" s="615">
        <f t="shared" ref="H31:I31" si="0">+H30</f>
        <v>0</v>
      </c>
      <c r="I31" s="615">
        <f t="shared" si="0"/>
        <v>0</v>
      </c>
      <c r="J31" s="628"/>
      <c r="L31" s="450"/>
      <c r="M31" s="450"/>
      <c r="O31" s="619"/>
    </row>
  </sheetData>
  <autoFilter ref="A1:BZ31" xr:uid="{00000000-0009-0000-0000-00002D000000}"/>
  <mergeCells count="12">
    <mergeCell ref="L8:L9"/>
    <mergeCell ref="M8:M9"/>
    <mergeCell ref="O8:O9"/>
    <mergeCell ref="A2:J2"/>
    <mergeCell ref="G8:H8"/>
    <mergeCell ref="A8:A9"/>
    <mergeCell ref="B8:B9"/>
    <mergeCell ref="C8:C9"/>
    <mergeCell ref="D8:D9"/>
    <mergeCell ref="E8:F8"/>
    <mergeCell ref="I8:I9"/>
    <mergeCell ref="J8:J9"/>
  </mergeCells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G29"/>
  <sheetViews>
    <sheetView view="pageBreakPreview" topLeftCell="A7" zoomScale="90" zoomScaleNormal="85" zoomScaleSheetLayoutView="90" workbookViewId="0">
      <selection activeCell="D40" sqref="D40"/>
    </sheetView>
  </sheetViews>
  <sheetFormatPr defaultColWidth="11.42578125" defaultRowHeight="23.25"/>
  <cols>
    <col min="1" max="1" width="9.42578125" style="1008" customWidth="1"/>
    <col min="2" max="2" width="3.140625" style="1008" customWidth="1"/>
    <col min="3" max="3" width="71.85546875" style="1030" customWidth="1"/>
    <col min="4" max="4" width="23.7109375" style="1008" customWidth="1"/>
    <col min="5" max="5" width="15.85546875" style="1030" customWidth="1"/>
    <col min="6" max="6" width="23.140625" style="1008" customWidth="1"/>
    <col min="7" max="16384" width="11.42578125" style="1008"/>
  </cols>
  <sheetData>
    <row r="1" spans="1:7" ht="26.25">
      <c r="A1" s="1142" t="s">
        <v>119</v>
      </c>
      <c r="B1" s="1142"/>
      <c r="C1" s="1142"/>
      <c r="D1" s="1142"/>
      <c r="E1" s="1142"/>
      <c r="F1" s="1142"/>
    </row>
    <row r="2" spans="1:7">
      <c r="A2" s="443" t="s">
        <v>2204</v>
      </c>
      <c r="B2" s="443"/>
      <c r="C2" s="443"/>
      <c r="D2" s="1009"/>
      <c r="E2" s="1010"/>
      <c r="F2" s="1009"/>
    </row>
    <row r="3" spans="1:7">
      <c r="A3" s="443" t="s">
        <v>1600</v>
      </c>
      <c r="B3" s="443"/>
      <c r="C3" s="443"/>
      <c r="D3" s="1009"/>
      <c r="E3" s="1011"/>
    </row>
    <row r="4" spans="1:7">
      <c r="A4" s="443" t="s">
        <v>2205</v>
      </c>
      <c r="B4" s="443"/>
      <c r="C4" s="443"/>
      <c r="D4" s="1009"/>
      <c r="E4" s="1011"/>
    </row>
    <row r="5" spans="1:7">
      <c r="A5" s="443"/>
      <c r="B5" s="443"/>
      <c r="C5" s="443"/>
      <c r="D5" s="1009"/>
      <c r="E5" s="1011"/>
      <c r="F5" s="1008" t="s">
        <v>2207</v>
      </c>
    </row>
    <row r="6" spans="1:7">
      <c r="A6" s="1103" t="s">
        <v>109</v>
      </c>
      <c r="B6" s="1105" t="s">
        <v>0</v>
      </c>
      <c r="C6" s="1107"/>
      <c r="D6" s="1138" t="s">
        <v>120</v>
      </c>
      <c r="E6" s="1138" t="s">
        <v>16</v>
      </c>
      <c r="F6" s="1138" t="s">
        <v>121</v>
      </c>
      <c r="G6" s="1138" t="s">
        <v>1</v>
      </c>
    </row>
    <row r="7" spans="1:7">
      <c r="A7" s="1104"/>
      <c r="B7" s="1108"/>
      <c r="C7" s="1110"/>
      <c r="D7" s="1139"/>
      <c r="E7" s="1139"/>
      <c r="F7" s="1139"/>
      <c r="G7" s="1139"/>
    </row>
    <row r="8" spans="1:7" s="1016" customFormat="1" ht="24">
      <c r="A8" s="1012">
        <v>1</v>
      </c>
      <c r="B8" s="903" t="s">
        <v>899</v>
      </c>
      <c r="C8" s="1013"/>
      <c r="D8" s="1013"/>
      <c r="E8" s="1014">
        <v>7.0000000000000007E-2</v>
      </c>
      <c r="F8" s="1015">
        <f>D8*1.07</f>
        <v>0</v>
      </c>
      <c r="G8" s="1015"/>
    </row>
    <row r="9" spans="1:7" s="1016" customFormat="1" ht="24">
      <c r="A9" s="1012">
        <v>2</v>
      </c>
      <c r="B9" s="903" t="s">
        <v>1597</v>
      </c>
      <c r="C9" s="1013"/>
      <c r="D9" s="1013"/>
      <c r="E9" s="1014">
        <v>7.0000000000000007E-2</v>
      </c>
      <c r="F9" s="1015">
        <f t="shared" ref="F9:F18" si="0">D9*1.07</f>
        <v>0</v>
      </c>
      <c r="G9" s="1015"/>
    </row>
    <row r="10" spans="1:7" s="1016" customFormat="1" ht="24">
      <c r="A10" s="1012">
        <v>3</v>
      </c>
      <c r="B10" s="903" t="s">
        <v>111</v>
      </c>
      <c r="C10" s="1013"/>
      <c r="D10" s="1013"/>
      <c r="E10" s="1014">
        <v>7.0000000000000007E-2</v>
      </c>
      <c r="F10" s="1015">
        <f t="shared" si="0"/>
        <v>0</v>
      </c>
      <c r="G10" s="1015"/>
    </row>
    <row r="11" spans="1:7" s="1016" customFormat="1" ht="24">
      <c r="A11" s="1012">
        <v>4</v>
      </c>
      <c r="B11" s="903" t="s">
        <v>1845</v>
      </c>
      <c r="C11" s="1013"/>
      <c r="D11" s="1013"/>
      <c r="E11" s="1014">
        <v>7.0000000000000007E-2</v>
      </c>
      <c r="F11" s="1015">
        <f t="shared" si="0"/>
        <v>0</v>
      </c>
      <c r="G11" s="1015"/>
    </row>
    <row r="12" spans="1:7" s="1016" customFormat="1" ht="24">
      <c r="A12" s="1012">
        <v>5</v>
      </c>
      <c r="B12" s="903" t="s">
        <v>1846</v>
      </c>
      <c r="C12" s="1013"/>
      <c r="D12" s="1013"/>
      <c r="E12" s="1014">
        <v>7.0000000000000007E-2</v>
      </c>
      <c r="F12" s="1015">
        <f t="shared" si="0"/>
        <v>0</v>
      </c>
      <c r="G12" s="1015"/>
    </row>
    <row r="13" spans="1:7" s="1016" customFormat="1" ht="24">
      <c r="A13" s="1012">
        <v>6</v>
      </c>
      <c r="B13" s="903" t="s">
        <v>1847</v>
      </c>
      <c r="C13" s="1013"/>
      <c r="D13" s="1013"/>
      <c r="E13" s="1014">
        <v>7.0000000000000007E-2</v>
      </c>
      <c r="F13" s="1015">
        <f t="shared" si="0"/>
        <v>0</v>
      </c>
      <c r="G13" s="1015"/>
    </row>
    <row r="14" spans="1:7" s="1016" customFormat="1" ht="24">
      <c r="A14" s="1012">
        <v>7</v>
      </c>
      <c r="B14" s="903" t="s">
        <v>1848</v>
      </c>
      <c r="C14" s="1013"/>
      <c r="D14" s="1013"/>
      <c r="E14" s="1014">
        <v>7.0000000000000007E-2</v>
      </c>
      <c r="F14" s="1015">
        <f t="shared" si="0"/>
        <v>0</v>
      </c>
      <c r="G14" s="1015"/>
    </row>
    <row r="15" spans="1:7" s="1016" customFormat="1" ht="24">
      <c r="A15" s="1012">
        <v>8</v>
      </c>
      <c r="B15" s="903" t="s">
        <v>1849</v>
      </c>
      <c r="C15" s="1013"/>
      <c r="D15" s="1013"/>
      <c r="E15" s="1014">
        <v>7.0000000000000007E-2</v>
      </c>
      <c r="F15" s="1015">
        <f t="shared" si="0"/>
        <v>0</v>
      </c>
      <c r="G15" s="1015"/>
    </row>
    <row r="16" spans="1:7" s="1016" customFormat="1" ht="24">
      <c r="A16" s="1012">
        <v>9</v>
      </c>
      <c r="B16" s="903" t="s">
        <v>1850</v>
      </c>
      <c r="C16" s="1013"/>
      <c r="D16" s="1013"/>
      <c r="E16" s="1014">
        <v>7.0000000000000007E-2</v>
      </c>
      <c r="F16" s="1015">
        <f t="shared" si="0"/>
        <v>0</v>
      </c>
      <c r="G16" s="1015"/>
    </row>
    <row r="17" spans="1:7" s="1016" customFormat="1" ht="24">
      <c r="A17" s="1012">
        <v>10</v>
      </c>
      <c r="B17" s="903" t="s">
        <v>1851</v>
      </c>
      <c r="C17" s="1013"/>
      <c r="D17" s="1013"/>
      <c r="E17" s="1014">
        <v>7.0000000000000007E-2</v>
      </c>
      <c r="F17" s="1015">
        <f t="shared" si="0"/>
        <v>0</v>
      </c>
      <c r="G17" s="1015"/>
    </row>
    <row r="18" spans="1:7" s="1016" customFormat="1" ht="24">
      <c r="A18" s="1012">
        <v>11</v>
      </c>
      <c r="B18" s="903" t="s">
        <v>2024</v>
      </c>
      <c r="C18" s="1013"/>
      <c r="D18" s="1013"/>
      <c r="E18" s="1014">
        <v>7.0000000000000007E-2</v>
      </c>
      <c r="F18" s="1015">
        <f t="shared" si="0"/>
        <v>0</v>
      </c>
      <c r="G18" s="1015"/>
    </row>
    <row r="19" spans="1:7" s="1016" customFormat="1" ht="24">
      <c r="A19" s="1012"/>
      <c r="B19" s="903"/>
      <c r="C19" s="1013"/>
      <c r="D19" s="1013"/>
      <c r="E19" s="1014"/>
      <c r="F19" s="1015"/>
      <c r="G19" s="1015"/>
    </row>
    <row r="20" spans="1:7" s="1016" customFormat="1" ht="24">
      <c r="A20" s="1012"/>
      <c r="B20" s="903"/>
      <c r="C20" s="1013"/>
      <c r="D20" s="1017"/>
      <c r="E20" s="1018"/>
      <c r="F20" s="1015"/>
      <c r="G20" s="1015"/>
    </row>
    <row r="21" spans="1:7" s="1016" customFormat="1" ht="24">
      <c r="A21" s="1012"/>
      <c r="B21" s="903"/>
      <c r="C21" s="1013"/>
      <c r="D21" s="1017"/>
      <c r="E21" s="1018"/>
      <c r="F21" s="1015"/>
      <c r="G21" s="1015"/>
    </row>
    <row r="22" spans="1:7" s="1016" customFormat="1" ht="24">
      <c r="A22" s="1012"/>
      <c r="B22" s="903"/>
      <c r="C22" s="1013"/>
      <c r="D22" s="1017"/>
      <c r="E22" s="1018"/>
      <c r="F22" s="1015"/>
      <c r="G22" s="1015"/>
    </row>
    <row r="23" spans="1:7" s="1016" customFormat="1" ht="24">
      <c r="A23" s="1012"/>
      <c r="B23" s="903"/>
      <c r="C23" s="1013"/>
      <c r="D23" s="1019"/>
      <c r="E23" s="1018"/>
      <c r="F23" s="1015"/>
      <c r="G23" s="1015"/>
    </row>
    <row r="24" spans="1:7" s="1016" customFormat="1" ht="24">
      <c r="A24" s="1012"/>
      <c r="B24" s="903"/>
      <c r="C24" s="1013"/>
      <c r="D24" s="1019"/>
      <c r="E24" s="1018"/>
      <c r="F24" s="1015"/>
      <c r="G24" s="1015"/>
    </row>
    <row r="25" spans="1:7" s="1016" customFormat="1" ht="24">
      <c r="A25" s="1012"/>
      <c r="B25" s="903"/>
      <c r="C25" s="1013"/>
      <c r="D25" s="1019"/>
      <c r="E25" s="1018"/>
      <c r="F25" s="1015"/>
      <c r="G25" s="1015"/>
    </row>
    <row r="26" spans="1:7" s="1016" customFormat="1" ht="24">
      <c r="A26" s="1012"/>
      <c r="B26" s="903"/>
      <c r="C26" s="1013"/>
      <c r="D26" s="1019"/>
      <c r="E26" s="1018"/>
      <c r="F26" s="1015"/>
      <c r="G26" s="1015"/>
    </row>
    <row r="27" spans="1:7" ht="24">
      <c r="A27" s="1020"/>
      <c r="B27" s="1021"/>
      <c r="C27" s="1022"/>
      <c r="D27" s="1023"/>
      <c r="E27" s="1024"/>
      <c r="F27" s="1025"/>
      <c r="G27" s="1025"/>
    </row>
    <row r="28" spans="1:7" ht="24" thickBot="1">
      <c r="A28" s="1026"/>
      <c r="B28" s="1140" t="s">
        <v>240</v>
      </c>
      <c r="C28" s="1141"/>
      <c r="D28" s="1028">
        <f>SUM(D8:D27)</f>
        <v>0</v>
      </c>
      <c r="E28" s="1029"/>
      <c r="F28" s="1028">
        <f>SUM(F8:F27)</f>
        <v>0</v>
      </c>
      <c r="G28" s="1028"/>
    </row>
    <row r="29" spans="1:7" ht="24" thickTop="1"/>
  </sheetData>
  <customSheetViews>
    <customSheetView guid="{7D145678-C6E7-435C-8570-C404F042F85A}" showPageBreaks="1" showGridLines="0">
      <selection activeCell="E6" sqref="E6:E50"/>
      <pageMargins left="0.26" right="0.17" top="0.511811023622047" bottom="0.35433070866141703" header="0.31496062992126" footer="0.31496062992126"/>
      <pageSetup paperSize="9" scale="65" orientation="portrait"/>
      <headerFooter alignWithMargins="0">
        <oddHeader xml:space="preserve">&amp;R&amp;"TH SarabunPSK,ธรรมดา"แบบ ปร.5 (ข ) แผ่นที่ &amp;P+2 </oddHeader>
      </headerFooter>
    </customSheetView>
    <customSheetView guid="{E474506E-72C7-4014-B7F1-01EC2F332BD5}" showPageBreaks="1" showGridLines="0" view="pageBreakPreview" topLeftCell="A31">
      <selection activeCell="M24" sqref="M24"/>
      <pageMargins left="0.26" right="0.17" top="0.511811023622047" bottom="0.35433070866141703" header="0.31496062992126" footer="0.31496062992126"/>
      <pageSetup paperSize="9" scale="75" orientation="portrait"/>
      <headerFooter alignWithMargins="0">
        <oddHeader xml:space="preserve">&amp;R&amp;"TH SarabunPSK,ธรรมดา"แบบ ปร.5 (ข ) แผ่นที่ &amp;P+2 </oddHeader>
      </headerFooter>
    </customSheetView>
    <customSheetView guid="{B8794F44-811C-5341-A0EE-5C2306FBFBE9}" scale="168" showPageBreaks="1" showGridLines="0" view="pageBreakPreview" topLeftCell="A11">
      <selection activeCell="K14" sqref="K14"/>
      <pageMargins left="0.26" right="0.17" top="0.511811023622047" bottom="0.35433070866141703" header="0.31496062992126" footer="0.31496062992126"/>
      <pageSetup paperSize="9" scale="65" orientation="portrait"/>
      <headerFooter alignWithMargins="0">
        <oddHeader xml:space="preserve">&amp;R&amp;"TH SarabunPSK,ธรรมดา"แบบ ปร.5 (ข ) แผ่นที่ &amp;P+2 </oddHeader>
      </headerFooter>
    </customSheetView>
  </customSheetViews>
  <mergeCells count="8">
    <mergeCell ref="G6:G7"/>
    <mergeCell ref="B28:C28"/>
    <mergeCell ref="A1:F1"/>
    <mergeCell ref="A6:A7"/>
    <mergeCell ref="B6:C7"/>
    <mergeCell ref="D6:D7"/>
    <mergeCell ref="E6:E7"/>
    <mergeCell ref="F6:F7"/>
  </mergeCells>
  <pageMargins left="0.5" right="0.5" top="0.5" bottom="0.5" header="0.3" footer="0.3"/>
  <pageSetup paperSize="9" scale="63" fitToHeight="0" orientation="portrait" r:id="rId1"/>
  <headerFooter>
    <oddHeader>&amp;Rแบบ ปร.5 (ข ) แผ่นที่ 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79998168889431442"/>
    <pageSetUpPr fitToPage="1"/>
  </sheetPr>
  <dimension ref="A2:K967"/>
  <sheetViews>
    <sheetView topLeftCell="A903" zoomScale="90" zoomScaleNormal="90" zoomScaleSheetLayoutView="90" workbookViewId="0">
      <selection activeCell="C931" sqref="C931"/>
    </sheetView>
  </sheetViews>
  <sheetFormatPr defaultColWidth="11.42578125" defaultRowHeight="23.25" outlineLevelRow="1"/>
  <cols>
    <col min="1" max="1" width="9.42578125" style="969" customWidth="1"/>
    <col min="2" max="2" width="71.28515625" style="969" customWidth="1"/>
    <col min="3" max="3" width="13.42578125" style="1007" customWidth="1"/>
    <col min="4" max="4" width="14.28515625" style="969" customWidth="1"/>
    <col min="5" max="9" width="17.7109375" style="1007" customWidth="1"/>
    <col min="10" max="10" width="17.7109375" style="969" customWidth="1"/>
    <col min="11" max="11" width="3.5703125" style="969" customWidth="1"/>
    <col min="12" max="16384" width="11.42578125" style="969"/>
  </cols>
  <sheetData>
    <row r="2" spans="1:11" s="958" customFormat="1" ht="26.25" outlineLevel="1">
      <c r="A2" s="1145" t="s">
        <v>119</v>
      </c>
      <c r="B2" s="1145"/>
      <c r="C2" s="1145"/>
      <c r="D2" s="1145"/>
      <c r="E2" s="1145"/>
      <c r="F2" s="1145"/>
      <c r="G2" s="1145"/>
      <c r="H2" s="1145"/>
      <c r="I2" s="1145"/>
      <c r="J2" s="1145"/>
    </row>
    <row r="3" spans="1:11" s="958" customFormat="1" outlineLevel="1">
      <c r="A3" s="528" t="s">
        <v>2204</v>
      </c>
      <c r="B3" s="520"/>
      <c r="C3" s="520"/>
      <c r="D3" s="960"/>
      <c r="E3" s="961"/>
      <c r="F3" s="961"/>
      <c r="G3" s="961"/>
      <c r="H3" s="961"/>
      <c r="I3" s="962"/>
      <c r="J3" s="959"/>
    </row>
    <row r="4" spans="1:11" s="958" customFormat="1" outlineLevel="1">
      <c r="A4" s="520" t="s">
        <v>1600</v>
      </c>
      <c r="B4" s="520"/>
      <c r="C4" s="520"/>
      <c r="D4" s="960"/>
      <c r="E4" s="963"/>
      <c r="F4" s="963"/>
      <c r="G4" s="963"/>
      <c r="H4" s="963"/>
      <c r="I4" s="962"/>
      <c r="J4" s="959"/>
    </row>
    <row r="5" spans="1:11" s="958" customFormat="1" outlineLevel="1">
      <c r="A5" s="520" t="s">
        <v>2205</v>
      </c>
      <c r="B5" s="520"/>
      <c r="C5" s="520"/>
      <c r="D5" s="960"/>
      <c r="E5" s="963"/>
      <c r="F5" s="963"/>
      <c r="G5" s="963"/>
      <c r="H5" s="963"/>
      <c r="I5" s="962"/>
      <c r="J5" s="959"/>
    </row>
    <row r="6" spans="1:11" s="958" customFormat="1" outlineLevel="1">
      <c r="A6" s="528"/>
      <c r="B6" s="520"/>
      <c r="C6" s="520"/>
      <c r="D6" s="960"/>
      <c r="E6" s="963"/>
      <c r="F6" s="963"/>
      <c r="G6" s="963"/>
      <c r="H6" s="963"/>
      <c r="I6" s="962"/>
      <c r="J6" s="959" t="s">
        <v>2207</v>
      </c>
    </row>
    <row r="7" spans="1:11" s="958" customFormat="1" outlineLevel="1">
      <c r="A7" s="520" t="s">
        <v>1598</v>
      </c>
      <c r="B7" s="520"/>
      <c r="C7" s="520"/>
      <c r="D7" s="960"/>
      <c r="E7" s="963"/>
      <c r="F7" s="963"/>
      <c r="G7" s="963"/>
      <c r="H7" s="963"/>
      <c r="I7" s="962"/>
      <c r="J7" s="959" t="s">
        <v>244</v>
      </c>
    </row>
    <row r="8" spans="1:11" s="958" customFormat="1">
      <c r="A8" s="1150" t="s">
        <v>4</v>
      </c>
      <c r="B8" s="1152" t="s">
        <v>0</v>
      </c>
      <c r="C8" s="1154" t="s">
        <v>6</v>
      </c>
      <c r="D8" s="1150" t="s">
        <v>5</v>
      </c>
      <c r="E8" s="1146" t="s">
        <v>7</v>
      </c>
      <c r="F8" s="1147"/>
      <c r="G8" s="1146" t="s">
        <v>8</v>
      </c>
      <c r="H8" s="1147"/>
      <c r="I8" s="1148" t="s">
        <v>35</v>
      </c>
      <c r="J8" s="1156" t="s">
        <v>1</v>
      </c>
    </row>
    <row r="9" spans="1:11" s="958" customFormat="1">
      <c r="A9" s="1151"/>
      <c r="B9" s="1153"/>
      <c r="C9" s="1155"/>
      <c r="D9" s="1151"/>
      <c r="E9" s="531" t="s">
        <v>10</v>
      </c>
      <c r="F9" s="531" t="s">
        <v>117</v>
      </c>
      <c r="G9" s="531" t="s">
        <v>10</v>
      </c>
      <c r="H9" s="531" t="s">
        <v>117</v>
      </c>
      <c r="I9" s="1149"/>
      <c r="J9" s="1157"/>
    </row>
    <row r="10" spans="1:11" ht="24">
      <c r="A10" s="964">
        <v>1</v>
      </c>
      <c r="B10" s="300" t="s">
        <v>899</v>
      </c>
      <c r="C10" s="965"/>
      <c r="D10" s="966"/>
      <c r="E10" s="967"/>
      <c r="F10" s="967"/>
      <c r="G10" s="967"/>
      <c r="H10" s="967"/>
      <c r="I10" s="968"/>
      <c r="J10" s="966"/>
    </row>
    <row r="11" spans="1:11" ht="24" outlineLevel="1">
      <c r="A11" s="942">
        <v>1.1000000000000001</v>
      </c>
      <c r="B11" s="970" t="s">
        <v>911</v>
      </c>
      <c r="C11" s="951"/>
      <c r="D11" s="937"/>
      <c r="E11" s="971"/>
      <c r="F11" s="971"/>
      <c r="G11" s="971"/>
      <c r="H11" s="971"/>
      <c r="I11" s="932"/>
      <c r="J11" s="937"/>
    </row>
    <row r="12" spans="1:11" ht="24" outlineLevel="1">
      <c r="A12" s="942"/>
      <c r="B12" s="972" t="s">
        <v>900</v>
      </c>
      <c r="C12" s="951"/>
      <c r="D12" s="937"/>
      <c r="E12" s="971"/>
      <c r="F12" s="971"/>
      <c r="G12" s="971"/>
      <c r="H12" s="971"/>
      <c r="I12" s="932"/>
      <c r="J12" s="937"/>
    </row>
    <row r="13" spans="1:11" ht="24" outlineLevel="1">
      <c r="A13" s="942"/>
      <c r="B13" s="973" t="s">
        <v>901</v>
      </c>
      <c r="C13" s="951"/>
      <c r="D13" s="937"/>
      <c r="E13" s="971"/>
      <c r="F13" s="971"/>
      <c r="G13" s="971"/>
      <c r="H13" s="971"/>
      <c r="I13" s="932"/>
      <c r="J13" s="937"/>
    </row>
    <row r="14" spans="1:11" ht="24" outlineLevel="1">
      <c r="A14" s="942"/>
      <c r="B14" s="943" t="s">
        <v>902</v>
      </c>
      <c r="C14" s="951">
        <v>1</v>
      </c>
      <c r="D14" s="937" t="s">
        <v>3</v>
      </c>
      <c r="E14" s="183"/>
      <c r="F14" s="183"/>
      <c r="G14" s="183"/>
      <c r="H14" s="183"/>
      <c r="I14" s="183"/>
      <c r="J14" s="542"/>
      <c r="K14" s="517"/>
    </row>
    <row r="15" spans="1:11" ht="24" outlineLevel="1">
      <c r="A15" s="942"/>
      <c r="B15" s="943" t="s">
        <v>903</v>
      </c>
      <c r="C15" s="951">
        <v>2</v>
      </c>
      <c r="D15" s="937" t="s">
        <v>3</v>
      </c>
      <c r="E15" s="183"/>
      <c r="F15" s="183"/>
      <c r="G15" s="183"/>
      <c r="H15" s="183"/>
      <c r="I15" s="183"/>
      <c r="J15" s="542"/>
      <c r="K15" s="517"/>
    </row>
    <row r="16" spans="1:11" ht="24" outlineLevel="1">
      <c r="A16" s="942"/>
      <c r="B16" s="943" t="s">
        <v>904</v>
      </c>
      <c r="C16" s="951">
        <v>9</v>
      </c>
      <c r="D16" s="937" t="s">
        <v>3</v>
      </c>
      <c r="E16" s="183"/>
      <c r="F16" s="183"/>
      <c r="G16" s="183"/>
      <c r="H16" s="183"/>
      <c r="I16" s="183"/>
      <c r="J16" s="542"/>
      <c r="K16" s="517"/>
    </row>
    <row r="17" spans="1:11" ht="24" outlineLevel="1">
      <c r="A17" s="942"/>
      <c r="B17" s="973" t="s">
        <v>905</v>
      </c>
      <c r="C17" s="951"/>
      <c r="D17" s="937"/>
      <c r="E17" s="971"/>
      <c r="F17" s="971"/>
      <c r="G17" s="971"/>
      <c r="H17" s="971"/>
      <c r="I17" s="932"/>
      <c r="J17" s="937"/>
    </row>
    <row r="18" spans="1:11" ht="24" outlineLevel="1">
      <c r="A18" s="942"/>
      <c r="B18" s="943" t="s">
        <v>906</v>
      </c>
      <c r="C18" s="951">
        <v>4</v>
      </c>
      <c r="D18" s="937" t="s">
        <v>3</v>
      </c>
      <c r="E18" s="183"/>
      <c r="F18" s="183"/>
      <c r="G18" s="183"/>
      <c r="H18" s="183"/>
      <c r="I18" s="183"/>
      <c r="J18" s="542"/>
      <c r="K18" s="517"/>
    </row>
    <row r="19" spans="1:11" ht="24" outlineLevel="1">
      <c r="A19" s="942"/>
      <c r="B19" s="943" t="s">
        <v>907</v>
      </c>
      <c r="C19" s="951">
        <v>6</v>
      </c>
      <c r="D19" s="937" t="s">
        <v>3</v>
      </c>
      <c r="E19" s="183"/>
      <c r="F19" s="183"/>
      <c r="G19" s="183"/>
      <c r="H19" s="183"/>
      <c r="I19" s="183"/>
      <c r="J19" s="542"/>
      <c r="K19" s="517"/>
    </row>
    <row r="20" spans="1:11" ht="24" outlineLevel="1">
      <c r="A20" s="942">
        <v>1.2</v>
      </c>
      <c r="B20" s="970" t="s">
        <v>912</v>
      </c>
      <c r="C20" s="951"/>
      <c r="D20" s="937"/>
      <c r="E20" s="971"/>
      <c r="F20" s="971"/>
      <c r="G20" s="971"/>
      <c r="H20" s="971"/>
      <c r="I20" s="932"/>
      <c r="J20" s="937"/>
    </row>
    <row r="21" spans="1:11" ht="24" outlineLevel="1">
      <c r="A21" s="942"/>
      <c r="B21" s="972" t="s">
        <v>900</v>
      </c>
      <c r="C21" s="951"/>
      <c r="D21" s="937"/>
      <c r="E21" s="971"/>
      <c r="F21" s="971"/>
      <c r="G21" s="971"/>
      <c r="H21" s="971"/>
      <c r="I21" s="932"/>
      <c r="J21" s="937"/>
    </row>
    <row r="22" spans="1:11" ht="24" outlineLevel="1">
      <c r="A22" s="942"/>
      <c r="B22" s="973" t="s">
        <v>901</v>
      </c>
      <c r="C22" s="951"/>
      <c r="D22" s="937"/>
      <c r="E22" s="971"/>
      <c r="F22" s="971"/>
      <c r="G22" s="971"/>
      <c r="H22" s="971"/>
      <c r="I22" s="932"/>
      <c r="J22" s="937"/>
    </row>
    <row r="23" spans="1:11" ht="24" outlineLevel="1">
      <c r="A23" s="942"/>
      <c r="B23" s="943" t="s">
        <v>903</v>
      </c>
      <c r="C23" s="951">
        <v>1</v>
      </c>
      <c r="D23" s="937" t="s">
        <v>3</v>
      </c>
      <c r="E23" s="183"/>
      <c r="F23" s="183"/>
      <c r="G23" s="183"/>
      <c r="H23" s="183"/>
      <c r="I23" s="183"/>
      <c r="J23" s="542"/>
      <c r="K23" s="517"/>
    </row>
    <row r="24" spans="1:11" ht="24" outlineLevel="1">
      <c r="A24" s="942"/>
      <c r="B24" s="943" t="s">
        <v>904</v>
      </c>
      <c r="C24" s="951">
        <v>2</v>
      </c>
      <c r="D24" s="937" t="s">
        <v>3</v>
      </c>
      <c r="E24" s="183"/>
      <c r="F24" s="183"/>
      <c r="G24" s="183"/>
      <c r="H24" s="183"/>
      <c r="I24" s="183"/>
      <c r="J24" s="542"/>
      <c r="K24" s="517"/>
    </row>
    <row r="25" spans="1:11" ht="24" outlineLevel="1">
      <c r="A25" s="942"/>
      <c r="B25" s="973" t="s">
        <v>908</v>
      </c>
      <c r="C25" s="974"/>
      <c r="D25" s="937"/>
      <c r="E25" s="971"/>
      <c r="F25" s="971"/>
      <c r="G25" s="971"/>
      <c r="H25" s="971"/>
      <c r="I25" s="932"/>
      <c r="J25" s="937"/>
    </row>
    <row r="26" spans="1:11" ht="24" outlineLevel="1">
      <c r="A26" s="942"/>
      <c r="B26" s="943" t="s">
        <v>909</v>
      </c>
      <c r="C26" s="951">
        <v>18</v>
      </c>
      <c r="D26" s="937" t="s">
        <v>3</v>
      </c>
      <c r="E26" s="183"/>
      <c r="F26" s="183"/>
      <c r="G26" s="183"/>
      <c r="H26" s="183"/>
      <c r="I26" s="183"/>
      <c r="J26" s="542"/>
      <c r="K26" s="517"/>
    </row>
    <row r="27" spans="1:11" ht="24" outlineLevel="1">
      <c r="A27" s="942"/>
      <c r="B27" s="943" t="s">
        <v>910</v>
      </c>
      <c r="C27" s="951">
        <v>2</v>
      </c>
      <c r="D27" s="937" t="s">
        <v>3</v>
      </c>
      <c r="E27" s="183"/>
      <c r="F27" s="183"/>
      <c r="G27" s="183"/>
      <c r="H27" s="183"/>
      <c r="I27" s="183"/>
      <c r="J27" s="542"/>
      <c r="K27" s="517"/>
    </row>
    <row r="28" spans="1:11" ht="24" outlineLevel="1">
      <c r="A28" s="942">
        <v>1.3</v>
      </c>
      <c r="B28" s="970" t="s">
        <v>913</v>
      </c>
      <c r="C28" s="951">
        <f>SUM(C23:C27)</f>
        <v>23</v>
      </c>
      <c r="D28" s="937"/>
      <c r="E28" s="971"/>
      <c r="F28" s="971"/>
      <c r="G28" s="971"/>
      <c r="H28" s="971"/>
      <c r="I28" s="932"/>
      <c r="J28" s="937"/>
    </row>
    <row r="29" spans="1:11" ht="24" outlineLevel="1">
      <c r="A29" s="942"/>
      <c r="B29" s="972" t="s">
        <v>900</v>
      </c>
      <c r="C29" s="951"/>
      <c r="D29" s="937"/>
      <c r="E29" s="971"/>
      <c r="F29" s="971"/>
      <c r="G29" s="971"/>
      <c r="H29" s="971"/>
      <c r="I29" s="932"/>
      <c r="J29" s="937"/>
    </row>
    <row r="30" spans="1:11" ht="24" outlineLevel="1">
      <c r="A30" s="942"/>
      <c r="B30" s="973" t="s">
        <v>901</v>
      </c>
      <c r="C30" s="951"/>
      <c r="D30" s="937"/>
      <c r="E30" s="971"/>
      <c r="F30" s="971"/>
      <c r="G30" s="971"/>
      <c r="H30" s="971"/>
      <c r="I30" s="932"/>
      <c r="J30" s="937"/>
    </row>
    <row r="31" spans="1:11" ht="24" outlineLevel="1">
      <c r="A31" s="942"/>
      <c r="B31" s="943" t="s">
        <v>903</v>
      </c>
      <c r="C31" s="951">
        <v>1</v>
      </c>
      <c r="D31" s="937" t="s">
        <v>3</v>
      </c>
      <c r="E31" s="183"/>
      <c r="F31" s="183"/>
      <c r="G31" s="183"/>
      <c r="H31" s="183"/>
      <c r="I31" s="183"/>
      <c r="J31" s="542"/>
      <c r="K31" s="517"/>
    </row>
    <row r="32" spans="1:11" ht="24" outlineLevel="1">
      <c r="A32" s="942"/>
      <c r="B32" s="943" t="s">
        <v>904</v>
      </c>
      <c r="C32" s="951">
        <v>2</v>
      </c>
      <c r="D32" s="937" t="s">
        <v>3</v>
      </c>
      <c r="E32" s="183"/>
      <c r="F32" s="183"/>
      <c r="G32" s="183"/>
      <c r="H32" s="183"/>
      <c r="I32" s="183"/>
      <c r="J32" s="542"/>
      <c r="K32" s="517"/>
    </row>
    <row r="33" spans="1:11" ht="24" outlineLevel="1">
      <c r="A33" s="942"/>
      <c r="B33" s="943" t="s">
        <v>909</v>
      </c>
      <c r="C33" s="951">
        <v>1</v>
      </c>
      <c r="D33" s="937" t="s">
        <v>3</v>
      </c>
      <c r="E33" s="183"/>
      <c r="F33" s="183"/>
      <c r="G33" s="183"/>
      <c r="H33" s="183"/>
      <c r="I33" s="183"/>
      <c r="J33" s="542"/>
      <c r="K33" s="517"/>
    </row>
    <row r="34" spans="1:11" ht="24" outlineLevel="1">
      <c r="A34" s="942"/>
      <c r="B34" s="973" t="s">
        <v>908</v>
      </c>
      <c r="C34" s="974"/>
      <c r="D34" s="937"/>
      <c r="E34" s="971"/>
      <c r="F34" s="971"/>
      <c r="G34" s="971"/>
      <c r="H34" s="971"/>
      <c r="I34" s="932"/>
      <c r="J34" s="937"/>
    </row>
    <row r="35" spans="1:11" ht="24" outlineLevel="1">
      <c r="A35" s="942"/>
      <c r="B35" s="943" t="s">
        <v>909</v>
      </c>
      <c r="C35" s="951">
        <v>16</v>
      </c>
      <c r="D35" s="937" t="s">
        <v>3</v>
      </c>
      <c r="E35" s="183"/>
      <c r="F35" s="183"/>
      <c r="G35" s="183"/>
      <c r="H35" s="183"/>
      <c r="I35" s="183"/>
      <c r="J35" s="542"/>
      <c r="K35" s="517"/>
    </row>
    <row r="36" spans="1:11" ht="24" outlineLevel="1">
      <c r="A36" s="942"/>
      <c r="B36" s="943" t="s">
        <v>910</v>
      </c>
      <c r="C36" s="951">
        <v>2</v>
      </c>
      <c r="D36" s="937" t="s">
        <v>3</v>
      </c>
      <c r="E36" s="183"/>
      <c r="F36" s="183"/>
      <c r="G36" s="183"/>
      <c r="H36" s="183"/>
      <c r="I36" s="183"/>
      <c r="J36" s="542"/>
      <c r="K36" s="517"/>
    </row>
    <row r="37" spans="1:11" ht="24" outlineLevel="1">
      <c r="A37" s="942">
        <v>1.4</v>
      </c>
      <c r="B37" s="970" t="s">
        <v>914</v>
      </c>
      <c r="C37" s="951">
        <f>SUM(C31:C36)</f>
        <v>22</v>
      </c>
      <c r="D37" s="937"/>
      <c r="E37" s="971"/>
      <c r="F37" s="971"/>
      <c r="G37" s="971"/>
      <c r="H37" s="971"/>
      <c r="I37" s="932"/>
      <c r="J37" s="937"/>
    </row>
    <row r="38" spans="1:11" ht="24" outlineLevel="1">
      <c r="A38" s="942"/>
      <c r="B38" s="972" t="s">
        <v>900</v>
      </c>
      <c r="C38" s="951"/>
      <c r="D38" s="937"/>
      <c r="E38" s="971"/>
      <c r="F38" s="971"/>
      <c r="G38" s="971"/>
      <c r="H38" s="971"/>
      <c r="I38" s="932"/>
      <c r="J38" s="937"/>
    </row>
    <row r="39" spans="1:11" ht="24" outlineLevel="1">
      <c r="A39" s="942"/>
      <c r="B39" s="973" t="s">
        <v>901</v>
      </c>
      <c r="C39" s="951"/>
      <c r="D39" s="937"/>
      <c r="E39" s="971"/>
      <c r="F39" s="971"/>
      <c r="G39" s="971"/>
      <c r="H39" s="971"/>
      <c r="I39" s="932"/>
      <c r="J39" s="937"/>
    </row>
    <row r="40" spans="1:11" ht="24" outlineLevel="1">
      <c r="A40" s="942"/>
      <c r="B40" s="943" t="s">
        <v>903</v>
      </c>
      <c r="C40" s="951">
        <v>1</v>
      </c>
      <c r="D40" s="937" t="s">
        <v>3</v>
      </c>
      <c r="E40" s="183"/>
      <c r="F40" s="183"/>
      <c r="G40" s="183"/>
      <c r="H40" s="183"/>
      <c r="I40" s="183"/>
      <c r="J40" s="542"/>
      <c r="K40" s="517"/>
    </row>
    <row r="41" spans="1:11" ht="24" outlineLevel="1">
      <c r="A41" s="942"/>
      <c r="B41" s="943" t="s">
        <v>904</v>
      </c>
      <c r="C41" s="951">
        <v>17</v>
      </c>
      <c r="D41" s="937" t="s">
        <v>3</v>
      </c>
      <c r="E41" s="183"/>
      <c r="F41" s="183"/>
      <c r="G41" s="183"/>
      <c r="H41" s="183"/>
      <c r="I41" s="183"/>
      <c r="J41" s="542"/>
      <c r="K41" s="517"/>
    </row>
    <row r="42" spans="1:11" ht="24" outlineLevel="1">
      <c r="A42" s="942"/>
      <c r="B42" s="943" t="s">
        <v>910</v>
      </c>
      <c r="C42" s="951">
        <v>1</v>
      </c>
      <c r="D42" s="937" t="s">
        <v>3</v>
      </c>
      <c r="E42" s="183"/>
      <c r="F42" s="183"/>
      <c r="G42" s="183"/>
      <c r="H42" s="183"/>
      <c r="I42" s="183"/>
      <c r="J42" s="542"/>
      <c r="K42" s="517"/>
    </row>
    <row r="43" spans="1:11" ht="24" outlineLevel="1">
      <c r="A43" s="942"/>
      <c r="B43" s="943" t="s">
        <v>906</v>
      </c>
      <c r="C43" s="951">
        <v>2</v>
      </c>
      <c r="D43" s="937" t="s">
        <v>3</v>
      </c>
      <c r="E43" s="183"/>
      <c r="F43" s="183"/>
      <c r="G43" s="183"/>
      <c r="H43" s="183"/>
      <c r="I43" s="183"/>
      <c r="J43" s="542"/>
      <c r="K43" s="517"/>
    </row>
    <row r="44" spans="1:11" ht="24" outlineLevel="1">
      <c r="A44" s="942">
        <v>1.5</v>
      </c>
      <c r="B44" s="970" t="s">
        <v>915</v>
      </c>
      <c r="C44" s="951">
        <f>SUM(C40:C43)</f>
        <v>21</v>
      </c>
      <c r="D44" s="937"/>
      <c r="E44" s="971"/>
      <c r="F44" s="971"/>
      <c r="G44" s="971"/>
      <c r="H44" s="971"/>
      <c r="I44" s="932"/>
      <c r="J44" s="937"/>
    </row>
    <row r="45" spans="1:11" ht="24" outlineLevel="1">
      <c r="A45" s="942"/>
      <c r="B45" s="972" t="s">
        <v>900</v>
      </c>
      <c r="C45" s="951"/>
      <c r="D45" s="937"/>
      <c r="E45" s="971"/>
      <c r="F45" s="971"/>
      <c r="G45" s="971"/>
      <c r="H45" s="971"/>
      <c r="I45" s="932"/>
      <c r="J45" s="937"/>
    </row>
    <row r="46" spans="1:11" ht="24" outlineLevel="1">
      <c r="A46" s="942"/>
      <c r="B46" s="973" t="s">
        <v>901</v>
      </c>
      <c r="C46" s="951"/>
      <c r="D46" s="937"/>
      <c r="E46" s="971"/>
      <c r="F46" s="971"/>
      <c r="G46" s="971"/>
      <c r="H46" s="971"/>
      <c r="I46" s="932"/>
      <c r="J46" s="937"/>
    </row>
    <row r="47" spans="1:11" ht="24" outlineLevel="1">
      <c r="A47" s="942"/>
      <c r="B47" s="943" t="s">
        <v>903</v>
      </c>
      <c r="C47" s="951">
        <v>1</v>
      </c>
      <c r="D47" s="937" t="s">
        <v>3</v>
      </c>
      <c r="E47" s="183"/>
      <c r="F47" s="183"/>
      <c r="G47" s="183"/>
      <c r="H47" s="183"/>
      <c r="I47" s="183"/>
      <c r="J47" s="542"/>
      <c r="K47" s="517"/>
    </row>
    <row r="48" spans="1:11" ht="24" outlineLevel="1">
      <c r="A48" s="942"/>
      <c r="B48" s="943" t="s">
        <v>904</v>
      </c>
      <c r="C48" s="951">
        <v>17</v>
      </c>
      <c r="D48" s="937" t="s">
        <v>3</v>
      </c>
      <c r="E48" s="183"/>
      <c r="F48" s="183"/>
      <c r="G48" s="183"/>
      <c r="H48" s="183"/>
      <c r="I48" s="183"/>
      <c r="J48" s="542"/>
      <c r="K48" s="517"/>
    </row>
    <row r="49" spans="1:11" ht="24" outlineLevel="1">
      <c r="A49" s="942"/>
      <c r="B49" s="943" t="s">
        <v>910</v>
      </c>
      <c r="C49" s="951">
        <v>1</v>
      </c>
      <c r="D49" s="937" t="s">
        <v>3</v>
      </c>
      <c r="E49" s="183"/>
      <c r="F49" s="183"/>
      <c r="G49" s="183"/>
      <c r="H49" s="183"/>
      <c r="I49" s="183"/>
      <c r="J49" s="542"/>
      <c r="K49" s="517"/>
    </row>
    <row r="50" spans="1:11" ht="24" outlineLevel="1">
      <c r="A50" s="942"/>
      <c r="B50" s="943" t="s">
        <v>906</v>
      </c>
      <c r="C50" s="951">
        <v>2</v>
      </c>
      <c r="D50" s="937" t="s">
        <v>3</v>
      </c>
      <c r="E50" s="183"/>
      <c r="F50" s="183"/>
      <c r="G50" s="183"/>
      <c r="H50" s="183"/>
      <c r="I50" s="183"/>
      <c r="J50" s="542"/>
      <c r="K50" s="517"/>
    </row>
    <row r="51" spans="1:11" ht="24" outlineLevel="1">
      <c r="A51" s="942">
        <v>1.6</v>
      </c>
      <c r="B51" s="970" t="s">
        <v>916</v>
      </c>
      <c r="C51" s="951">
        <f>SUM(C47:C50)</f>
        <v>21</v>
      </c>
      <c r="D51" s="937"/>
      <c r="E51" s="971"/>
      <c r="F51" s="971"/>
      <c r="G51" s="971"/>
      <c r="H51" s="971"/>
      <c r="I51" s="932"/>
      <c r="J51" s="937"/>
    </row>
    <row r="52" spans="1:11" ht="24" outlineLevel="1">
      <c r="A52" s="942"/>
      <c r="B52" s="972" t="s">
        <v>900</v>
      </c>
      <c r="C52" s="951"/>
      <c r="D52" s="937"/>
      <c r="E52" s="971"/>
      <c r="F52" s="971"/>
      <c r="G52" s="971"/>
      <c r="H52" s="971"/>
      <c r="I52" s="932"/>
      <c r="J52" s="937"/>
    </row>
    <row r="53" spans="1:11" ht="24" outlineLevel="1">
      <c r="A53" s="942"/>
      <c r="B53" s="973" t="s">
        <v>901</v>
      </c>
      <c r="C53" s="951"/>
      <c r="D53" s="937"/>
      <c r="E53" s="971"/>
      <c r="F53" s="971"/>
      <c r="G53" s="971"/>
      <c r="H53" s="971"/>
      <c r="I53" s="932"/>
      <c r="J53" s="937"/>
    </row>
    <row r="54" spans="1:11" ht="24" outlineLevel="1">
      <c r="A54" s="942"/>
      <c r="B54" s="943" t="s">
        <v>903</v>
      </c>
      <c r="C54" s="951">
        <v>1</v>
      </c>
      <c r="D54" s="937" t="s">
        <v>3</v>
      </c>
      <c r="E54" s="183"/>
      <c r="F54" s="183"/>
      <c r="G54" s="183"/>
      <c r="H54" s="183"/>
      <c r="I54" s="183"/>
      <c r="J54" s="542"/>
      <c r="K54" s="517"/>
    </row>
    <row r="55" spans="1:11" ht="24" outlineLevel="1">
      <c r="A55" s="942"/>
      <c r="B55" s="943" t="s">
        <v>904</v>
      </c>
      <c r="C55" s="951">
        <v>17</v>
      </c>
      <c r="D55" s="937" t="s">
        <v>3</v>
      </c>
      <c r="E55" s="183"/>
      <c r="F55" s="183"/>
      <c r="G55" s="183"/>
      <c r="H55" s="183"/>
      <c r="I55" s="183"/>
      <c r="J55" s="542"/>
      <c r="K55" s="517"/>
    </row>
    <row r="56" spans="1:11" ht="24" outlineLevel="1">
      <c r="A56" s="942"/>
      <c r="B56" s="943" t="s">
        <v>910</v>
      </c>
      <c r="C56" s="951">
        <v>1</v>
      </c>
      <c r="D56" s="937" t="s">
        <v>3</v>
      </c>
      <c r="E56" s="183"/>
      <c r="F56" s="183"/>
      <c r="G56" s="183"/>
      <c r="H56" s="183"/>
      <c r="I56" s="183"/>
      <c r="J56" s="542"/>
      <c r="K56" s="517"/>
    </row>
    <row r="57" spans="1:11" ht="24" outlineLevel="1">
      <c r="A57" s="942"/>
      <c r="B57" s="943" t="s">
        <v>906</v>
      </c>
      <c r="C57" s="951">
        <v>2</v>
      </c>
      <c r="D57" s="937" t="s">
        <v>3</v>
      </c>
      <c r="E57" s="183"/>
      <c r="F57" s="183"/>
      <c r="G57" s="183"/>
      <c r="H57" s="183"/>
      <c r="I57" s="183"/>
      <c r="J57" s="542"/>
      <c r="K57" s="517"/>
    </row>
    <row r="58" spans="1:11" ht="24" outlineLevel="1">
      <c r="A58" s="942">
        <v>1.7</v>
      </c>
      <c r="B58" s="970" t="s">
        <v>917</v>
      </c>
      <c r="C58" s="951">
        <f>SUM(C54:C57)</f>
        <v>21</v>
      </c>
      <c r="D58" s="971"/>
      <c r="E58" s="971"/>
      <c r="F58" s="971"/>
      <c r="G58" s="971"/>
      <c r="H58" s="971"/>
      <c r="I58" s="932"/>
      <c r="J58" s="937"/>
    </row>
    <row r="59" spans="1:11" ht="24" outlineLevel="1">
      <c r="A59" s="942"/>
      <c r="B59" s="972" t="s">
        <v>900</v>
      </c>
      <c r="C59" s="951"/>
      <c r="D59" s="971"/>
      <c r="E59" s="971"/>
      <c r="F59" s="971"/>
      <c r="G59" s="971"/>
      <c r="H59" s="971"/>
      <c r="I59" s="932"/>
      <c r="J59" s="937"/>
    </row>
    <row r="60" spans="1:11" ht="24" outlineLevel="1">
      <c r="A60" s="942"/>
      <c r="B60" s="973" t="s">
        <v>901</v>
      </c>
      <c r="C60" s="951"/>
      <c r="D60" s="971"/>
      <c r="E60" s="971"/>
      <c r="F60" s="971"/>
      <c r="G60" s="971"/>
      <c r="H60" s="971"/>
      <c r="I60" s="932"/>
      <c r="J60" s="937"/>
    </row>
    <row r="61" spans="1:11" ht="24" outlineLevel="1">
      <c r="A61" s="942"/>
      <c r="B61" s="943" t="s">
        <v>903</v>
      </c>
      <c r="C61" s="951">
        <v>1</v>
      </c>
      <c r="D61" s="937" t="s">
        <v>3</v>
      </c>
      <c r="E61" s="183"/>
      <c r="F61" s="183"/>
      <c r="G61" s="183"/>
      <c r="H61" s="183"/>
      <c r="I61" s="183"/>
      <c r="J61" s="542"/>
      <c r="K61" s="517"/>
    </row>
    <row r="62" spans="1:11" ht="24" outlineLevel="1">
      <c r="A62" s="942"/>
      <c r="B62" s="943" t="s">
        <v>904</v>
      </c>
      <c r="C62" s="951">
        <v>17</v>
      </c>
      <c r="D62" s="937" t="s">
        <v>3</v>
      </c>
      <c r="E62" s="183"/>
      <c r="F62" s="183"/>
      <c r="G62" s="183"/>
      <c r="H62" s="183"/>
      <c r="I62" s="183"/>
      <c r="J62" s="542"/>
      <c r="K62" s="517"/>
    </row>
    <row r="63" spans="1:11" ht="24" outlineLevel="1">
      <c r="A63" s="942"/>
      <c r="B63" s="943" t="s">
        <v>910</v>
      </c>
      <c r="C63" s="951">
        <v>1</v>
      </c>
      <c r="D63" s="937" t="s">
        <v>3</v>
      </c>
      <c r="E63" s="183"/>
      <c r="F63" s="183"/>
      <c r="G63" s="183"/>
      <c r="H63" s="183"/>
      <c r="I63" s="183"/>
      <c r="J63" s="542"/>
      <c r="K63" s="517"/>
    </row>
    <row r="64" spans="1:11" ht="24" outlineLevel="1">
      <c r="A64" s="942"/>
      <c r="B64" s="943" t="s">
        <v>906</v>
      </c>
      <c r="C64" s="951">
        <v>2</v>
      </c>
      <c r="D64" s="937" t="s">
        <v>3</v>
      </c>
      <c r="E64" s="183"/>
      <c r="F64" s="183"/>
      <c r="G64" s="183"/>
      <c r="H64" s="183"/>
      <c r="I64" s="183"/>
      <c r="J64" s="542"/>
      <c r="K64" s="517"/>
    </row>
    <row r="65" spans="1:11" ht="24" outlineLevel="1">
      <c r="A65" s="942"/>
      <c r="B65" s="943"/>
      <c r="C65" s="944">
        <f>SUM(C61:C64)</f>
        <v>21</v>
      </c>
      <c r="D65" s="937"/>
      <c r="E65" s="945"/>
      <c r="F65" s="945"/>
      <c r="G65" s="945"/>
      <c r="H65" s="945"/>
      <c r="I65" s="946"/>
      <c r="J65" s="947"/>
    </row>
    <row r="66" spans="1:11" ht="24" thickBot="1">
      <c r="A66" s="926"/>
      <c r="B66" s="926" t="s">
        <v>1100</v>
      </c>
      <c r="C66" s="927"/>
      <c r="D66" s="928"/>
      <c r="E66" s="929"/>
      <c r="F66" s="930"/>
      <c r="G66" s="929"/>
      <c r="H66" s="930"/>
      <c r="I66" s="930"/>
      <c r="J66" s="931"/>
    </row>
    <row r="67" spans="1:11" ht="24.75" thickTop="1">
      <c r="A67" s="825">
        <v>2</v>
      </c>
      <c r="B67" s="300" t="s">
        <v>1597</v>
      </c>
      <c r="C67" s="307"/>
      <c r="D67" s="937"/>
      <c r="E67" s="308"/>
      <c r="F67" s="308"/>
      <c r="G67" s="308"/>
      <c r="H67" s="308"/>
      <c r="I67" s="307"/>
      <c r="J67" s="938"/>
    </row>
    <row r="68" spans="1:11" outlineLevel="1">
      <c r="A68" s="532">
        <v>2.1</v>
      </c>
      <c r="B68" s="975" t="s">
        <v>803</v>
      </c>
      <c r="C68" s="307"/>
      <c r="D68" s="940"/>
      <c r="E68" s="308"/>
      <c r="F68" s="308"/>
      <c r="G68" s="308"/>
      <c r="H68" s="308"/>
      <c r="I68" s="307"/>
      <c r="J68" s="938"/>
    </row>
    <row r="69" spans="1:11" ht="24" outlineLevel="1">
      <c r="A69" s="976"/>
      <c r="B69" s="977" t="s">
        <v>804</v>
      </c>
      <c r="C69" s="951">
        <v>18</v>
      </c>
      <c r="D69" s="978" t="s">
        <v>3</v>
      </c>
      <c r="E69" s="183"/>
      <c r="F69" s="183"/>
      <c r="G69" s="183"/>
      <c r="H69" s="183"/>
      <c r="I69" s="183"/>
      <c r="J69" s="542"/>
      <c r="K69" s="517"/>
    </row>
    <row r="70" spans="1:11" ht="24" outlineLevel="1">
      <c r="A70" s="976"/>
      <c r="B70" s="977" t="s">
        <v>805</v>
      </c>
      <c r="C70" s="951">
        <v>14</v>
      </c>
      <c r="D70" s="978" t="s">
        <v>3</v>
      </c>
      <c r="E70" s="183"/>
      <c r="F70" s="183"/>
      <c r="G70" s="183"/>
      <c r="H70" s="183"/>
      <c r="I70" s="183"/>
      <c r="J70" s="542"/>
      <c r="K70" s="517"/>
    </row>
    <row r="71" spans="1:11" ht="24" outlineLevel="1">
      <c r="A71" s="942"/>
      <c r="B71" s="943"/>
      <c r="C71" s="944"/>
      <c r="D71" s="937"/>
      <c r="E71" s="945"/>
      <c r="F71" s="945"/>
      <c r="G71" s="945"/>
      <c r="H71" s="945"/>
      <c r="I71" s="946"/>
      <c r="J71" s="947"/>
    </row>
    <row r="72" spans="1:11" ht="24" thickBot="1">
      <c r="A72" s="926"/>
      <c r="B72" s="926" t="s">
        <v>1100</v>
      </c>
      <c r="C72" s="927"/>
      <c r="D72" s="928"/>
      <c r="E72" s="929"/>
      <c r="F72" s="930"/>
      <c r="G72" s="929"/>
      <c r="H72" s="930"/>
      <c r="I72" s="930"/>
      <c r="J72" s="931"/>
    </row>
    <row r="73" spans="1:11" ht="24.75" thickTop="1">
      <c r="A73" s="921">
        <v>3</v>
      </c>
      <c r="B73" s="300" t="s">
        <v>111</v>
      </c>
      <c r="C73" s="301"/>
      <c r="D73" s="302"/>
      <c r="E73" s="185"/>
      <c r="F73" s="185"/>
      <c r="G73" s="185"/>
      <c r="H73" s="185"/>
      <c r="I73" s="310"/>
      <c r="J73" s="922"/>
    </row>
    <row r="74" spans="1:11" ht="24" outlineLevel="1">
      <c r="A74" s="921">
        <v>3.1</v>
      </c>
      <c r="B74" s="300" t="s">
        <v>25</v>
      </c>
      <c r="C74" s="301"/>
      <c r="D74" s="302"/>
      <c r="E74" s="185"/>
      <c r="F74" s="185"/>
      <c r="G74" s="185"/>
      <c r="H74" s="185"/>
      <c r="I74" s="322"/>
      <c r="J74" s="922"/>
    </row>
    <row r="75" spans="1:11" ht="24" outlineLevel="1">
      <c r="A75" s="921"/>
      <c r="B75" s="300" t="s">
        <v>456</v>
      </c>
      <c r="C75" s="951">
        <v>1</v>
      </c>
      <c r="D75" s="302" t="s">
        <v>3</v>
      </c>
      <c r="E75" s="183"/>
      <c r="F75" s="183"/>
      <c r="G75" s="183"/>
      <c r="H75" s="183"/>
      <c r="I75" s="183"/>
      <c r="J75" s="542"/>
      <c r="K75" s="517"/>
    </row>
    <row r="76" spans="1:11" ht="24" outlineLevel="1">
      <c r="A76" s="921">
        <v>3.2</v>
      </c>
      <c r="B76" s="300" t="s">
        <v>100</v>
      </c>
      <c r="C76" s="301"/>
      <c r="D76" s="302"/>
      <c r="E76" s="185"/>
      <c r="F76" s="185"/>
      <c r="G76" s="185"/>
      <c r="H76" s="185"/>
      <c r="I76" s="322"/>
      <c r="J76" s="922"/>
    </row>
    <row r="77" spans="1:11" ht="24" outlineLevel="1">
      <c r="A77" s="921"/>
      <c r="B77" s="300" t="s">
        <v>84</v>
      </c>
      <c r="C77" s="301"/>
      <c r="D77" s="302"/>
      <c r="E77" s="185"/>
      <c r="F77" s="185"/>
      <c r="G77" s="185"/>
      <c r="H77" s="185"/>
      <c r="I77" s="322"/>
      <c r="J77" s="922"/>
    </row>
    <row r="78" spans="1:11" ht="24" outlineLevel="1">
      <c r="A78" s="925"/>
      <c r="B78" s="303" t="s">
        <v>590</v>
      </c>
      <c r="C78" s="951">
        <v>4</v>
      </c>
      <c r="D78" s="304" t="s">
        <v>3</v>
      </c>
      <c r="E78" s="183"/>
      <c r="F78" s="183"/>
      <c r="G78" s="183"/>
      <c r="H78" s="183"/>
      <c r="I78" s="183"/>
      <c r="J78" s="542"/>
      <c r="K78" s="517"/>
    </row>
    <row r="79" spans="1:11" ht="24" outlineLevel="1">
      <c r="A79" s="925"/>
      <c r="B79" s="303" t="s">
        <v>591</v>
      </c>
      <c r="C79" s="951">
        <v>1</v>
      </c>
      <c r="D79" s="304" t="s">
        <v>3</v>
      </c>
      <c r="E79" s="183"/>
      <c r="F79" s="183"/>
      <c r="G79" s="183"/>
      <c r="H79" s="183"/>
      <c r="I79" s="183"/>
      <c r="J79" s="542"/>
      <c r="K79" s="517"/>
    </row>
    <row r="80" spans="1:11" ht="24" outlineLevel="1">
      <c r="A80" s="925"/>
      <c r="B80" s="303" t="s">
        <v>592</v>
      </c>
      <c r="C80" s="951">
        <v>1</v>
      </c>
      <c r="D80" s="304" t="s">
        <v>3</v>
      </c>
      <c r="E80" s="183"/>
      <c r="F80" s="183"/>
      <c r="G80" s="183"/>
      <c r="H80" s="183"/>
      <c r="I80" s="183"/>
      <c r="J80" s="542"/>
      <c r="K80" s="517"/>
    </row>
    <row r="81" spans="1:11" ht="24" outlineLevel="1">
      <c r="A81" s="925"/>
      <c r="B81" s="303" t="s">
        <v>593</v>
      </c>
      <c r="C81" s="951">
        <v>1</v>
      </c>
      <c r="D81" s="304" t="s">
        <v>3</v>
      </c>
      <c r="E81" s="183"/>
      <c r="F81" s="183"/>
      <c r="G81" s="183"/>
      <c r="H81" s="183"/>
      <c r="I81" s="183"/>
      <c r="J81" s="542"/>
      <c r="K81" s="517"/>
    </row>
    <row r="82" spans="1:11" ht="24" outlineLevel="1">
      <c r="A82" s="925"/>
      <c r="B82" s="303" t="s">
        <v>594</v>
      </c>
      <c r="C82" s="951">
        <v>5</v>
      </c>
      <c r="D82" s="304" t="s">
        <v>18</v>
      </c>
      <c r="E82" s="183"/>
      <c r="F82" s="183"/>
      <c r="G82" s="183"/>
      <c r="H82" s="183"/>
      <c r="I82" s="183"/>
      <c r="J82" s="542"/>
      <c r="K82" s="517"/>
    </row>
    <row r="83" spans="1:11" ht="24" outlineLevel="1">
      <c r="A83" s="925"/>
      <c r="B83" s="303" t="s">
        <v>620</v>
      </c>
      <c r="C83" s="951">
        <v>1</v>
      </c>
      <c r="D83" s="304" t="s">
        <v>18</v>
      </c>
      <c r="E83" s="183"/>
      <c r="F83" s="183"/>
      <c r="G83" s="183"/>
      <c r="H83" s="183"/>
      <c r="I83" s="183"/>
      <c r="J83" s="542"/>
      <c r="K83" s="517"/>
    </row>
    <row r="84" spans="1:11" ht="24" outlineLevel="1">
      <c r="A84" s="925"/>
      <c r="B84" s="303" t="s">
        <v>596</v>
      </c>
      <c r="C84" s="951">
        <v>1</v>
      </c>
      <c r="D84" s="304" t="s">
        <v>18</v>
      </c>
      <c r="E84" s="183"/>
      <c r="F84" s="183"/>
      <c r="G84" s="183"/>
      <c r="H84" s="183"/>
      <c r="I84" s="183"/>
      <c r="J84" s="542"/>
      <c r="K84" s="517"/>
    </row>
    <row r="85" spans="1:11" ht="24" outlineLevel="1">
      <c r="A85" s="925"/>
      <c r="B85" s="303" t="s">
        <v>619</v>
      </c>
      <c r="C85" s="951">
        <v>10</v>
      </c>
      <c r="D85" s="304" t="s">
        <v>18</v>
      </c>
      <c r="E85" s="183"/>
      <c r="F85" s="183"/>
      <c r="G85" s="183"/>
      <c r="H85" s="183"/>
      <c r="I85" s="183"/>
      <c r="J85" s="542"/>
      <c r="K85" s="517"/>
    </row>
    <row r="86" spans="1:11" ht="24" outlineLevel="1">
      <c r="A86" s="925"/>
      <c r="B86" s="300" t="s">
        <v>101</v>
      </c>
      <c r="C86" s="301"/>
      <c r="D86" s="304"/>
      <c r="E86" s="185"/>
      <c r="F86" s="185"/>
      <c r="G86" s="185"/>
      <c r="H86" s="185"/>
      <c r="I86" s="932"/>
      <c r="J86" s="922"/>
    </row>
    <row r="87" spans="1:11" ht="24" outlineLevel="1">
      <c r="A87" s="925"/>
      <c r="B87" s="303" t="s">
        <v>588</v>
      </c>
      <c r="C87" s="951">
        <v>86</v>
      </c>
      <c r="D87" s="304" t="s">
        <v>3</v>
      </c>
      <c r="E87" s="183"/>
      <c r="F87" s="183"/>
      <c r="G87" s="183"/>
      <c r="H87" s="183"/>
      <c r="I87" s="183"/>
      <c r="J87" s="542"/>
      <c r="K87" s="517"/>
    </row>
    <row r="88" spans="1:11" ht="24" outlineLevel="1">
      <c r="A88" s="925"/>
      <c r="B88" s="303" t="s">
        <v>589</v>
      </c>
      <c r="C88" s="951">
        <v>13</v>
      </c>
      <c r="D88" s="304" t="s">
        <v>3</v>
      </c>
      <c r="E88" s="183"/>
      <c r="F88" s="183"/>
      <c r="G88" s="183"/>
      <c r="H88" s="183"/>
      <c r="I88" s="183"/>
      <c r="J88" s="542"/>
      <c r="K88" s="517"/>
    </row>
    <row r="89" spans="1:11" ht="24" outlineLevel="1">
      <c r="A89" s="953">
        <v>3.3</v>
      </c>
      <c r="B89" s="979" t="s">
        <v>29</v>
      </c>
      <c r="C89" s="323"/>
      <c r="D89" s="978"/>
      <c r="E89" s="980"/>
      <c r="F89" s="980"/>
      <c r="G89" s="980"/>
      <c r="H89" s="980"/>
      <c r="I89" s="932"/>
      <c r="J89" s="922"/>
    </row>
    <row r="90" spans="1:11" ht="24" outlineLevel="1">
      <c r="A90" s="925"/>
      <c r="B90" s="303" t="s">
        <v>90</v>
      </c>
      <c r="C90" s="951">
        <v>1</v>
      </c>
      <c r="D90" s="304" t="s">
        <v>3</v>
      </c>
      <c r="E90" s="183"/>
      <c r="F90" s="183"/>
      <c r="G90" s="183"/>
      <c r="H90" s="183"/>
      <c r="I90" s="183"/>
      <c r="J90" s="542"/>
      <c r="K90" s="517"/>
    </row>
    <row r="91" spans="1:11" ht="24" outlineLevel="1">
      <c r="A91" s="925"/>
      <c r="B91" s="981" t="s">
        <v>482</v>
      </c>
      <c r="C91" s="951">
        <v>1</v>
      </c>
      <c r="D91" s="304" t="s">
        <v>3</v>
      </c>
      <c r="E91" s="183"/>
      <c r="F91" s="183"/>
      <c r="G91" s="183"/>
      <c r="H91" s="183"/>
      <c r="I91" s="183"/>
      <c r="J91" s="542"/>
      <c r="K91" s="517"/>
    </row>
    <row r="92" spans="1:11" ht="24" outlineLevel="1">
      <c r="A92" s="925"/>
      <c r="B92" s="981" t="s">
        <v>236</v>
      </c>
      <c r="C92" s="951">
        <v>1</v>
      </c>
      <c r="D92" s="304" t="s">
        <v>3</v>
      </c>
      <c r="E92" s="183"/>
      <c r="F92" s="183"/>
      <c r="G92" s="183"/>
      <c r="H92" s="183"/>
      <c r="I92" s="183"/>
      <c r="J92" s="542"/>
      <c r="K92" s="517"/>
    </row>
    <row r="93" spans="1:11" ht="24" outlineLevel="1">
      <c r="A93" s="925"/>
      <c r="B93" s="981" t="s">
        <v>483</v>
      </c>
      <c r="C93" s="951">
        <v>1</v>
      </c>
      <c r="D93" s="304" t="s">
        <v>3</v>
      </c>
      <c r="E93" s="183"/>
      <c r="F93" s="183"/>
      <c r="G93" s="183"/>
      <c r="H93" s="183"/>
      <c r="I93" s="183"/>
      <c r="J93" s="542"/>
      <c r="K93" s="517"/>
    </row>
    <row r="94" spans="1:11" ht="24" outlineLevel="1">
      <c r="A94" s="953">
        <v>3.4</v>
      </c>
      <c r="B94" s="979" t="s">
        <v>31</v>
      </c>
      <c r="C94" s="323"/>
      <c r="D94" s="978"/>
      <c r="E94" s="980"/>
      <c r="F94" s="980"/>
      <c r="G94" s="980"/>
      <c r="H94" s="980"/>
      <c r="I94" s="932"/>
      <c r="J94" s="922"/>
    </row>
    <row r="95" spans="1:11" ht="24" outlineLevel="1">
      <c r="A95" s="925"/>
      <c r="B95" s="303" t="s">
        <v>237</v>
      </c>
      <c r="C95" s="951">
        <v>1</v>
      </c>
      <c r="D95" s="304" t="s">
        <v>3</v>
      </c>
      <c r="E95" s="183"/>
      <c r="F95" s="183"/>
      <c r="G95" s="183"/>
      <c r="H95" s="183"/>
      <c r="I95" s="183"/>
      <c r="J95" s="542"/>
      <c r="K95" s="517"/>
    </row>
    <row r="96" spans="1:11" ht="24" outlineLevel="1">
      <c r="A96" s="925"/>
      <c r="B96" s="303" t="s">
        <v>238</v>
      </c>
      <c r="C96" s="951">
        <v>1</v>
      </c>
      <c r="D96" s="304" t="s">
        <v>18</v>
      </c>
      <c r="E96" s="183"/>
      <c r="F96" s="183"/>
      <c r="G96" s="183"/>
      <c r="H96" s="183"/>
      <c r="I96" s="183"/>
      <c r="J96" s="542"/>
      <c r="K96" s="517"/>
    </row>
    <row r="97" spans="1:11" ht="24" outlineLevel="1">
      <c r="A97" s="925"/>
      <c r="B97" s="303" t="s">
        <v>239</v>
      </c>
      <c r="C97" s="951">
        <v>1</v>
      </c>
      <c r="D97" s="304" t="s">
        <v>3</v>
      </c>
      <c r="E97" s="183"/>
      <c r="F97" s="183"/>
      <c r="G97" s="183"/>
      <c r="H97" s="183"/>
      <c r="I97" s="183"/>
      <c r="J97" s="542"/>
      <c r="K97" s="517"/>
    </row>
    <row r="98" spans="1:11" ht="24" outlineLevel="1">
      <c r="A98" s="925"/>
      <c r="B98" s="981" t="s">
        <v>236</v>
      </c>
      <c r="C98" s="951">
        <v>1</v>
      </c>
      <c r="D98" s="304" t="s">
        <v>3</v>
      </c>
      <c r="E98" s="183"/>
      <c r="F98" s="183"/>
      <c r="G98" s="183"/>
      <c r="H98" s="183"/>
      <c r="I98" s="183"/>
      <c r="J98" s="542"/>
      <c r="K98" s="517"/>
    </row>
    <row r="99" spans="1:11" ht="24" outlineLevel="1">
      <c r="A99" s="953">
        <v>3.5</v>
      </c>
      <c r="B99" s="979" t="s">
        <v>508</v>
      </c>
      <c r="C99" s="323"/>
      <c r="D99" s="978"/>
      <c r="E99" s="980"/>
      <c r="F99" s="980"/>
      <c r="G99" s="980"/>
      <c r="H99" s="980"/>
      <c r="I99" s="932"/>
      <c r="J99" s="922"/>
    </row>
    <row r="100" spans="1:11" ht="24" outlineLevel="1">
      <c r="A100" s="925"/>
      <c r="B100" s="303" t="s">
        <v>571</v>
      </c>
      <c r="C100" s="951">
        <v>1</v>
      </c>
      <c r="D100" s="304" t="s">
        <v>3</v>
      </c>
      <c r="E100" s="183"/>
      <c r="F100" s="183"/>
      <c r="G100" s="183"/>
      <c r="H100" s="183"/>
      <c r="I100" s="183"/>
      <c r="J100" s="542"/>
      <c r="K100" s="517"/>
    </row>
    <row r="101" spans="1:11" ht="24" outlineLevel="1">
      <c r="A101" s="925"/>
      <c r="B101" s="303" t="s">
        <v>570</v>
      </c>
      <c r="C101" s="951">
        <v>1</v>
      </c>
      <c r="D101" s="304" t="s">
        <v>3</v>
      </c>
      <c r="E101" s="183"/>
      <c r="F101" s="183"/>
      <c r="G101" s="183"/>
      <c r="H101" s="183"/>
      <c r="I101" s="183"/>
      <c r="J101" s="542"/>
      <c r="K101" s="517"/>
    </row>
    <row r="102" spans="1:11" ht="24" outlineLevel="1">
      <c r="A102" s="925"/>
      <c r="B102" s="303" t="s">
        <v>572</v>
      </c>
      <c r="C102" s="951">
        <v>1</v>
      </c>
      <c r="D102" s="304" t="s">
        <v>3</v>
      </c>
      <c r="E102" s="183"/>
      <c r="F102" s="183"/>
      <c r="G102" s="183"/>
      <c r="H102" s="183"/>
      <c r="I102" s="183"/>
      <c r="J102" s="542"/>
      <c r="K102" s="517"/>
    </row>
    <row r="103" spans="1:11" ht="24" outlineLevel="1">
      <c r="A103" s="953">
        <v>3.6</v>
      </c>
      <c r="B103" s="979" t="s">
        <v>26</v>
      </c>
      <c r="C103" s="323"/>
      <c r="D103" s="978"/>
      <c r="E103" s="980"/>
      <c r="F103" s="980"/>
      <c r="G103" s="980"/>
      <c r="H103" s="980"/>
      <c r="I103" s="932"/>
      <c r="J103" s="922"/>
    </row>
    <row r="104" spans="1:11" ht="24" outlineLevel="1">
      <c r="A104" s="925"/>
      <c r="B104" s="303" t="s">
        <v>237</v>
      </c>
      <c r="C104" s="951">
        <v>1</v>
      </c>
      <c r="D104" s="304" t="s">
        <v>3</v>
      </c>
      <c r="E104" s="183"/>
      <c r="F104" s="183"/>
      <c r="G104" s="183"/>
      <c r="H104" s="183"/>
      <c r="I104" s="183"/>
      <c r="J104" s="542"/>
      <c r="K104" s="517"/>
    </row>
    <row r="105" spans="1:11" ht="24" outlineLevel="1">
      <c r="A105" s="925"/>
      <c r="B105" s="303" t="s">
        <v>585</v>
      </c>
      <c r="C105" s="951">
        <v>1</v>
      </c>
      <c r="D105" s="304" t="s">
        <v>18</v>
      </c>
      <c r="E105" s="183"/>
      <c r="F105" s="183"/>
      <c r="G105" s="183"/>
      <c r="H105" s="183"/>
      <c r="I105" s="183"/>
      <c r="J105" s="542"/>
      <c r="K105" s="517"/>
    </row>
    <row r="106" spans="1:11" ht="24" outlineLevel="1">
      <c r="A106" s="925"/>
      <c r="B106" s="303" t="s">
        <v>239</v>
      </c>
      <c r="C106" s="951">
        <v>1</v>
      </c>
      <c r="D106" s="304" t="s">
        <v>3</v>
      </c>
      <c r="E106" s="183"/>
      <c r="F106" s="183"/>
      <c r="G106" s="183"/>
      <c r="H106" s="183"/>
      <c r="I106" s="183"/>
      <c r="J106" s="542"/>
      <c r="K106" s="517"/>
    </row>
    <row r="107" spans="1:11" ht="24" outlineLevel="1">
      <c r="A107" s="925"/>
      <c r="B107" s="981" t="s">
        <v>236</v>
      </c>
      <c r="C107" s="951">
        <v>1</v>
      </c>
      <c r="D107" s="304" t="s">
        <v>3</v>
      </c>
      <c r="E107" s="183"/>
      <c r="F107" s="183"/>
      <c r="G107" s="183"/>
      <c r="H107" s="183"/>
      <c r="I107" s="183"/>
      <c r="J107" s="542"/>
      <c r="K107" s="517"/>
    </row>
    <row r="108" spans="1:11" ht="24" outlineLevel="1">
      <c r="A108" s="953">
        <v>3.7</v>
      </c>
      <c r="B108" s="979" t="s">
        <v>616</v>
      </c>
      <c r="C108" s="323"/>
      <c r="D108" s="978"/>
      <c r="E108" s="980"/>
      <c r="F108" s="980"/>
      <c r="G108" s="980"/>
      <c r="H108" s="980"/>
      <c r="I108" s="932"/>
      <c r="J108" s="922"/>
    </row>
    <row r="109" spans="1:11" ht="24" outlineLevel="1">
      <c r="A109" s="925"/>
      <c r="B109" s="303" t="s">
        <v>619</v>
      </c>
      <c r="C109" s="951">
        <v>10</v>
      </c>
      <c r="D109" s="304" t="s">
        <v>3</v>
      </c>
      <c r="E109" s="183"/>
      <c r="F109" s="183"/>
      <c r="G109" s="183"/>
      <c r="H109" s="183"/>
      <c r="I109" s="183"/>
      <c r="J109" s="542"/>
      <c r="K109" s="517"/>
    </row>
    <row r="110" spans="1:11" ht="24" outlineLevel="1">
      <c r="A110" s="982"/>
      <c r="B110" s="396" t="s">
        <v>628</v>
      </c>
      <c r="C110" s="983">
        <v>10</v>
      </c>
      <c r="D110" s="427" t="s">
        <v>3</v>
      </c>
      <c r="E110" s="189"/>
      <c r="F110" s="189"/>
      <c r="G110" s="189"/>
      <c r="H110" s="189"/>
      <c r="I110" s="189"/>
      <c r="J110" s="793"/>
      <c r="K110" s="517"/>
    </row>
    <row r="111" spans="1:11" ht="24" outlineLevel="1">
      <c r="A111" s="925"/>
      <c r="B111" s="400" t="s">
        <v>632</v>
      </c>
      <c r="C111" s="182">
        <v>1</v>
      </c>
      <c r="D111" s="401" t="s">
        <v>3</v>
      </c>
      <c r="E111" s="183"/>
      <c r="F111" s="183"/>
      <c r="G111" s="183"/>
      <c r="H111" s="183"/>
      <c r="I111" s="183"/>
      <c r="J111" s="542"/>
      <c r="K111" s="984"/>
    </row>
    <row r="112" spans="1:11" ht="24" outlineLevel="1">
      <c r="A112" s="925"/>
      <c r="B112" s="400" t="s">
        <v>595</v>
      </c>
      <c r="C112" s="182">
        <v>1</v>
      </c>
      <c r="D112" s="401" t="s">
        <v>18</v>
      </c>
      <c r="E112" s="183"/>
      <c r="F112" s="183"/>
      <c r="G112" s="183"/>
      <c r="H112" s="183"/>
      <c r="I112" s="183"/>
      <c r="J112" s="542"/>
      <c r="K112" s="984"/>
    </row>
    <row r="113" spans="1:11" ht="24" outlineLevel="1">
      <c r="A113" s="925">
        <v>3.8</v>
      </c>
      <c r="B113" s="400" t="s">
        <v>3107</v>
      </c>
      <c r="C113" s="429">
        <v>24</v>
      </c>
      <c r="D113" s="401" t="s">
        <v>3</v>
      </c>
      <c r="E113" s="187"/>
      <c r="F113" s="183"/>
      <c r="G113" s="187"/>
      <c r="H113" s="187"/>
      <c r="I113" s="183"/>
      <c r="J113" s="985"/>
    </row>
    <row r="114" spans="1:11" ht="29.25" customHeight="1" outlineLevel="1">
      <c r="A114" s="982">
        <v>3.9</v>
      </c>
      <c r="B114" s="1143" t="s">
        <v>3108</v>
      </c>
      <c r="C114" s="429">
        <v>3</v>
      </c>
      <c r="D114" s="401" t="s">
        <v>3</v>
      </c>
      <c r="E114" s="187"/>
      <c r="F114" s="183"/>
      <c r="G114" s="187"/>
      <c r="H114" s="187"/>
      <c r="I114" s="183"/>
      <c r="J114" s="985"/>
    </row>
    <row r="115" spans="1:11" ht="24" outlineLevel="1">
      <c r="A115" s="987"/>
      <c r="B115" s="1143"/>
      <c r="C115" s="429"/>
      <c r="D115" s="401"/>
      <c r="E115" s="187"/>
      <c r="F115" s="183"/>
      <c r="G115" s="187"/>
      <c r="H115" s="187"/>
      <c r="I115" s="183"/>
      <c r="J115" s="985"/>
    </row>
    <row r="116" spans="1:11" ht="24" outlineLevel="1">
      <c r="A116" s="988"/>
      <c r="B116" s="1143"/>
      <c r="C116" s="429"/>
      <c r="D116" s="401"/>
      <c r="E116" s="187"/>
      <c r="F116" s="183"/>
      <c r="G116" s="187"/>
      <c r="H116" s="187"/>
      <c r="I116" s="183"/>
      <c r="J116" s="985"/>
    </row>
    <row r="117" spans="1:11" ht="24" outlineLevel="1">
      <c r="A117" s="989">
        <v>3.1</v>
      </c>
      <c r="B117" s="1143" t="s">
        <v>3109</v>
      </c>
      <c r="C117" s="429">
        <v>5</v>
      </c>
      <c r="D117" s="401" t="s">
        <v>3</v>
      </c>
      <c r="E117" s="187"/>
      <c r="F117" s="183"/>
      <c r="G117" s="187"/>
      <c r="H117" s="187"/>
      <c r="I117" s="183"/>
      <c r="J117" s="985"/>
    </row>
    <row r="118" spans="1:11" ht="24" outlineLevel="1">
      <c r="A118" s="925"/>
      <c r="B118" s="1143"/>
      <c r="C118" s="429"/>
      <c r="D118" s="401"/>
      <c r="E118" s="187"/>
      <c r="F118" s="183"/>
      <c r="G118" s="187"/>
      <c r="H118" s="187"/>
      <c r="I118" s="183"/>
      <c r="J118" s="985"/>
    </row>
    <row r="119" spans="1:11" ht="24" outlineLevel="1">
      <c r="A119" s="925"/>
      <c r="B119" s="1143"/>
      <c r="C119" s="429"/>
      <c r="D119" s="401"/>
      <c r="E119" s="187"/>
      <c r="F119" s="183"/>
      <c r="G119" s="187"/>
      <c r="H119" s="187"/>
      <c r="I119" s="183"/>
      <c r="J119" s="985"/>
    </row>
    <row r="120" spans="1:11" ht="48" outlineLevel="1">
      <c r="A120" s="925">
        <v>3.11</v>
      </c>
      <c r="B120" s="990" t="s">
        <v>3110</v>
      </c>
      <c r="C120" s="429">
        <v>5</v>
      </c>
      <c r="D120" s="401" t="s">
        <v>3</v>
      </c>
      <c r="E120" s="187"/>
      <c r="F120" s="183"/>
      <c r="G120" s="187"/>
      <c r="H120" s="187"/>
      <c r="I120" s="183"/>
      <c r="J120" s="985"/>
    </row>
    <row r="121" spans="1:11" ht="24" outlineLevel="1">
      <c r="A121" s="982">
        <v>3.12</v>
      </c>
      <c r="B121" s="991" t="s">
        <v>3111</v>
      </c>
      <c r="C121" s="992">
        <v>1</v>
      </c>
      <c r="D121" s="993" t="s">
        <v>3</v>
      </c>
      <c r="E121" s="994"/>
      <c r="F121" s="189"/>
      <c r="G121" s="994"/>
      <c r="H121" s="994"/>
      <c r="I121" s="189"/>
      <c r="J121" s="986"/>
    </row>
    <row r="122" spans="1:11" ht="24" outlineLevel="1">
      <c r="A122" s="987"/>
      <c r="B122" s="396"/>
      <c r="C122" s="995"/>
      <c r="D122" s="427"/>
      <c r="E122" s="996"/>
      <c r="F122" s="424"/>
      <c r="G122" s="996"/>
      <c r="H122" s="996"/>
      <c r="I122" s="424"/>
      <c r="J122" s="986"/>
    </row>
    <row r="123" spans="1:11" ht="24" outlineLevel="1">
      <c r="A123" s="987"/>
      <c r="B123" s="396"/>
      <c r="C123" s="995"/>
      <c r="D123" s="427"/>
      <c r="E123" s="996"/>
      <c r="F123" s="424"/>
      <c r="G123" s="996"/>
      <c r="H123" s="996"/>
      <c r="I123" s="424"/>
      <c r="J123" s="986"/>
    </row>
    <row r="124" spans="1:11" ht="24" outlineLevel="1">
      <c r="A124" s="987"/>
      <c r="B124" s="396"/>
      <c r="C124" s="995"/>
      <c r="D124" s="427"/>
      <c r="E124" s="996"/>
      <c r="F124" s="424"/>
      <c r="G124" s="996"/>
      <c r="H124" s="996"/>
      <c r="I124" s="424"/>
      <c r="J124" s="986"/>
    </row>
    <row r="125" spans="1:11" ht="24" outlineLevel="1">
      <c r="A125" s="987"/>
      <c r="B125" s="396"/>
      <c r="C125" s="995"/>
      <c r="D125" s="427"/>
      <c r="E125" s="996"/>
      <c r="F125" s="424"/>
      <c r="G125" s="996"/>
      <c r="H125" s="996"/>
      <c r="I125" s="424"/>
      <c r="J125" s="986"/>
    </row>
    <row r="126" spans="1:11" ht="24" thickBot="1">
      <c r="A126" s="926"/>
      <c r="B126" s="926" t="s">
        <v>1100</v>
      </c>
      <c r="C126" s="927"/>
      <c r="D126" s="928"/>
      <c r="E126" s="929"/>
      <c r="F126" s="930"/>
      <c r="G126" s="929"/>
      <c r="H126" s="930"/>
      <c r="I126" s="930"/>
      <c r="J126" s="931"/>
    </row>
    <row r="127" spans="1:11" ht="24.75" thickTop="1">
      <c r="A127" s="921">
        <v>4</v>
      </c>
      <c r="B127" s="300" t="s">
        <v>1845</v>
      </c>
      <c r="C127" s="301"/>
      <c r="D127" s="302"/>
      <c r="E127" s="185"/>
      <c r="F127" s="185"/>
      <c r="G127" s="185"/>
      <c r="H127" s="185"/>
      <c r="I127" s="310"/>
      <c r="J127" s="922"/>
    </row>
    <row r="128" spans="1:11" ht="24" outlineLevel="1">
      <c r="A128" s="923">
        <v>4.0999999999999996</v>
      </c>
      <c r="B128" s="303" t="s">
        <v>1775</v>
      </c>
      <c r="C128" s="951">
        <v>1</v>
      </c>
      <c r="D128" s="304" t="s">
        <v>1776</v>
      </c>
      <c r="E128" s="183"/>
      <c r="F128" s="183"/>
      <c r="G128" s="183"/>
      <c r="H128" s="183"/>
      <c r="I128" s="183"/>
      <c r="J128" s="542"/>
      <c r="K128" s="517"/>
    </row>
    <row r="129" spans="1:11" ht="24" outlineLevel="1">
      <c r="A129" s="923">
        <v>4.2</v>
      </c>
      <c r="B129" s="303" t="s">
        <v>1777</v>
      </c>
      <c r="C129" s="951">
        <v>1</v>
      </c>
      <c r="D129" s="304" t="s">
        <v>1776</v>
      </c>
      <c r="E129" s="183"/>
      <c r="F129" s="183"/>
      <c r="G129" s="183"/>
      <c r="H129" s="183"/>
      <c r="I129" s="183"/>
      <c r="J129" s="542"/>
      <c r="K129" s="517"/>
    </row>
    <row r="130" spans="1:11" ht="24" outlineLevel="1">
      <c r="A130" s="923">
        <v>4.3</v>
      </c>
      <c r="B130" s="303" t="s">
        <v>1778</v>
      </c>
      <c r="C130" s="951">
        <v>11</v>
      </c>
      <c r="D130" s="304" t="s">
        <v>1776</v>
      </c>
      <c r="E130" s="183"/>
      <c r="F130" s="183"/>
      <c r="G130" s="183"/>
      <c r="H130" s="183"/>
      <c r="I130" s="183"/>
      <c r="J130" s="542"/>
      <c r="K130" s="517"/>
    </row>
    <row r="131" spans="1:11" ht="24" outlineLevel="1">
      <c r="A131" s="923">
        <v>4.4000000000000004</v>
      </c>
      <c r="B131" s="303" t="s">
        <v>1779</v>
      </c>
      <c r="C131" s="951">
        <v>7</v>
      </c>
      <c r="D131" s="304" t="s">
        <v>1776</v>
      </c>
      <c r="E131" s="183"/>
      <c r="F131" s="183"/>
      <c r="G131" s="183"/>
      <c r="H131" s="183"/>
      <c r="I131" s="183"/>
      <c r="J131" s="542"/>
      <c r="K131" s="517"/>
    </row>
    <row r="132" spans="1:11" ht="24" outlineLevel="1">
      <c r="A132" s="923">
        <v>4.5</v>
      </c>
      <c r="B132" s="303" t="s">
        <v>1780</v>
      </c>
      <c r="C132" s="951">
        <v>6</v>
      </c>
      <c r="D132" s="304" t="s">
        <v>1776</v>
      </c>
      <c r="E132" s="183"/>
      <c r="F132" s="183"/>
      <c r="G132" s="183"/>
      <c r="H132" s="183"/>
      <c r="I132" s="183"/>
      <c r="J132" s="542"/>
      <c r="K132" s="517"/>
    </row>
    <row r="133" spans="1:11" ht="24" outlineLevel="1">
      <c r="A133" s="923">
        <v>4.5999999999999996</v>
      </c>
      <c r="B133" s="303" t="s">
        <v>1781</v>
      </c>
      <c r="C133" s="951">
        <v>7</v>
      </c>
      <c r="D133" s="304" t="s">
        <v>1776</v>
      </c>
      <c r="E133" s="183"/>
      <c r="F133" s="183"/>
      <c r="G133" s="183"/>
      <c r="H133" s="183"/>
      <c r="I133" s="183"/>
      <c r="J133" s="542"/>
      <c r="K133" s="517"/>
    </row>
    <row r="134" spans="1:11" ht="24" outlineLevel="1">
      <c r="A134" s="923">
        <v>4.7</v>
      </c>
      <c r="B134" s="303" t="s">
        <v>1782</v>
      </c>
      <c r="C134" s="951">
        <v>9</v>
      </c>
      <c r="D134" s="304" t="s">
        <v>1776</v>
      </c>
      <c r="E134" s="183"/>
      <c r="F134" s="183"/>
      <c r="G134" s="183"/>
      <c r="H134" s="183"/>
      <c r="I134" s="183"/>
      <c r="J134" s="542"/>
      <c r="K134" s="517"/>
    </row>
    <row r="135" spans="1:11" ht="24" outlineLevel="1">
      <c r="A135" s="923">
        <v>4.8</v>
      </c>
      <c r="B135" s="303" t="s">
        <v>1783</v>
      </c>
      <c r="C135" s="951">
        <v>4</v>
      </c>
      <c r="D135" s="304" t="s">
        <v>1776</v>
      </c>
      <c r="E135" s="183"/>
      <c r="F135" s="183"/>
      <c r="G135" s="183"/>
      <c r="H135" s="183"/>
      <c r="I135" s="183"/>
      <c r="J135" s="542"/>
      <c r="K135" s="517"/>
    </row>
    <row r="136" spans="1:11" ht="24" outlineLevel="1">
      <c r="A136" s="923">
        <v>4.9000000000000004</v>
      </c>
      <c r="B136" s="303" t="s">
        <v>1784</v>
      </c>
      <c r="C136" s="951">
        <v>25</v>
      </c>
      <c r="D136" s="304" t="s">
        <v>1776</v>
      </c>
      <c r="E136" s="183"/>
      <c r="F136" s="183"/>
      <c r="G136" s="183"/>
      <c r="H136" s="183"/>
      <c r="I136" s="183"/>
      <c r="J136" s="542"/>
      <c r="K136" s="517"/>
    </row>
    <row r="137" spans="1:11" ht="24" outlineLevel="1">
      <c r="A137" s="924">
        <v>4.0999999999999996</v>
      </c>
      <c r="B137" s="303" t="s">
        <v>1785</v>
      </c>
      <c r="C137" s="951">
        <v>80</v>
      </c>
      <c r="D137" s="304" t="s">
        <v>1776</v>
      </c>
      <c r="E137" s="183"/>
      <c r="F137" s="183"/>
      <c r="G137" s="183"/>
      <c r="H137" s="183"/>
      <c r="I137" s="183"/>
      <c r="J137" s="542"/>
      <c r="K137" s="517"/>
    </row>
    <row r="138" spans="1:11" ht="24" outlineLevel="1">
      <c r="A138" s="923">
        <v>4.1100000000000003</v>
      </c>
      <c r="B138" s="303" t="s">
        <v>1786</v>
      </c>
      <c r="C138" s="951">
        <v>7</v>
      </c>
      <c r="D138" s="304" t="s">
        <v>1776</v>
      </c>
      <c r="E138" s="183"/>
      <c r="F138" s="183"/>
      <c r="G138" s="183"/>
      <c r="H138" s="183"/>
      <c r="I138" s="183"/>
      <c r="J138" s="542"/>
      <c r="K138" s="517"/>
    </row>
    <row r="139" spans="1:11" ht="24" outlineLevel="1">
      <c r="A139" s="924">
        <v>4.12</v>
      </c>
      <c r="B139" s="303" t="s">
        <v>1787</v>
      </c>
      <c r="C139" s="951">
        <v>2</v>
      </c>
      <c r="D139" s="304" t="s">
        <v>1776</v>
      </c>
      <c r="E139" s="183"/>
      <c r="F139" s="183"/>
      <c r="G139" s="183"/>
      <c r="H139" s="183"/>
      <c r="I139" s="183"/>
      <c r="J139" s="542"/>
      <c r="K139" s="517"/>
    </row>
    <row r="140" spans="1:11" ht="24" outlineLevel="1">
      <c r="A140" s="923">
        <v>4.13</v>
      </c>
      <c r="B140" s="303" t="s">
        <v>1788</v>
      </c>
      <c r="C140" s="951">
        <v>28</v>
      </c>
      <c r="D140" s="304" t="s">
        <v>1776</v>
      </c>
      <c r="E140" s="183"/>
      <c r="F140" s="183"/>
      <c r="G140" s="183"/>
      <c r="H140" s="183"/>
      <c r="I140" s="183"/>
      <c r="J140" s="542"/>
      <c r="K140" s="517"/>
    </row>
    <row r="141" spans="1:11" ht="24" outlineLevel="1">
      <c r="A141" s="924">
        <v>4.1399999999999997</v>
      </c>
      <c r="B141" s="303" t="s">
        <v>1789</v>
      </c>
      <c r="C141" s="951">
        <v>17</v>
      </c>
      <c r="D141" s="304" t="s">
        <v>1776</v>
      </c>
      <c r="E141" s="183"/>
      <c r="F141" s="183"/>
      <c r="G141" s="183"/>
      <c r="H141" s="183"/>
      <c r="I141" s="183"/>
      <c r="J141" s="542"/>
      <c r="K141" s="517"/>
    </row>
    <row r="142" spans="1:11" ht="24" outlineLevel="1">
      <c r="A142" s="923">
        <v>4.1500000000000004</v>
      </c>
      <c r="B142" s="303" t="s">
        <v>1790</v>
      </c>
      <c r="C142" s="951">
        <v>18</v>
      </c>
      <c r="D142" s="304" t="s">
        <v>1776</v>
      </c>
      <c r="E142" s="183"/>
      <c r="F142" s="183"/>
      <c r="G142" s="183"/>
      <c r="H142" s="183"/>
      <c r="I142" s="183"/>
      <c r="J142" s="542"/>
      <c r="K142" s="517"/>
    </row>
    <row r="143" spans="1:11" ht="24" outlineLevel="1">
      <c r="A143" s="924">
        <v>4.16</v>
      </c>
      <c r="B143" s="303" t="s">
        <v>1791</v>
      </c>
      <c r="C143" s="951">
        <v>18</v>
      </c>
      <c r="D143" s="304" t="s">
        <v>1776</v>
      </c>
      <c r="E143" s="183"/>
      <c r="F143" s="183"/>
      <c r="G143" s="183"/>
      <c r="H143" s="183"/>
      <c r="I143" s="183"/>
      <c r="J143" s="542"/>
      <c r="K143" s="517"/>
    </row>
    <row r="144" spans="1:11" ht="24" outlineLevel="1">
      <c r="A144" s="925"/>
      <c r="B144" s="300"/>
      <c r="C144" s="301"/>
      <c r="D144" s="304"/>
      <c r="E144" s="305"/>
      <c r="F144" s="305"/>
      <c r="G144" s="305"/>
      <c r="H144" s="305"/>
      <c r="I144" s="306"/>
      <c r="J144" s="922"/>
    </row>
    <row r="145" spans="1:11" ht="24" thickBot="1">
      <c r="A145" s="926"/>
      <c r="B145" s="926" t="s">
        <v>1100</v>
      </c>
      <c r="C145" s="927"/>
      <c r="D145" s="928"/>
      <c r="E145" s="929"/>
      <c r="F145" s="930"/>
      <c r="G145" s="929"/>
      <c r="H145" s="930"/>
      <c r="I145" s="930"/>
      <c r="J145" s="931"/>
    </row>
    <row r="146" spans="1:11" ht="24.75" thickTop="1">
      <c r="A146" s="921">
        <v>5</v>
      </c>
      <c r="B146" s="300" t="s">
        <v>1846</v>
      </c>
      <c r="C146" s="301"/>
      <c r="D146" s="302"/>
      <c r="E146" s="185"/>
      <c r="F146" s="185"/>
      <c r="G146" s="185"/>
      <c r="H146" s="185"/>
      <c r="I146" s="310"/>
      <c r="J146" s="922"/>
    </row>
    <row r="147" spans="1:11" ht="24" outlineLevel="1">
      <c r="A147" s="921">
        <v>5.0999999999999996</v>
      </c>
      <c r="B147" s="300" t="s">
        <v>1837</v>
      </c>
      <c r="C147" s="301"/>
      <c r="D147" s="304"/>
      <c r="E147" s="185"/>
      <c r="F147" s="185"/>
      <c r="G147" s="185"/>
      <c r="H147" s="185"/>
      <c r="I147" s="932"/>
      <c r="J147" s="922"/>
    </row>
    <row r="148" spans="1:11" ht="24" outlineLevel="1">
      <c r="A148" s="923"/>
      <c r="B148" s="303" t="s">
        <v>1889</v>
      </c>
      <c r="C148" s="951">
        <v>3</v>
      </c>
      <c r="D148" s="304" t="s">
        <v>756</v>
      </c>
      <c r="E148" s="183"/>
      <c r="F148" s="183"/>
      <c r="G148" s="183"/>
      <c r="H148" s="183"/>
      <c r="I148" s="183"/>
      <c r="J148" s="542"/>
      <c r="K148" s="517"/>
    </row>
    <row r="149" spans="1:11" ht="24" outlineLevel="1">
      <c r="A149" s="923"/>
      <c r="B149" s="303" t="s">
        <v>2089</v>
      </c>
      <c r="C149" s="951">
        <v>3</v>
      </c>
      <c r="D149" s="304" t="s">
        <v>3</v>
      </c>
      <c r="E149" s="183"/>
      <c r="F149" s="183"/>
      <c r="G149" s="183"/>
      <c r="H149" s="183"/>
      <c r="I149" s="183"/>
      <c r="J149" s="542"/>
      <c r="K149" s="517"/>
    </row>
    <row r="150" spans="1:11" ht="24" outlineLevel="1">
      <c r="A150" s="923"/>
      <c r="B150" s="303" t="s">
        <v>1890</v>
      </c>
      <c r="C150" s="951">
        <v>1</v>
      </c>
      <c r="D150" s="304" t="s">
        <v>756</v>
      </c>
      <c r="E150" s="183"/>
      <c r="F150" s="183"/>
      <c r="G150" s="183"/>
      <c r="H150" s="183"/>
      <c r="I150" s="183"/>
      <c r="J150" s="542"/>
      <c r="K150" s="517"/>
    </row>
    <row r="151" spans="1:11" ht="24" outlineLevel="1">
      <c r="A151" s="923"/>
      <c r="B151" s="303" t="s">
        <v>1802</v>
      </c>
      <c r="C151" s="951">
        <v>1</v>
      </c>
      <c r="D151" s="304" t="s">
        <v>756</v>
      </c>
      <c r="E151" s="183"/>
      <c r="F151" s="183"/>
      <c r="G151" s="183"/>
      <c r="H151" s="183"/>
      <c r="I151" s="183"/>
      <c r="J151" s="542"/>
      <c r="K151" s="517"/>
    </row>
    <row r="152" spans="1:11" ht="24" outlineLevel="1">
      <c r="A152" s="923"/>
      <c r="B152" s="303" t="s">
        <v>1838</v>
      </c>
      <c r="C152" s="951">
        <v>1</v>
      </c>
      <c r="D152" s="304" t="s">
        <v>1793</v>
      </c>
      <c r="E152" s="183"/>
      <c r="F152" s="183"/>
      <c r="G152" s="183"/>
      <c r="H152" s="183"/>
      <c r="I152" s="183"/>
      <c r="J152" s="542"/>
      <c r="K152" s="517"/>
    </row>
    <row r="153" spans="1:11" ht="24" outlineLevel="1">
      <c r="A153" s="921">
        <v>5.2</v>
      </c>
      <c r="B153" s="300" t="s">
        <v>1801</v>
      </c>
      <c r="C153" s="301"/>
      <c r="D153" s="304"/>
      <c r="E153" s="185"/>
      <c r="F153" s="185"/>
      <c r="G153" s="185"/>
      <c r="H153" s="185"/>
      <c r="I153" s="932"/>
      <c r="J153" s="922"/>
    </row>
    <row r="154" spans="1:11" ht="24" outlineLevel="1">
      <c r="A154" s="923"/>
      <c r="B154" s="303" t="s">
        <v>1841</v>
      </c>
      <c r="C154" s="951">
        <v>2</v>
      </c>
      <c r="D154" s="304" t="s">
        <v>756</v>
      </c>
      <c r="E154" s="183"/>
      <c r="F154" s="183"/>
      <c r="G154" s="183"/>
      <c r="H154" s="183"/>
      <c r="I154" s="183"/>
      <c r="J154" s="542"/>
      <c r="K154" s="517"/>
    </row>
    <row r="155" spans="1:11" ht="24" outlineLevel="1">
      <c r="A155" s="923"/>
      <c r="B155" s="303" t="s">
        <v>1839</v>
      </c>
      <c r="C155" s="951">
        <v>24</v>
      </c>
      <c r="D155" s="304" t="s">
        <v>756</v>
      </c>
      <c r="E155" s="183"/>
      <c r="F155" s="183"/>
      <c r="G155" s="183"/>
      <c r="H155" s="183"/>
      <c r="I155" s="183"/>
      <c r="J155" s="542"/>
      <c r="K155" s="517"/>
    </row>
    <row r="156" spans="1:11" ht="24" outlineLevel="1">
      <c r="A156" s="923"/>
      <c r="B156" s="303" t="s">
        <v>1840</v>
      </c>
      <c r="C156" s="951">
        <v>10</v>
      </c>
      <c r="D156" s="304" t="s">
        <v>756</v>
      </c>
      <c r="E156" s="183"/>
      <c r="F156" s="183"/>
      <c r="G156" s="183"/>
      <c r="H156" s="183"/>
      <c r="I156" s="183"/>
      <c r="J156" s="542"/>
      <c r="K156" s="517"/>
    </row>
    <row r="157" spans="1:11" ht="24" outlineLevel="1">
      <c r="A157" s="923"/>
      <c r="B157" s="303" t="s">
        <v>1891</v>
      </c>
      <c r="C157" s="951">
        <v>59</v>
      </c>
      <c r="D157" s="304" t="s">
        <v>756</v>
      </c>
      <c r="E157" s="183"/>
      <c r="F157" s="183"/>
      <c r="G157" s="183"/>
      <c r="H157" s="183"/>
      <c r="I157" s="183"/>
      <c r="J157" s="542"/>
      <c r="K157" s="517"/>
    </row>
    <row r="158" spans="1:11" ht="24" outlineLevel="1">
      <c r="A158" s="923"/>
      <c r="B158" s="303" t="s">
        <v>1799</v>
      </c>
      <c r="C158" s="951">
        <v>2</v>
      </c>
      <c r="D158" s="304" t="s">
        <v>3</v>
      </c>
      <c r="E158" s="183"/>
      <c r="F158" s="183"/>
      <c r="G158" s="183"/>
      <c r="H158" s="183"/>
      <c r="I158" s="183"/>
      <c r="J158" s="542"/>
      <c r="K158" s="517"/>
    </row>
    <row r="159" spans="1:11" ht="24" outlineLevel="1">
      <c r="A159" s="923"/>
      <c r="B159" s="303" t="s">
        <v>1800</v>
      </c>
      <c r="C159" s="951">
        <v>1</v>
      </c>
      <c r="D159" s="304" t="s">
        <v>3</v>
      </c>
      <c r="E159" s="183"/>
      <c r="F159" s="183"/>
      <c r="G159" s="183"/>
      <c r="H159" s="183"/>
      <c r="I159" s="183"/>
      <c r="J159" s="542"/>
      <c r="K159" s="517"/>
    </row>
    <row r="160" spans="1:11" ht="24" outlineLevel="1">
      <c r="A160" s="923"/>
      <c r="B160" s="303" t="s">
        <v>1798</v>
      </c>
      <c r="C160" s="951">
        <v>1</v>
      </c>
      <c r="D160" s="304" t="s">
        <v>1793</v>
      </c>
      <c r="E160" s="183"/>
      <c r="F160" s="183"/>
      <c r="G160" s="183"/>
      <c r="H160" s="183"/>
      <c r="I160" s="183"/>
      <c r="J160" s="542"/>
      <c r="K160" s="517"/>
    </row>
    <row r="161" spans="1:11" ht="24" outlineLevel="1">
      <c r="A161" s="923"/>
      <c r="B161" s="303" t="s">
        <v>1892</v>
      </c>
      <c r="C161" s="951">
        <v>1</v>
      </c>
      <c r="D161" s="304" t="s">
        <v>756</v>
      </c>
      <c r="E161" s="183"/>
      <c r="F161" s="183"/>
      <c r="G161" s="183"/>
      <c r="H161" s="183"/>
      <c r="I161" s="183"/>
      <c r="J161" s="542"/>
      <c r="K161" s="517"/>
    </row>
    <row r="162" spans="1:11" ht="24" outlineLevel="1">
      <c r="A162" s="925"/>
      <c r="B162" s="300"/>
      <c r="C162" s="301"/>
      <c r="D162" s="304"/>
      <c r="E162" s="305"/>
      <c r="F162" s="305"/>
      <c r="G162" s="305"/>
      <c r="H162" s="305"/>
      <c r="I162" s="306"/>
      <c r="J162" s="922"/>
    </row>
    <row r="163" spans="1:11" ht="24" thickBot="1">
      <c r="A163" s="926"/>
      <c r="B163" s="926" t="s">
        <v>1100</v>
      </c>
      <c r="C163" s="927"/>
      <c r="D163" s="928"/>
      <c r="E163" s="929"/>
      <c r="F163" s="930"/>
      <c r="G163" s="929"/>
      <c r="H163" s="930"/>
      <c r="I163" s="930"/>
      <c r="J163" s="931"/>
    </row>
    <row r="164" spans="1:11" ht="24.75" thickTop="1">
      <c r="A164" s="921">
        <v>6</v>
      </c>
      <c r="B164" s="300" t="s">
        <v>1847</v>
      </c>
      <c r="C164" s="301"/>
      <c r="D164" s="302"/>
      <c r="E164" s="185"/>
      <c r="F164" s="185"/>
      <c r="G164" s="185"/>
      <c r="H164" s="185"/>
      <c r="I164" s="310"/>
      <c r="J164" s="922"/>
    </row>
    <row r="165" spans="1:11" outlineLevel="1">
      <c r="A165" s="921">
        <v>6.1</v>
      </c>
      <c r="B165" s="300" t="s">
        <v>1610</v>
      </c>
      <c r="C165" s="315"/>
      <c r="D165" s="316"/>
      <c r="E165" s="180"/>
      <c r="F165" s="180"/>
      <c r="G165" s="180"/>
      <c r="H165" s="180"/>
      <c r="I165" s="318"/>
      <c r="J165" s="933"/>
    </row>
    <row r="166" spans="1:11" outlineLevel="1">
      <c r="A166" s="921" t="s">
        <v>1861</v>
      </c>
      <c r="B166" s="300" t="s">
        <v>1611</v>
      </c>
      <c r="C166" s="315">
        <v>1</v>
      </c>
      <c r="D166" s="316" t="s">
        <v>1612</v>
      </c>
      <c r="E166" s="180"/>
      <c r="F166" s="997"/>
      <c r="G166" s="997"/>
      <c r="H166" s="997"/>
      <c r="I166" s="318"/>
      <c r="J166" s="933"/>
    </row>
    <row r="167" spans="1:11" ht="24" outlineLevel="1">
      <c r="A167" s="921"/>
      <c r="B167" s="303" t="s">
        <v>1613</v>
      </c>
      <c r="C167" s="951">
        <v>40</v>
      </c>
      <c r="D167" s="304" t="s">
        <v>1614</v>
      </c>
      <c r="E167" s="183"/>
      <c r="F167" s="183"/>
      <c r="G167" s="183"/>
      <c r="H167" s="183"/>
      <c r="I167" s="183"/>
      <c r="J167" s="542"/>
      <c r="K167" s="517"/>
    </row>
    <row r="168" spans="1:11" ht="24" outlineLevel="1">
      <c r="A168" s="921"/>
      <c r="B168" s="303" t="s">
        <v>2882</v>
      </c>
      <c r="C168" s="951">
        <v>160</v>
      </c>
      <c r="D168" s="304" t="s">
        <v>1614</v>
      </c>
      <c r="E168" s="183"/>
      <c r="F168" s="183"/>
      <c r="G168" s="183"/>
      <c r="H168" s="183"/>
      <c r="I168" s="183"/>
      <c r="J168" s="542"/>
      <c r="K168" s="517"/>
    </row>
    <row r="169" spans="1:11" ht="24" outlineLevel="1">
      <c r="A169" s="921"/>
      <c r="B169" s="303" t="s">
        <v>2877</v>
      </c>
      <c r="C169" s="951">
        <v>1</v>
      </c>
      <c r="D169" s="304" t="s">
        <v>1614</v>
      </c>
      <c r="E169" s="183"/>
      <c r="F169" s="183"/>
      <c r="G169" s="183"/>
      <c r="H169" s="183"/>
      <c r="I169" s="183"/>
      <c r="J169" s="542"/>
      <c r="K169" s="517"/>
    </row>
    <row r="170" spans="1:11" s="998" customFormat="1" ht="24" outlineLevel="1">
      <c r="A170" s="923"/>
      <c r="B170" s="303" t="s">
        <v>1615</v>
      </c>
      <c r="C170" s="951">
        <v>6</v>
      </c>
      <c r="D170" s="304" t="s">
        <v>1614</v>
      </c>
      <c r="E170" s="183"/>
      <c r="F170" s="183"/>
      <c r="G170" s="183"/>
      <c r="H170" s="183"/>
      <c r="I170" s="183"/>
      <c r="J170" s="542"/>
      <c r="K170" s="517"/>
    </row>
    <row r="171" spans="1:11" ht="24" outlineLevel="1">
      <c r="A171" s="921"/>
      <c r="B171" s="303" t="s">
        <v>1657</v>
      </c>
      <c r="C171" s="951">
        <v>20</v>
      </c>
      <c r="D171" s="304" t="s">
        <v>1614</v>
      </c>
      <c r="E171" s="183"/>
      <c r="F171" s="183"/>
      <c r="G171" s="183"/>
      <c r="H171" s="183"/>
      <c r="I171" s="183"/>
      <c r="J171" s="542"/>
      <c r="K171" s="517"/>
    </row>
    <row r="172" spans="1:11" ht="24" outlineLevel="1">
      <c r="A172" s="921"/>
      <c r="B172" s="303" t="s">
        <v>1616</v>
      </c>
      <c r="C172" s="951">
        <v>4</v>
      </c>
      <c r="D172" s="304" t="s">
        <v>1614</v>
      </c>
      <c r="E172" s="183"/>
      <c r="F172" s="183"/>
      <c r="G172" s="183"/>
      <c r="H172" s="183"/>
      <c r="I172" s="183"/>
      <c r="J172" s="542"/>
      <c r="K172" s="517"/>
    </row>
    <row r="173" spans="1:11" ht="24" outlineLevel="1">
      <c r="A173" s="921"/>
      <c r="B173" s="303" t="s">
        <v>1617</v>
      </c>
      <c r="C173" s="951">
        <v>2</v>
      </c>
      <c r="D173" s="304" t="s">
        <v>1614</v>
      </c>
      <c r="E173" s="183"/>
      <c r="F173" s="183"/>
      <c r="G173" s="183"/>
      <c r="H173" s="183"/>
      <c r="I173" s="183"/>
      <c r="J173" s="542"/>
      <c r="K173" s="517"/>
    </row>
    <row r="174" spans="1:11" ht="24" outlineLevel="1">
      <c r="A174" s="934"/>
      <c r="B174" s="303" t="s">
        <v>1618</v>
      </c>
      <c r="C174" s="951">
        <v>1</v>
      </c>
      <c r="D174" s="304" t="s">
        <v>1614</v>
      </c>
      <c r="E174" s="183"/>
      <c r="F174" s="183"/>
      <c r="G174" s="183"/>
      <c r="H174" s="183"/>
      <c r="I174" s="183"/>
      <c r="J174" s="542"/>
      <c r="K174" s="517"/>
    </row>
    <row r="175" spans="1:11" ht="24" outlineLevel="1">
      <c r="A175" s="921"/>
      <c r="B175" s="303" t="s">
        <v>1619</v>
      </c>
      <c r="C175" s="951">
        <v>4</v>
      </c>
      <c r="D175" s="304" t="s">
        <v>1614</v>
      </c>
      <c r="E175" s="183"/>
      <c r="F175" s="183"/>
      <c r="G175" s="183"/>
      <c r="H175" s="183"/>
      <c r="I175" s="183"/>
      <c r="J175" s="542"/>
      <c r="K175" s="517"/>
    </row>
    <row r="176" spans="1:11" ht="24" outlineLevel="1">
      <c r="A176" s="934"/>
      <c r="B176" s="303" t="s">
        <v>2876</v>
      </c>
      <c r="C176" s="951">
        <v>4</v>
      </c>
      <c r="D176" s="304" t="s">
        <v>1614</v>
      </c>
      <c r="E176" s="183"/>
      <c r="F176" s="183"/>
      <c r="G176" s="183"/>
      <c r="H176" s="183"/>
      <c r="I176" s="183"/>
      <c r="J176" s="542"/>
      <c r="K176" s="517"/>
    </row>
    <row r="177" spans="1:11" ht="24" outlineLevel="1">
      <c r="A177" s="934"/>
      <c r="B177" s="303" t="s">
        <v>2876</v>
      </c>
      <c r="C177" s="951">
        <v>10</v>
      </c>
      <c r="D177" s="304" t="s">
        <v>1614</v>
      </c>
      <c r="E177" s="183"/>
      <c r="F177" s="183"/>
      <c r="G177" s="183"/>
      <c r="H177" s="183"/>
      <c r="I177" s="183"/>
      <c r="J177" s="542"/>
      <c r="K177" s="517"/>
    </row>
    <row r="178" spans="1:11" ht="24" outlineLevel="1">
      <c r="A178" s="934"/>
      <c r="B178" s="303" t="s">
        <v>1655</v>
      </c>
      <c r="C178" s="951">
        <v>10</v>
      </c>
      <c r="D178" s="304" t="s">
        <v>1614</v>
      </c>
      <c r="E178" s="183"/>
      <c r="F178" s="183"/>
      <c r="G178" s="183"/>
      <c r="H178" s="183"/>
      <c r="I178" s="183"/>
      <c r="J178" s="542"/>
      <c r="K178" s="517"/>
    </row>
    <row r="179" spans="1:11" ht="24" outlineLevel="1">
      <c r="A179" s="934"/>
      <c r="B179" s="303" t="s">
        <v>2840</v>
      </c>
      <c r="C179" s="951">
        <v>150</v>
      </c>
      <c r="D179" s="304" t="s">
        <v>1614</v>
      </c>
      <c r="E179" s="183"/>
      <c r="F179" s="183"/>
      <c r="G179" s="183"/>
      <c r="H179" s="183"/>
      <c r="I179" s="183"/>
      <c r="J179" s="542"/>
      <c r="K179" s="517"/>
    </row>
    <row r="180" spans="1:11" ht="24" outlineLevel="1">
      <c r="A180" s="934"/>
      <c r="B180" s="303" t="s">
        <v>2873</v>
      </c>
      <c r="C180" s="951">
        <v>6</v>
      </c>
      <c r="D180" s="304" t="s">
        <v>1614</v>
      </c>
      <c r="E180" s="183"/>
      <c r="F180" s="183"/>
      <c r="G180" s="183"/>
      <c r="H180" s="183"/>
      <c r="I180" s="183"/>
      <c r="J180" s="542"/>
      <c r="K180" s="517"/>
    </row>
    <row r="181" spans="1:11" ht="24" outlineLevel="1">
      <c r="A181" s="934"/>
      <c r="B181" s="303" t="s">
        <v>2881</v>
      </c>
      <c r="C181" s="951">
        <v>1</v>
      </c>
      <c r="D181" s="304" t="s">
        <v>1614</v>
      </c>
      <c r="E181" s="183"/>
      <c r="F181" s="183"/>
      <c r="G181" s="183"/>
      <c r="H181" s="183"/>
      <c r="I181" s="183"/>
      <c r="J181" s="542"/>
      <c r="K181" s="517"/>
    </row>
    <row r="182" spans="1:11" ht="24" outlineLevel="1">
      <c r="A182" s="934"/>
      <c r="B182" s="303" t="s">
        <v>2874</v>
      </c>
      <c r="C182" s="951">
        <v>4</v>
      </c>
      <c r="D182" s="304" t="s">
        <v>1614</v>
      </c>
      <c r="E182" s="183"/>
      <c r="F182" s="183"/>
      <c r="G182" s="183"/>
      <c r="H182" s="183"/>
      <c r="I182" s="183"/>
      <c r="J182" s="542"/>
      <c r="K182" s="517"/>
    </row>
    <row r="183" spans="1:11" ht="24" outlineLevel="1">
      <c r="A183" s="934"/>
      <c r="B183" s="303"/>
      <c r="C183" s="301"/>
      <c r="D183" s="304"/>
      <c r="E183" s="185"/>
      <c r="F183" s="185"/>
      <c r="G183" s="185"/>
      <c r="H183" s="185"/>
      <c r="I183" s="932"/>
      <c r="J183" s="922"/>
    </row>
    <row r="184" spans="1:11" outlineLevel="1">
      <c r="A184" s="921" t="s">
        <v>1862</v>
      </c>
      <c r="B184" s="300" t="s">
        <v>1620</v>
      </c>
      <c r="C184" s="315"/>
      <c r="D184" s="316"/>
      <c r="E184" s="180"/>
      <c r="F184" s="180"/>
      <c r="G184" s="180"/>
      <c r="H184" s="180"/>
      <c r="I184" s="318"/>
      <c r="J184" s="933"/>
    </row>
    <row r="185" spans="1:11" ht="24" outlineLevel="1">
      <c r="A185" s="921"/>
      <c r="B185" s="303" t="s">
        <v>1656</v>
      </c>
      <c r="C185" s="951">
        <v>3</v>
      </c>
      <c r="D185" s="304" t="s">
        <v>1621</v>
      </c>
      <c r="E185" s="183"/>
      <c r="F185" s="183"/>
      <c r="G185" s="183"/>
      <c r="H185" s="183"/>
      <c r="I185" s="183"/>
      <c r="J185" s="542"/>
      <c r="K185" s="517"/>
    </row>
    <row r="186" spans="1:11" ht="24" outlineLevel="1">
      <c r="A186" s="921"/>
      <c r="B186" s="303" t="s">
        <v>1655</v>
      </c>
      <c r="C186" s="951">
        <v>5</v>
      </c>
      <c r="D186" s="304" t="s">
        <v>1614</v>
      </c>
      <c r="E186" s="183"/>
      <c r="F186" s="183"/>
      <c r="G186" s="183"/>
      <c r="H186" s="183"/>
      <c r="I186" s="183"/>
      <c r="J186" s="542"/>
      <c r="K186" s="517"/>
    </row>
    <row r="187" spans="1:11" ht="24" outlineLevel="1">
      <c r="A187" s="921"/>
      <c r="B187" s="303" t="s">
        <v>1622</v>
      </c>
      <c r="C187" s="951">
        <v>2</v>
      </c>
      <c r="D187" s="304" t="s">
        <v>1614</v>
      </c>
      <c r="E187" s="183"/>
      <c r="F187" s="183"/>
      <c r="G187" s="183"/>
      <c r="H187" s="183"/>
      <c r="I187" s="183"/>
      <c r="J187" s="542"/>
      <c r="K187" s="517"/>
    </row>
    <row r="188" spans="1:11" s="998" customFormat="1" ht="24" outlineLevel="1">
      <c r="A188" s="923"/>
      <c r="B188" s="303" t="s">
        <v>1623</v>
      </c>
      <c r="C188" s="951">
        <v>1</v>
      </c>
      <c r="D188" s="304" t="s">
        <v>1614</v>
      </c>
      <c r="E188" s="183"/>
      <c r="F188" s="183"/>
      <c r="G188" s="183"/>
      <c r="H188" s="183"/>
      <c r="I188" s="183"/>
      <c r="J188" s="542"/>
      <c r="K188" s="517"/>
    </row>
    <row r="189" spans="1:11" ht="24" outlineLevel="1">
      <c r="A189" s="921"/>
      <c r="B189" s="303" t="s">
        <v>1624</v>
      </c>
      <c r="C189" s="951">
        <v>1</v>
      </c>
      <c r="D189" s="304" t="s">
        <v>1614</v>
      </c>
      <c r="E189" s="183"/>
      <c r="F189" s="183"/>
      <c r="G189" s="183"/>
      <c r="H189" s="183"/>
      <c r="I189" s="183"/>
      <c r="J189" s="542"/>
      <c r="K189" s="517"/>
    </row>
    <row r="190" spans="1:11" ht="24" outlineLevel="1">
      <c r="A190" s="921"/>
      <c r="B190" s="303" t="s">
        <v>1625</v>
      </c>
      <c r="C190" s="951">
        <v>1</v>
      </c>
      <c r="D190" s="304" t="s">
        <v>1614</v>
      </c>
      <c r="E190" s="183"/>
      <c r="F190" s="183"/>
      <c r="G190" s="183"/>
      <c r="H190" s="183"/>
      <c r="I190" s="183"/>
      <c r="J190" s="542"/>
      <c r="K190" s="517"/>
    </row>
    <row r="191" spans="1:11" ht="24" outlineLevel="1">
      <c r="A191" s="921"/>
      <c r="B191" s="303" t="s">
        <v>3105</v>
      </c>
      <c r="C191" s="951">
        <v>1</v>
      </c>
      <c r="D191" s="304" t="s">
        <v>1614</v>
      </c>
      <c r="E191" s="183"/>
      <c r="F191" s="183"/>
      <c r="G191" s="183"/>
      <c r="H191" s="183"/>
      <c r="I191" s="183"/>
      <c r="J191" s="542"/>
      <c r="K191" s="517"/>
    </row>
    <row r="192" spans="1:11" ht="24" outlineLevel="1">
      <c r="A192" s="934"/>
      <c r="B192" s="303" t="s">
        <v>1626</v>
      </c>
      <c r="C192" s="951">
        <v>1</v>
      </c>
      <c r="D192" s="304" t="s">
        <v>1614</v>
      </c>
      <c r="E192" s="183"/>
      <c r="F192" s="183"/>
      <c r="G192" s="183"/>
      <c r="H192" s="183"/>
      <c r="I192" s="183"/>
      <c r="J192" s="542"/>
      <c r="K192" s="517"/>
    </row>
    <row r="193" spans="1:11" ht="24" outlineLevel="1">
      <c r="A193" s="921"/>
      <c r="B193" s="303" t="s">
        <v>1627</v>
      </c>
      <c r="C193" s="951">
        <v>1</v>
      </c>
      <c r="D193" s="304" t="s">
        <v>1614</v>
      </c>
      <c r="E193" s="183"/>
      <c r="F193" s="183"/>
      <c r="G193" s="183"/>
      <c r="H193" s="183"/>
      <c r="I193" s="183"/>
      <c r="J193" s="542"/>
      <c r="K193" s="517"/>
    </row>
    <row r="194" spans="1:11" ht="24" outlineLevel="1">
      <c r="A194" s="934"/>
      <c r="B194" s="303" t="s">
        <v>1628</v>
      </c>
      <c r="C194" s="951">
        <v>1</v>
      </c>
      <c r="D194" s="304" t="s">
        <v>1614</v>
      </c>
      <c r="E194" s="183"/>
      <c r="F194" s="183"/>
      <c r="G194" s="183"/>
      <c r="H194" s="183"/>
      <c r="I194" s="183"/>
      <c r="J194" s="542"/>
      <c r="K194" s="517"/>
    </row>
    <row r="195" spans="1:11" ht="24" outlineLevel="1">
      <c r="A195" s="921"/>
      <c r="B195" s="303" t="s">
        <v>2880</v>
      </c>
      <c r="C195" s="951">
        <v>5</v>
      </c>
      <c r="D195" s="304" t="s">
        <v>1614</v>
      </c>
      <c r="E195" s="183"/>
      <c r="F195" s="183"/>
      <c r="G195" s="183"/>
      <c r="H195" s="183"/>
      <c r="I195" s="183"/>
      <c r="J195" s="542"/>
      <c r="K195" s="517"/>
    </row>
    <row r="196" spans="1:11" ht="24" outlineLevel="1">
      <c r="A196" s="921"/>
      <c r="B196" s="303" t="s">
        <v>2879</v>
      </c>
      <c r="C196" s="951">
        <v>1</v>
      </c>
      <c r="D196" s="304" t="s">
        <v>1614</v>
      </c>
      <c r="E196" s="183"/>
      <c r="F196" s="183"/>
      <c r="G196" s="183"/>
      <c r="H196" s="183"/>
      <c r="I196" s="183"/>
      <c r="J196" s="542"/>
      <c r="K196" s="517"/>
    </row>
    <row r="197" spans="1:11" ht="24" outlineLevel="1">
      <c r="A197" s="921"/>
      <c r="B197" s="303" t="s">
        <v>1629</v>
      </c>
      <c r="C197" s="951">
        <v>2</v>
      </c>
      <c r="D197" s="304" t="s">
        <v>1614</v>
      </c>
      <c r="E197" s="183"/>
      <c r="F197" s="183"/>
      <c r="G197" s="183"/>
      <c r="H197" s="183"/>
      <c r="I197" s="183"/>
      <c r="J197" s="542"/>
      <c r="K197" s="517"/>
    </row>
    <row r="198" spans="1:11" ht="24" outlineLevel="1">
      <c r="A198" s="921"/>
      <c r="B198" s="303" t="s">
        <v>1630</v>
      </c>
      <c r="C198" s="951">
        <v>8</v>
      </c>
      <c r="D198" s="304" t="s">
        <v>1614</v>
      </c>
      <c r="E198" s="183"/>
      <c r="F198" s="183"/>
      <c r="G198" s="183"/>
      <c r="H198" s="183"/>
      <c r="I198" s="183"/>
      <c r="J198" s="542"/>
      <c r="K198" s="517"/>
    </row>
    <row r="199" spans="1:11" ht="24" outlineLevel="1">
      <c r="A199" s="921"/>
      <c r="B199" s="303" t="s">
        <v>1631</v>
      </c>
      <c r="C199" s="951">
        <v>2</v>
      </c>
      <c r="D199" s="304" t="s">
        <v>1614</v>
      </c>
      <c r="E199" s="183"/>
      <c r="F199" s="183"/>
      <c r="G199" s="183"/>
      <c r="H199" s="183"/>
      <c r="I199" s="183"/>
      <c r="J199" s="542"/>
      <c r="K199" s="517"/>
    </row>
    <row r="200" spans="1:11" ht="24" outlineLevel="1">
      <c r="A200" s="921"/>
      <c r="B200" s="920" t="s">
        <v>2878</v>
      </c>
      <c r="C200" s="951">
        <v>10</v>
      </c>
      <c r="D200" s="304" t="s">
        <v>1614</v>
      </c>
      <c r="E200" s="183"/>
      <c r="F200" s="183"/>
      <c r="G200" s="183"/>
      <c r="H200" s="183"/>
      <c r="I200" s="183"/>
      <c r="J200" s="542"/>
      <c r="K200" s="517"/>
    </row>
    <row r="201" spans="1:11" ht="24" outlineLevel="1">
      <c r="A201" s="921"/>
      <c r="B201" s="303" t="s">
        <v>1632</v>
      </c>
      <c r="C201" s="951">
        <v>5</v>
      </c>
      <c r="D201" s="304" t="s">
        <v>1633</v>
      </c>
      <c r="E201" s="183"/>
      <c r="F201" s="183"/>
      <c r="G201" s="183"/>
      <c r="H201" s="183"/>
      <c r="I201" s="183"/>
      <c r="J201" s="542"/>
      <c r="K201" s="517"/>
    </row>
    <row r="202" spans="1:11" ht="24" outlineLevel="1">
      <c r="A202" s="921"/>
      <c r="B202" s="303" t="s">
        <v>2838</v>
      </c>
      <c r="C202" s="951">
        <v>5</v>
      </c>
      <c r="D202" s="304" t="s">
        <v>1633</v>
      </c>
      <c r="E202" s="183"/>
      <c r="F202" s="183"/>
      <c r="G202" s="183"/>
      <c r="H202" s="183"/>
      <c r="I202" s="183"/>
      <c r="J202" s="542"/>
      <c r="K202" s="517"/>
    </row>
    <row r="203" spans="1:11" ht="24" outlineLevel="1">
      <c r="A203" s="921"/>
      <c r="B203" s="303" t="s">
        <v>1634</v>
      </c>
      <c r="C203" s="951">
        <v>5</v>
      </c>
      <c r="D203" s="304" t="s">
        <v>1633</v>
      </c>
      <c r="E203" s="183"/>
      <c r="F203" s="183"/>
      <c r="G203" s="183"/>
      <c r="H203" s="183"/>
      <c r="I203" s="183"/>
      <c r="J203" s="542"/>
      <c r="K203" s="517"/>
    </row>
    <row r="204" spans="1:11" ht="24" outlineLevel="1">
      <c r="A204" s="921"/>
      <c r="B204" s="303" t="s">
        <v>1635</v>
      </c>
      <c r="C204" s="951">
        <v>5</v>
      </c>
      <c r="D204" s="304" t="s">
        <v>1633</v>
      </c>
      <c r="E204" s="183"/>
      <c r="F204" s="183"/>
      <c r="G204" s="183"/>
      <c r="H204" s="183"/>
      <c r="I204" s="183"/>
      <c r="J204" s="542"/>
      <c r="K204" s="517"/>
    </row>
    <row r="205" spans="1:11" ht="24" outlineLevel="1">
      <c r="A205" s="921"/>
      <c r="B205" s="303" t="s">
        <v>1636</v>
      </c>
      <c r="C205" s="951">
        <v>2</v>
      </c>
      <c r="D205" s="304" t="s">
        <v>1633</v>
      </c>
      <c r="E205" s="183"/>
      <c r="F205" s="183"/>
      <c r="G205" s="183"/>
      <c r="H205" s="183"/>
      <c r="I205" s="183"/>
      <c r="J205" s="542"/>
      <c r="K205" s="517"/>
    </row>
    <row r="206" spans="1:11" ht="24" outlineLevel="1">
      <c r="A206" s="921"/>
      <c r="B206" s="303" t="s">
        <v>1637</v>
      </c>
      <c r="C206" s="951">
        <v>2</v>
      </c>
      <c r="D206" s="304" t="s">
        <v>1633</v>
      </c>
      <c r="E206" s="183"/>
      <c r="F206" s="183"/>
      <c r="G206" s="183"/>
      <c r="H206" s="183"/>
      <c r="I206" s="183"/>
      <c r="J206" s="542"/>
      <c r="K206" s="517"/>
    </row>
    <row r="207" spans="1:11" ht="24" outlineLevel="1">
      <c r="A207" s="921"/>
      <c r="B207" s="303" t="s">
        <v>1638</v>
      </c>
      <c r="C207" s="951">
        <v>1</v>
      </c>
      <c r="D207" s="304" t="s">
        <v>1614</v>
      </c>
      <c r="E207" s="183"/>
      <c r="F207" s="183"/>
      <c r="G207" s="183"/>
      <c r="H207" s="183"/>
      <c r="I207" s="183"/>
      <c r="J207" s="542"/>
      <c r="K207" s="517"/>
    </row>
    <row r="208" spans="1:11" ht="24" outlineLevel="1">
      <c r="A208" s="921"/>
      <c r="B208" s="303" t="s">
        <v>1639</v>
      </c>
      <c r="C208" s="951">
        <v>1</v>
      </c>
      <c r="D208" s="304" t="s">
        <v>1614</v>
      </c>
      <c r="E208" s="183"/>
      <c r="F208" s="183"/>
      <c r="G208" s="183"/>
      <c r="H208" s="183"/>
      <c r="I208" s="183"/>
      <c r="J208" s="542"/>
      <c r="K208" s="517"/>
    </row>
    <row r="209" spans="1:11" ht="24" outlineLevel="1">
      <c r="A209" s="921"/>
      <c r="B209" s="303" t="s">
        <v>1640</v>
      </c>
      <c r="C209" s="951">
        <v>3</v>
      </c>
      <c r="D209" s="304" t="s">
        <v>1614</v>
      </c>
      <c r="E209" s="183"/>
      <c r="F209" s="183"/>
      <c r="G209" s="183"/>
      <c r="H209" s="183"/>
      <c r="I209" s="183"/>
      <c r="J209" s="542"/>
      <c r="K209" s="517"/>
    </row>
    <row r="210" spans="1:11" ht="24" outlineLevel="1">
      <c r="A210" s="921"/>
      <c r="B210" s="303" t="s">
        <v>1641</v>
      </c>
      <c r="C210" s="951">
        <v>3</v>
      </c>
      <c r="D210" s="304" t="s">
        <v>1614</v>
      </c>
      <c r="E210" s="183"/>
      <c r="F210" s="183"/>
      <c r="G210" s="183"/>
      <c r="H210" s="183"/>
      <c r="I210" s="183"/>
      <c r="J210" s="542"/>
      <c r="K210" s="517"/>
    </row>
    <row r="211" spans="1:11" ht="24" outlineLevel="1">
      <c r="A211" s="921"/>
      <c r="B211" s="303"/>
      <c r="C211" s="301"/>
      <c r="D211" s="304"/>
      <c r="E211" s="185"/>
      <c r="F211" s="185"/>
      <c r="G211" s="185"/>
      <c r="H211" s="185"/>
      <c r="I211" s="932"/>
      <c r="J211" s="922"/>
    </row>
    <row r="212" spans="1:11" outlineLevel="1">
      <c r="A212" s="921">
        <v>6.2</v>
      </c>
      <c r="B212" s="300" t="s">
        <v>1642</v>
      </c>
      <c r="C212" s="315"/>
      <c r="D212" s="316"/>
      <c r="E212" s="180"/>
      <c r="F212" s="180"/>
      <c r="G212" s="180"/>
      <c r="H212" s="180"/>
      <c r="I212" s="318"/>
      <c r="J212" s="933"/>
    </row>
    <row r="213" spans="1:11" outlineLevel="1">
      <c r="A213" s="921" t="s">
        <v>1643</v>
      </c>
      <c r="B213" s="300" t="s">
        <v>1644</v>
      </c>
      <c r="C213" s="315"/>
      <c r="D213" s="316"/>
      <c r="E213" s="180"/>
      <c r="F213" s="180"/>
      <c r="G213" s="180"/>
      <c r="H213" s="180"/>
      <c r="I213" s="318"/>
      <c r="J213" s="933"/>
    </row>
    <row r="214" spans="1:11" ht="24" outlineLevel="1">
      <c r="A214" s="921"/>
      <c r="B214" s="303" t="s">
        <v>2845</v>
      </c>
      <c r="C214" s="951">
        <v>1</v>
      </c>
      <c r="D214" s="304" t="s">
        <v>1614</v>
      </c>
      <c r="E214" s="183"/>
      <c r="F214" s="183"/>
      <c r="G214" s="183"/>
      <c r="H214" s="183"/>
      <c r="I214" s="183"/>
      <c r="J214" s="542"/>
      <c r="K214" s="517"/>
    </row>
    <row r="215" spans="1:11" ht="24" outlineLevel="1">
      <c r="A215" s="921"/>
      <c r="B215" s="303" t="s">
        <v>1645</v>
      </c>
      <c r="C215" s="951">
        <v>1</v>
      </c>
      <c r="D215" s="304" t="s">
        <v>1614</v>
      </c>
      <c r="E215" s="183"/>
      <c r="F215" s="183"/>
      <c r="G215" s="183"/>
      <c r="H215" s="183"/>
      <c r="I215" s="183"/>
      <c r="J215" s="542"/>
      <c r="K215" s="517"/>
    </row>
    <row r="216" spans="1:11" ht="24" outlineLevel="1">
      <c r="A216" s="921"/>
      <c r="B216" s="303" t="s">
        <v>2875</v>
      </c>
      <c r="C216" s="951">
        <v>1</v>
      </c>
      <c r="D216" s="304" t="s">
        <v>1614</v>
      </c>
      <c r="E216" s="183"/>
      <c r="F216" s="183"/>
      <c r="G216" s="183"/>
      <c r="H216" s="183"/>
      <c r="I216" s="183"/>
      <c r="J216" s="542"/>
      <c r="K216" s="517"/>
    </row>
    <row r="217" spans="1:11" ht="24" outlineLevel="1">
      <c r="A217" s="921"/>
      <c r="B217" s="303" t="s">
        <v>1646</v>
      </c>
      <c r="C217" s="951">
        <v>1</v>
      </c>
      <c r="D217" s="304" t="s">
        <v>1614</v>
      </c>
      <c r="E217" s="183"/>
      <c r="F217" s="183"/>
      <c r="G217" s="183"/>
      <c r="H217" s="183"/>
      <c r="I217" s="183"/>
      <c r="J217" s="542"/>
      <c r="K217" s="517"/>
    </row>
    <row r="218" spans="1:11" ht="24" outlineLevel="1">
      <c r="A218" s="921"/>
      <c r="B218" s="303" t="s">
        <v>1619</v>
      </c>
      <c r="C218" s="951">
        <v>1</v>
      </c>
      <c r="D218" s="304" t="s">
        <v>1614</v>
      </c>
      <c r="E218" s="183"/>
      <c r="F218" s="183"/>
      <c r="G218" s="183"/>
      <c r="H218" s="183"/>
      <c r="I218" s="183"/>
      <c r="J218" s="542"/>
      <c r="K218" s="517"/>
    </row>
    <row r="219" spans="1:11" ht="24" outlineLevel="1">
      <c r="A219" s="921"/>
      <c r="B219" s="303" t="s">
        <v>1647</v>
      </c>
      <c r="C219" s="951">
        <v>1</v>
      </c>
      <c r="D219" s="304" t="s">
        <v>1614</v>
      </c>
      <c r="E219" s="183"/>
      <c r="F219" s="183"/>
      <c r="G219" s="183"/>
      <c r="H219" s="183"/>
      <c r="I219" s="183"/>
      <c r="J219" s="542"/>
      <c r="K219" s="517"/>
    </row>
    <row r="220" spans="1:11" ht="24" outlineLevel="1">
      <c r="A220" s="921"/>
      <c r="B220" s="303" t="s">
        <v>1657</v>
      </c>
      <c r="C220" s="951">
        <v>2</v>
      </c>
      <c r="D220" s="304" t="s">
        <v>1614</v>
      </c>
      <c r="E220" s="183"/>
      <c r="F220" s="183"/>
      <c r="G220" s="183"/>
      <c r="H220" s="183"/>
      <c r="I220" s="183"/>
      <c r="J220" s="542"/>
      <c r="K220" s="517"/>
    </row>
    <row r="221" spans="1:11" ht="24" outlineLevel="1">
      <c r="A221" s="921"/>
      <c r="B221" s="303"/>
      <c r="C221" s="301"/>
      <c r="D221" s="304"/>
      <c r="E221" s="185"/>
      <c r="F221" s="185"/>
      <c r="G221" s="185"/>
      <c r="H221" s="185"/>
      <c r="I221" s="932"/>
      <c r="J221" s="922"/>
    </row>
    <row r="222" spans="1:11" outlineLevel="1">
      <c r="A222" s="921" t="s">
        <v>1648</v>
      </c>
      <c r="B222" s="300" t="s">
        <v>1649</v>
      </c>
      <c r="C222" s="315">
        <v>2</v>
      </c>
      <c r="D222" s="316" t="s">
        <v>1612</v>
      </c>
      <c r="E222" s="317"/>
      <c r="F222" s="317"/>
      <c r="G222" s="317"/>
      <c r="H222" s="317"/>
      <c r="I222" s="317"/>
      <c r="J222" s="822"/>
      <c r="K222" s="783"/>
    </row>
    <row r="223" spans="1:11" ht="24" outlineLevel="1">
      <c r="A223" s="921"/>
      <c r="B223" s="303" t="s">
        <v>2846</v>
      </c>
      <c r="C223" s="951">
        <v>2</v>
      </c>
      <c r="D223" s="304" t="s">
        <v>1614</v>
      </c>
      <c r="E223" s="183"/>
      <c r="F223" s="183"/>
      <c r="G223" s="183"/>
      <c r="H223" s="183"/>
      <c r="I223" s="183"/>
      <c r="J223" s="542"/>
      <c r="K223" s="517"/>
    </row>
    <row r="224" spans="1:11" ht="24" outlineLevel="1">
      <c r="A224" s="921"/>
      <c r="B224" s="303" t="s">
        <v>1645</v>
      </c>
      <c r="C224" s="951">
        <v>2</v>
      </c>
      <c r="D224" s="304" t="s">
        <v>1614</v>
      </c>
      <c r="E224" s="183"/>
      <c r="F224" s="183"/>
      <c r="G224" s="183"/>
      <c r="H224" s="183"/>
      <c r="I224" s="183"/>
      <c r="J224" s="542"/>
      <c r="K224" s="517"/>
    </row>
    <row r="225" spans="1:11" ht="24" outlineLevel="1">
      <c r="A225" s="921"/>
      <c r="B225" s="303" t="s">
        <v>2875</v>
      </c>
      <c r="C225" s="951">
        <v>2</v>
      </c>
      <c r="D225" s="304" t="s">
        <v>1614</v>
      </c>
      <c r="E225" s="183"/>
      <c r="F225" s="183"/>
      <c r="G225" s="183"/>
      <c r="H225" s="183"/>
      <c r="I225" s="183"/>
      <c r="J225" s="542"/>
      <c r="K225" s="517"/>
    </row>
    <row r="226" spans="1:11" ht="24" outlineLevel="1">
      <c r="A226" s="921"/>
      <c r="B226" s="303" t="s">
        <v>1647</v>
      </c>
      <c r="C226" s="951">
        <v>2</v>
      </c>
      <c r="D226" s="304" t="s">
        <v>1614</v>
      </c>
      <c r="E226" s="183"/>
      <c r="F226" s="183"/>
      <c r="G226" s="183"/>
      <c r="H226" s="183"/>
      <c r="I226" s="183"/>
      <c r="J226" s="542"/>
      <c r="K226" s="517"/>
    </row>
    <row r="227" spans="1:11" ht="24" outlineLevel="1">
      <c r="A227" s="921"/>
      <c r="B227" s="303" t="s">
        <v>1657</v>
      </c>
      <c r="C227" s="951">
        <v>4</v>
      </c>
      <c r="D227" s="304" t="s">
        <v>1614</v>
      </c>
      <c r="E227" s="183"/>
      <c r="F227" s="183"/>
      <c r="G227" s="183"/>
      <c r="H227" s="183"/>
      <c r="I227" s="183"/>
      <c r="J227" s="542"/>
      <c r="K227" s="517"/>
    </row>
    <row r="228" spans="1:11" ht="24" outlineLevel="1">
      <c r="A228" s="921"/>
      <c r="B228" s="303"/>
      <c r="C228" s="301"/>
      <c r="D228" s="304"/>
      <c r="E228" s="185"/>
      <c r="F228" s="185"/>
      <c r="G228" s="185"/>
      <c r="H228" s="185"/>
      <c r="I228" s="932"/>
      <c r="J228" s="922"/>
    </row>
    <row r="229" spans="1:11" outlineLevel="1">
      <c r="A229" s="921" t="s">
        <v>1650</v>
      </c>
      <c r="B229" s="300" t="s">
        <v>1651</v>
      </c>
      <c r="C229" s="315"/>
      <c r="D229" s="316"/>
      <c r="E229" s="180"/>
      <c r="F229" s="180"/>
      <c r="G229" s="180"/>
      <c r="H229" s="180"/>
      <c r="I229" s="318"/>
      <c r="J229" s="933"/>
    </row>
    <row r="230" spans="1:11" ht="24" outlineLevel="1">
      <c r="A230" s="921"/>
      <c r="B230" s="303" t="s">
        <v>1652</v>
      </c>
      <c r="C230" s="951">
        <v>1</v>
      </c>
      <c r="D230" s="304" t="s">
        <v>1614</v>
      </c>
      <c r="E230" s="183"/>
      <c r="F230" s="183"/>
      <c r="G230" s="183"/>
      <c r="H230" s="183"/>
      <c r="I230" s="183"/>
      <c r="J230" s="542"/>
      <c r="K230" s="517"/>
    </row>
    <row r="231" spans="1:11" ht="24" outlineLevel="1">
      <c r="A231" s="921"/>
      <c r="B231" s="303" t="s">
        <v>2839</v>
      </c>
      <c r="C231" s="951">
        <v>1</v>
      </c>
      <c r="D231" s="304" t="s">
        <v>1614</v>
      </c>
      <c r="E231" s="183"/>
      <c r="F231" s="183"/>
      <c r="G231" s="183"/>
      <c r="H231" s="183"/>
      <c r="I231" s="183"/>
      <c r="J231" s="542"/>
      <c r="K231" s="517"/>
    </row>
    <row r="232" spans="1:11" ht="24" outlineLevel="1">
      <c r="A232" s="921"/>
      <c r="B232" s="303" t="s">
        <v>1653</v>
      </c>
      <c r="C232" s="951">
        <v>1</v>
      </c>
      <c r="D232" s="304" t="s">
        <v>1614</v>
      </c>
      <c r="E232" s="183"/>
      <c r="F232" s="183"/>
      <c r="G232" s="183"/>
      <c r="H232" s="183"/>
      <c r="I232" s="183"/>
      <c r="J232" s="542"/>
      <c r="K232" s="517"/>
    </row>
    <row r="233" spans="1:11" ht="24" outlineLevel="1">
      <c r="A233" s="921"/>
      <c r="B233" s="303" t="s">
        <v>2883</v>
      </c>
      <c r="C233" s="951">
        <v>1</v>
      </c>
      <c r="D233" s="304" t="s">
        <v>1614</v>
      </c>
      <c r="E233" s="183"/>
      <c r="F233" s="183"/>
      <c r="G233" s="183"/>
      <c r="H233" s="183"/>
      <c r="I233" s="183"/>
      <c r="J233" s="542"/>
      <c r="K233" s="517"/>
    </row>
    <row r="234" spans="1:11" ht="24" outlineLevel="1">
      <c r="A234" s="921"/>
      <c r="B234" s="303" t="s">
        <v>1619</v>
      </c>
      <c r="C234" s="951">
        <v>1</v>
      </c>
      <c r="D234" s="304" t="s">
        <v>1614</v>
      </c>
      <c r="E234" s="183"/>
      <c r="F234" s="183"/>
      <c r="G234" s="183"/>
      <c r="H234" s="183"/>
      <c r="I234" s="183"/>
      <c r="J234" s="542"/>
      <c r="K234" s="517"/>
    </row>
    <row r="235" spans="1:11" ht="24" outlineLevel="1">
      <c r="A235" s="921"/>
      <c r="B235" s="303" t="s">
        <v>1655</v>
      </c>
      <c r="C235" s="951">
        <v>2</v>
      </c>
      <c r="D235" s="304" t="s">
        <v>1614</v>
      </c>
      <c r="E235" s="183"/>
      <c r="F235" s="183"/>
      <c r="G235" s="183"/>
      <c r="H235" s="183"/>
      <c r="I235" s="183"/>
      <c r="J235" s="542"/>
      <c r="K235" s="517"/>
    </row>
    <row r="236" spans="1:11" ht="24" outlineLevel="1">
      <c r="A236" s="921"/>
      <c r="B236" s="303" t="s">
        <v>1656</v>
      </c>
      <c r="C236" s="951">
        <v>2</v>
      </c>
      <c r="D236" s="304" t="s">
        <v>1614</v>
      </c>
      <c r="E236" s="183"/>
      <c r="F236" s="183"/>
      <c r="G236" s="183"/>
      <c r="H236" s="183"/>
      <c r="I236" s="183"/>
      <c r="J236" s="542"/>
      <c r="K236" s="517"/>
    </row>
    <row r="237" spans="1:11" ht="24" outlineLevel="1">
      <c r="A237" s="921"/>
      <c r="B237" s="303" t="s">
        <v>1657</v>
      </c>
      <c r="C237" s="951">
        <v>1</v>
      </c>
      <c r="D237" s="304" t="s">
        <v>1614</v>
      </c>
      <c r="E237" s="183"/>
      <c r="F237" s="183"/>
      <c r="G237" s="183"/>
      <c r="H237" s="183"/>
      <c r="I237" s="183"/>
      <c r="J237" s="542"/>
      <c r="K237" s="517"/>
    </row>
    <row r="238" spans="1:11" ht="24" outlineLevel="1">
      <c r="A238" s="921"/>
      <c r="B238" s="303" t="s">
        <v>2876</v>
      </c>
      <c r="C238" s="951">
        <v>2</v>
      </c>
      <c r="D238" s="304" t="s">
        <v>1614</v>
      </c>
      <c r="E238" s="183"/>
      <c r="F238" s="183"/>
      <c r="G238" s="183"/>
      <c r="H238" s="183"/>
      <c r="I238" s="183"/>
      <c r="J238" s="542"/>
      <c r="K238" s="517"/>
    </row>
    <row r="239" spans="1:11" ht="24" outlineLevel="1">
      <c r="A239" s="921"/>
      <c r="B239" s="303" t="s">
        <v>2876</v>
      </c>
      <c r="C239" s="951">
        <v>2</v>
      </c>
      <c r="D239" s="304" t="s">
        <v>1614</v>
      </c>
      <c r="E239" s="183"/>
      <c r="F239" s="183"/>
      <c r="G239" s="183"/>
      <c r="H239" s="183"/>
      <c r="I239" s="183"/>
      <c r="J239" s="542"/>
      <c r="K239" s="517"/>
    </row>
    <row r="240" spans="1:11" ht="24" outlineLevel="1">
      <c r="A240" s="921"/>
      <c r="B240" s="303"/>
      <c r="C240" s="301"/>
      <c r="D240" s="304"/>
      <c r="E240" s="185"/>
      <c r="F240" s="185"/>
      <c r="G240" s="185"/>
      <c r="H240" s="185"/>
      <c r="I240" s="932"/>
      <c r="J240" s="922"/>
    </row>
    <row r="241" spans="1:11" outlineLevel="1">
      <c r="A241" s="921">
        <v>6.3</v>
      </c>
      <c r="B241" s="300" t="s">
        <v>1658</v>
      </c>
      <c r="C241" s="315"/>
      <c r="D241" s="316"/>
      <c r="E241" s="180"/>
      <c r="F241" s="180"/>
      <c r="G241" s="180"/>
      <c r="H241" s="180"/>
      <c r="I241" s="318"/>
      <c r="J241" s="933"/>
    </row>
    <row r="242" spans="1:11" outlineLevel="1">
      <c r="A242" s="921" t="s">
        <v>1659</v>
      </c>
      <c r="B242" s="300" t="s">
        <v>1644</v>
      </c>
      <c r="C242" s="315"/>
      <c r="D242" s="316"/>
      <c r="E242" s="180"/>
      <c r="F242" s="180"/>
      <c r="G242" s="180"/>
      <c r="H242" s="180"/>
      <c r="I242" s="318"/>
      <c r="J242" s="933"/>
    </row>
    <row r="243" spans="1:11" ht="24" outlineLevel="1">
      <c r="A243" s="921"/>
      <c r="B243" s="303" t="s">
        <v>2845</v>
      </c>
      <c r="C243" s="951">
        <v>1</v>
      </c>
      <c r="D243" s="304" t="s">
        <v>1614</v>
      </c>
      <c r="E243" s="183"/>
      <c r="F243" s="183"/>
      <c r="G243" s="183"/>
      <c r="H243" s="183"/>
      <c r="I243" s="183"/>
      <c r="J243" s="542"/>
      <c r="K243" s="517"/>
    </row>
    <row r="244" spans="1:11" ht="24" outlineLevel="1">
      <c r="A244" s="921"/>
      <c r="B244" s="303" t="s">
        <v>1645</v>
      </c>
      <c r="C244" s="951">
        <v>1</v>
      </c>
      <c r="D244" s="304" t="s">
        <v>1614</v>
      </c>
      <c r="E244" s="183"/>
      <c r="F244" s="183"/>
      <c r="G244" s="183"/>
      <c r="H244" s="183"/>
      <c r="I244" s="183"/>
      <c r="J244" s="542"/>
      <c r="K244" s="517"/>
    </row>
    <row r="245" spans="1:11" ht="24" outlineLevel="1">
      <c r="A245" s="921"/>
      <c r="B245" s="303" t="s">
        <v>2875</v>
      </c>
      <c r="C245" s="951">
        <v>1</v>
      </c>
      <c r="D245" s="304" t="s">
        <v>1614</v>
      </c>
      <c r="E245" s="183"/>
      <c r="F245" s="183"/>
      <c r="G245" s="183"/>
      <c r="H245" s="183"/>
      <c r="I245" s="183"/>
      <c r="J245" s="542"/>
      <c r="K245" s="517"/>
    </row>
    <row r="246" spans="1:11" ht="24" outlineLevel="1">
      <c r="A246" s="921"/>
      <c r="B246" s="303" t="s">
        <v>1646</v>
      </c>
      <c r="C246" s="951">
        <v>1</v>
      </c>
      <c r="D246" s="304" t="s">
        <v>1614</v>
      </c>
      <c r="E246" s="183"/>
      <c r="F246" s="183"/>
      <c r="G246" s="183"/>
      <c r="H246" s="183"/>
      <c r="I246" s="183"/>
      <c r="J246" s="542"/>
      <c r="K246" s="517"/>
    </row>
    <row r="247" spans="1:11" ht="24" outlineLevel="1">
      <c r="A247" s="921"/>
      <c r="B247" s="303" t="s">
        <v>1619</v>
      </c>
      <c r="C247" s="951">
        <v>1</v>
      </c>
      <c r="D247" s="304" t="s">
        <v>1614</v>
      </c>
      <c r="E247" s="183"/>
      <c r="F247" s="183"/>
      <c r="G247" s="183"/>
      <c r="H247" s="183"/>
      <c r="I247" s="183"/>
      <c r="J247" s="542"/>
      <c r="K247" s="517"/>
    </row>
    <row r="248" spans="1:11" ht="24" outlineLevel="1">
      <c r="A248" s="921"/>
      <c r="B248" s="303" t="s">
        <v>1647</v>
      </c>
      <c r="C248" s="951">
        <v>1</v>
      </c>
      <c r="D248" s="304" t="s">
        <v>1614</v>
      </c>
      <c r="E248" s="183"/>
      <c r="F248" s="183"/>
      <c r="G248" s="183"/>
      <c r="H248" s="183"/>
      <c r="I248" s="183"/>
      <c r="J248" s="542"/>
      <c r="K248" s="517"/>
    </row>
    <row r="249" spans="1:11" ht="24" outlineLevel="1">
      <c r="A249" s="921"/>
      <c r="B249" s="303" t="s">
        <v>1657</v>
      </c>
      <c r="C249" s="951">
        <v>2</v>
      </c>
      <c r="D249" s="304" t="s">
        <v>1614</v>
      </c>
      <c r="E249" s="183"/>
      <c r="F249" s="183"/>
      <c r="G249" s="183"/>
      <c r="H249" s="183"/>
      <c r="I249" s="183"/>
      <c r="J249" s="542"/>
      <c r="K249" s="517"/>
    </row>
    <row r="250" spans="1:11" ht="24" outlineLevel="1">
      <c r="A250" s="921"/>
      <c r="B250" s="303"/>
      <c r="C250" s="301"/>
      <c r="D250" s="304"/>
      <c r="E250" s="185"/>
      <c r="F250" s="185"/>
      <c r="G250" s="185"/>
      <c r="H250" s="185"/>
      <c r="I250" s="932"/>
      <c r="J250" s="922"/>
    </row>
    <row r="251" spans="1:11" outlineLevel="1">
      <c r="A251" s="921" t="s">
        <v>1648</v>
      </c>
      <c r="B251" s="300" t="s">
        <v>1649</v>
      </c>
      <c r="C251" s="315">
        <v>2</v>
      </c>
      <c r="D251" s="316" t="s">
        <v>1612</v>
      </c>
      <c r="E251" s="317"/>
      <c r="F251" s="317"/>
      <c r="G251" s="317"/>
      <c r="H251" s="317"/>
      <c r="I251" s="317"/>
      <c r="J251" s="822"/>
      <c r="K251" s="783"/>
    </row>
    <row r="252" spans="1:11" ht="24" outlineLevel="1">
      <c r="A252" s="921"/>
      <c r="B252" s="303" t="s">
        <v>2846</v>
      </c>
      <c r="C252" s="951">
        <v>2</v>
      </c>
      <c r="D252" s="304" t="s">
        <v>1614</v>
      </c>
      <c r="E252" s="183"/>
      <c r="F252" s="183"/>
      <c r="G252" s="183"/>
      <c r="H252" s="183"/>
      <c r="I252" s="183"/>
      <c r="J252" s="542"/>
      <c r="K252" s="517"/>
    </row>
    <row r="253" spans="1:11" ht="24" outlineLevel="1">
      <c r="A253" s="921"/>
      <c r="B253" s="303" t="s">
        <v>1645</v>
      </c>
      <c r="C253" s="951">
        <v>2</v>
      </c>
      <c r="D253" s="304" t="s">
        <v>1614</v>
      </c>
      <c r="E253" s="183"/>
      <c r="F253" s="183"/>
      <c r="G253" s="183"/>
      <c r="H253" s="183"/>
      <c r="I253" s="183"/>
      <c r="J253" s="542"/>
      <c r="K253" s="517"/>
    </row>
    <row r="254" spans="1:11" ht="24" outlineLevel="1">
      <c r="A254" s="921"/>
      <c r="B254" s="303" t="s">
        <v>2875</v>
      </c>
      <c r="C254" s="951">
        <v>2</v>
      </c>
      <c r="D254" s="304" t="s">
        <v>1614</v>
      </c>
      <c r="E254" s="183"/>
      <c r="F254" s="183"/>
      <c r="G254" s="183"/>
      <c r="H254" s="183"/>
      <c r="I254" s="183"/>
      <c r="J254" s="542"/>
      <c r="K254" s="517"/>
    </row>
    <row r="255" spans="1:11" ht="24" outlineLevel="1">
      <c r="A255" s="921"/>
      <c r="B255" s="303" t="s">
        <v>1647</v>
      </c>
      <c r="C255" s="951">
        <v>2</v>
      </c>
      <c r="D255" s="304" t="s">
        <v>1614</v>
      </c>
      <c r="E255" s="183"/>
      <c r="F255" s="183"/>
      <c r="G255" s="183"/>
      <c r="H255" s="183"/>
      <c r="I255" s="183"/>
      <c r="J255" s="542"/>
      <c r="K255" s="517"/>
    </row>
    <row r="256" spans="1:11" ht="24" outlineLevel="1">
      <c r="A256" s="921"/>
      <c r="B256" s="303" t="s">
        <v>1657</v>
      </c>
      <c r="C256" s="951">
        <v>4</v>
      </c>
      <c r="D256" s="304" t="s">
        <v>1614</v>
      </c>
      <c r="E256" s="183"/>
      <c r="F256" s="183"/>
      <c r="G256" s="183"/>
      <c r="H256" s="183"/>
      <c r="I256" s="183"/>
      <c r="J256" s="542"/>
      <c r="K256" s="517"/>
    </row>
    <row r="257" spans="1:11" ht="24" outlineLevel="1">
      <c r="A257" s="921"/>
      <c r="B257" s="303"/>
      <c r="C257" s="301"/>
      <c r="D257" s="304"/>
      <c r="E257" s="185"/>
      <c r="F257" s="185"/>
      <c r="G257" s="185"/>
      <c r="H257" s="185"/>
      <c r="I257" s="932"/>
      <c r="J257" s="922"/>
    </row>
    <row r="258" spans="1:11" outlineLevel="1">
      <c r="A258" s="921" t="s">
        <v>3112</v>
      </c>
      <c r="B258" s="300" t="s">
        <v>1651</v>
      </c>
      <c r="C258" s="315"/>
      <c r="D258" s="316"/>
      <c r="E258" s="180"/>
      <c r="F258" s="180"/>
      <c r="G258" s="180"/>
      <c r="H258" s="180"/>
      <c r="I258" s="318"/>
      <c r="J258" s="933"/>
    </row>
    <row r="259" spans="1:11" ht="24" outlineLevel="1">
      <c r="A259" s="921"/>
      <c r="B259" s="303" t="s">
        <v>1652</v>
      </c>
      <c r="C259" s="951">
        <v>1</v>
      </c>
      <c r="D259" s="304" t="s">
        <v>1614</v>
      </c>
      <c r="E259" s="183"/>
      <c r="F259" s="183"/>
      <c r="G259" s="183"/>
      <c r="H259" s="183"/>
      <c r="I259" s="183"/>
      <c r="J259" s="542"/>
      <c r="K259" s="517"/>
    </row>
    <row r="260" spans="1:11" ht="24" outlineLevel="1">
      <c r="A260" s="921"/>
      <c r="B260" s="303" t="s">
        <v>2839</v>
      </c>
      <c r="C260" s="951">
        <v>1</v>
      </c>
      <c r="D260" s="304" t="s">
        <v>1614</v>
      </c>
      <c r="E260" s="183"/>
      <c r="F260" s="183"/>
      <c r="G260" s="183"/>
      <c r="H260" s="183"/>
      <c r="I260" s="183"/>
      <c r="J260" s="542"/>
      <c r="K260" s="517"/>
    </row>
    <row r="261" spans="1:11" ht="24" outlineLevel="1">
      <c r="A261" s="921"/>
      <c r="B261" s="303" t="s">
        <v>1653</v>
      </c>
      <c r="C261" s="951">
        <v>1</v>
      </c>
      <c r="D261" s="304" t="s">
        <v>1614</v>
      </c>
      <c r="E261" s="183"/>
      <c r="F261" s="183"/>
      <c r="G261" s="183"/>
      <c r="H261" s="183"/>
      <c r="I261" s="183"/>
      <c r="J261" s="542"/>
      <c r="K261" s="517"/>
    </row>
    <row r="262" spans="1:11" ht="24" outlineLevel="1">
      <c r="A262" s="921"/>
      <c r="B262" s="303" t="s">
        <v>2883</v>
      </c>
      <c r="C262" s="951">
        <v>1</v>
      </c>
      <c r="D262" s="304" t="s">
        <v>1614</v>
      </c>
      <c r="E262" s="183"/>
      <c r="F262" s="183"/>
      <c r="G262" s="183"/>
      <c r="H262" s="183"/>
      <c r="I262" s="183"/>
      <c r="J262" s="542"/>
      <c r="K262" s="517"/>
    </row>
    <row r="263" spans="1:11" ht="24" outlineLevel="1">
      <c r="A263" s="921"/>
      <c r="B263" s="303" t="s">
        <v>1619</v>
      </c>
      <c r="C263" s="951">
        <v>1</v>
      </c>
      <c r="D263" s="304" t="s">
        <v>1614</v>
      </c>
      <c r="E263" s="183"/>
      <c r="F263" s="183"/>
      <c r="G263" s="183"/>
      <c r="H263" s="183"/>
      <c r="I263" s="183"/>
      <c r="J263" s="542"/>
      <c r="K263" s="517"/>
    </row>
    <row r="264" spans="1:11" ht="24" outlineLevel="1">
      <c r="A264" s="921"/>
      <c r="B264" s="303" t="s">
        <v>1655</v>
      </c>
      <c r="C264" s="951">
        <v>2</v>
      </c>
      <c r="D264" s="304" t="s">
        <v>1614</v>
      </c>
      <c r="E264" s="183"/>
      <c r="F264" s="183"/>
      <c r="G264" s="183"/>
      <c r="H264" s="183"/>
      <c r="I264" s="183"/>
      <c r="J264" s="542"/>
      <c r="K264" s="517"/>
    </row>
    <row r="265" spans="1:11" ht="24" outlineLevel="1">
      <c r="A265" s="921"/>
      <c r="B265" s="303" t="s">
        <v>1656</v>
      </c>
      <c r="C265" s="951">
        <v>2</v>
      </c>
      <c r="D265" s="304" t="s">
        <v>1614</v>
      </c>
      <c r="E265" s="183"/>
      <c r="F265" s="183"/>
      <c r="G265" s="183"/>
      <c r="H265" s="183"/>
      <c r="I265" s="183"/>
      <c r="J265" s="542"/>
      <c r="K265" s="517"/>
    </row>
    <row r="266" spans="1:11" ht="24" outlineLevel="1">
      <c r="A266" s="921"/>
      <c r="B266" s="303" t="s">
        <v>1657</v>
      </c>
      <c r="C266" s="951">
        <v>1</v>
      </c>
      <c r="D266" s="304" t="s">
        <v>1614</v>
      </c>
      <c r="E266" s="183"/>
      <c r="F266" s="183"/>
      <c r="G266" s="183"/>
      <c r="H266" s="183"/>
      <c r="I266" s="183"/>
      <c r="J266" s="542"/>
      <c r="K266" s="517"/>
    </row>
    <row r="267" spans="1:11" ht="24" outlineLevel="1">
      <c r="A267" s="921"/>
      <c r="B267" s="303" t="s">
        <v>2876</v>
      </c>
      <c r="C267" s="999">
        <v>2</v>
      </c>
      <c r="D267" s="304" t="s">
        <v>1614</v>
      </c>
      <c r="E267" s="183"/>
      <c r="F267" s="183"/>
      <c r="G267" s="183"/>
      <c r="H267" s="183"/>
      <c r="I267" s="183"/>
      <c r="J267" s="542"/>
      <c r="K267" s="517"/>
    </row>
    <row r="268" spans="1:11" ht="24" outlineLevel="1">
      <c r="A268" s="921"/>
      <c r="B268" s="303" t="s">
        <v>2876</v>
      </c>
      <c r="C268" s="182">
        <v>2</v>
      </c>
      <c r="D268" s="304" t="s">
        <v>1614</v>
      </c>
      <c r="E268" s="183"/>
      <c r="F268" s="183"/>
      <c r="G268" s="183"/>
      <c r="H268" s="183"/>
      <c r="I268" s="183"/>
      <c r="J268" s="542"/>
      <c r="K268" s="517"/>
    </row>
    <row r="269" spans="1:11" ht="24" outlineLevel="1">
      <c r="A269" s="921"/>
      <c r="B269" s="303"/>
      <c r="C269" s="182"/>
      <c r="D269" s="304"/>
      <c r="E269" s="425"/>
      <c r="F269" s="425"/>
      <c r="G269" s="425"/>
      <c r="H269" s="425"/>
      <c r="I269" s="426"/>
      <c r="J269" s="788"/>
      <c r="K269" s="517"/>
    </row>
    <row r="270" spans="1:11" ht="24" outlineLevel="1">
      <c r="A270" s="921"/>
      <c r="B270" s="303"/>
      <c r="C270" s="182"/>
      <c r="D270" s="304"/>
      <c r="E270" s="425"/>
      <c r="F270" s="425"/>
      <c r="G270" s="425"/>
      <c r="H270" s="425"/>
      <c r="I270" s="426"/>
      <c r="J270" s="788"/>
      <c r="K270" s="517"/>
    </row>
    <row r="271" spans="1:11" ht="24" outlineLevel="1">
      <c r="A271" s="921"/>
      <c r="B271" s="303"/>
      <c r="C271" s="429"/>
      <c r="D271" s="304"/>
      <c r="E271" s="185"/>
      <c r="F271" s="185"/>
      <c r="G271" s="185"/>
      <c r="H271" s="185"/>
      <c r="I271" s="932"/>
      <c r="J271" s="922"/>
    </row>
    <row r="272" spans="1:11" outlineLevel="1">
      <c r="A272" s="921">
        <v>6.4</v>
      </c>
      <c r="B272" s="300" t="s">
        <v>1660</v>
      </c>
      <c r="C272" s="315"/>
      <c r="D272" s="316"/>
      <c r="E272" s="180"/>
      <c r="F272" s="180"/>
      <c r="G272" s="180"/>
      <c r="H272" s="180"/>
      <c r="I272" s="318"/>
      <c r="J272" s="933"/>
    </row>
    <row r="273" spans="1:11" outlineLevel="1">
      <c r="A273" s="921" t="s">
        <v>1661</v>
      </c>
      <c r="B273" s="300" t="s">
        <v>1662</v>
      </c>
      <c r="C273" s="315">
        <v>17</v>
      </c>
      <c r="D273" s="316" t="s">
        <v>1612</v>
      </c>
      <c r="E273" s="317"/>
      <c r="F273" s="317"/>
      <c r="G273" s="317"/>
      <c r="H273" s="317"/>
      <c r="I273" s="317"/>
      <c r="J273" s="822"/>
      <c r="K273" s="783"/>
    </row>
    <row r="274" spans="1:11" ht="24" outlineLevel="1">
      <c r="A274" s="921"/>
      <c r="B274" s="303" t="s">
        <v>2846</v>
      </c>
      <c r="C274" s="951">
        <v>17</v>
      </c>
      <c r="D274" s="304" t="s">
        <v>1614</v>
      </c>
      <c r="E274" s="183"/>
      <c r="F274" s="183"/>
      <c r="G274" s="183"/>
      <c r="H274" s="183"/>
      <c r="I274" s="183"/>
      <c r="J274" s="542"/>
      <c r="K274" s="517"/>
    </row>
    <row r="275" spans="1:11" ht="24" outlineLevel="1">
      <c r="A275" s="921"/>
      <c r="B275" s="303" t="s">
        <v>1645</v>
      </c>
      <c r="C275" s="951">
        <v>17</v>
      </c>
      <c r="D275" s="304" t="s">
        <v>1614</v>
      </c>
      <c r="E275" s="183"/>
      <c r="F275" s="183"/>
      <c r="G275" s="183"/>
      <c r="H275" s="183"/>
      <c r="I275" s="183"/>
      <c r="J275" s="542"/>
      <c r="K275" s="517"/>
    </row>
    <row r="276" spans="1:11" ht="24" outlineLevel="1">
      <c r="A276" s="921"/>
      <c r="B276" s="303" t="s">
        <v>2875</v>
      </c>
      <c r="C276" s="951">
        <v>17</v>
      </c>
      <c r="D276" s="304" t="s">
        <v>1614</v>
      </c>
      <c r="E276" s="183"/>
      <c r="F276" s="183"/>
      <c r="G276" s="183"/>
      <c r="H276" s="183"/>
      <c r="I276" s="183"/>
      <c r="J276" s="542"/>
      <c r="K276" s="517"/>
    </row>
    <row r="277" spans="1:11" ht="24" outlineLevel="1">
      <c r="A277" s="921"/>
      <c r="B277" s="303" t="s">
        <v>1647</v>
      </c>
      <c r="C277" s="951">
        <v>17</v>
      </c>
      <c r="D277" s="304" t="s">
        <v>1614</v>
      </c>
      <c r="E277" s="183"/>
      <c r="F277" s="183"/>
      <c r="G277" s="183"/>
      <c r="H277" s="183"/>
      <c r="I277" s="183"/>
      <c r="J277" s="542"/>
      <c r="K277" s="517"/>
    </row>
    <row r="278" spans="1:11" ht="24" outlineLevel="1">
      <c r="A278" s="921"/>
      <c r="B278" s="303" t="s">
        <v>1657</v>
      </c>
      <c r="C278" s="951">
        <v>34</v>
      </c>
      <c r="D278" s="304" t="s">
        <v>1614</v>
      </c>
      <c r="E278" s="183"/>
      <c r="F278" s="183"/>
      <c r="G278" s="183"/>
      <c r="H278" s="183"/>
      <c r="I278" s="183"/>
      <c r="J278" s="542"/>
      <c r="K278" s="517"/>
    </row>
    <row r="279" spans="1:11" ht="24" outlineLevel="1">
      <c r="A279" s="921"/>
      <c r="B279" s="303"/>
      <c r="C279" s="301"/>
      <c r="D279" s="304"/>
      <c r="E279" s="185"/>
      <c r="F279" s="185"/>
      <c r="G279" s="185"/>
      <c r="H279" s="185"/>
      <c r="I279" s="932"/>
      <c r="J279" s="922"/>
    </row>
    <row r="280" spans="1:11" outlineLevel="1">
      <c r="A280" s="921" t="s">
        <v>1663</v>
      </c>
      <c r="B280" s="300" t="s">
        <v>1664</v>
      </c>
      <c r="C280" s="315">
        <v>1</v>
      </c>
      <c r="D280" s="316" t="s">
        <v>1612</v>
      </c>
      <c r="E280" s="317"/>
      <c r="F280" s="317"/>
      <c r="G280" s="317"/>
      <c r="H280" s="317"/>
      <c r="I280" s="317"/>
      <c r="J280" s="822"/>
      <c r="K280" s="783"/>
    </row>
    <row r="281" spans="1:11" ht="24" outlineLevel="1">
      <c r="A281" s="921"/>
      <c r="B281" s="303" t="s">
        <v>2847</v>
      </c>
      <c r="C281" s="951">
        <v>1</v>
      </c>
      <c r="D281" s="304" t="s">
        <v>1614</v>
      </c>
      <c r="E281" s="183"/>
      <c r="F281" s="183"/>
      <c r="G281" s="183"/>
      <c r="H281" s="183"/>
      <c r="I281" s="183"/>
      <c r="J281" s="542"/>
      <c r="K281" s="517"/>
    </row>
    <row r="282" spans="1:11" ht="24" outlineLevel="1">
      <c r="A282" s="921"/>
      <c r="B282" s="303" t="s">
        <v>1645</v>
      </c>
      <c r="C282" s="951">
        <v>1</v>
      </c>
      <c r="D282" s="304" t="s">
        <v>1614</v>
      </c>
      <c r="E282" s="183"/>
      <c r="F282" s="183"/>
      <c r="G282" s="183"/>
      <c r="H282" s="183"/>
      <c r="I282" s="183"/>
      <c r="J282" s="542"/>
      <c r="K282" s="517"/>
    </row>
    <row r="283" spans="1:11" ht="24" outlineLevel="1">
      <c r="A283" s="921"/>
      <c r="B283" s="303" t="s">
        <v>2875</v>
      </c>
      <c r="C283" s="951">
        <v>1</v>
      </c>
      <c r="D283" s="304" t="s">
        <v>1614</v>
      </c>
      <c r="E283" s="183"/>
      <c r="F283" s="183"/>
      <c r="G283" s="183"/>
      <c r="H283" s="183"/>
      <c r="I283" s="183"/>
      <c r="J283" s="542"/>
      <c r="K283" s="517"/>
    </row>
    <row r="284" spans="1:11" ht="24" outlineLevel="1">
      <c r="A284" s="921"/>
      <c r="B284" s="303" t="s">
        <v>1646</v>
      </c>
      <c r="C284" s="951">
        <v>1</v>
      </c>
      <c r="D284" s="304" t="s">
        <v>1614</v>
      </c>
      <c r="E284" s="183"/>
      <c r="F284" s="183"/>
      <c r="G284" s="183"/>
      <c r="H284" s="183"/>
      <c r="I284" s="183"/>
      <c r="J284" s="542"/>
      <c r="K284" s="517"/>
    </row>
    <row r="285" spans="1:11" ht="24" outlineLevel="1">
      <c r="A285" s="921"/>
      <c r="B285" s="303" t="s">
        <v>1647</v>
      </c>
      <c r="C285" s="951">
        <v>1</v>
      </c>
      <c r="D285" s="304" t="s">
        <v>1614</v>
      </c>
      <c r="E285" s="183"/>
      <c r="F285" s="183"/>
      <c r="G285" s="183"/>
      <c r="H285" s="183"/>
      <c r="I285" s="183"/>
      <c r="J285" s="542"/>
      <c r="K285" s="517"/>
    </row>
    <row r="286" spans="1:11" ht="24" outlineLevel="1">
      <c r="A286" s="921"/>
      <c r="B286" s="303" t="s">
        <v>1657</v>
      </c>
      <c r="C286" s="951">
        <v>2</v>
      </c>
      <c r="D286" s="304" t="s">
        <v>1614</v>
      </c>
      <c r="E286" s="183"/>
      <c r="F286" s="183"/>
      <c r="G286" s="183"/>
      <c r="H286" s="183"/>
      <c r="I286" s="183"/>
      <c r="J286" s="542"/>
      <c r="K286" s="517"/>
    </row>
    <row r="287" spans="1:11" ht="24" outlineLevel="1">
      <c r="A287" s="921"/>
      <c r="B287" s="303"/>
      <c r="C287" s="301"/>
      <c r="D287" s="304"/>
      <c r="E287" s="185"/>
      <c r="F287" s="185"/>
      <c r="G287" s="185"/>
      <c r="H287" s="185"/>
      <c r="I287" s="932"/>
      <c r="J287" s="922"/>
    </row>
    <row r="288" spans="1:11" outlineLevel="1">
      <c r="A288" s="921" t="s">
        <v>1665</v>
      </c>
      <c r="B288" s="300" t="s">
        <v>1666</v>
      </c>
      <c r="C288" s="315">
        <v>1</v>
      </c>
      <c r="D288" s="316" t="s">
        <v>1612</v>
      </c>
      <c r="E288" s="317"/>
      <c r="F288" s="317"/>
      <c r="G288" s="317"/>
      <c r="H288" s="317"/>
      <c r="I288" s="317"/>
      <c r="J288" s="822"/>
      <c r="K288" s="783"/>
    </row>
    <row r="289" spans="1:11" ht="24" outlineLevel="1">
      <c r="A289" s="921"/>
      <c r="B289" s="303" t="s">
        <v>2848</v>
      </c>
      <c r="C289" s="951">
        <v>1</v>
      </c>
      <c r="D289" s="304" t="s">
        <v>1614</v>
      </c>
      <c r="E289" s="183"/>
      <c r="F289" s="183"/>
      <c r="G289" s="183"/>
      <c r="H289" s="183"/>
      <c r="I289" s="183"/>
      <c r="J289" s="542"/>
      <c r="K289" s="517"/>
    </row>
    <row r="290" spans="1:11" ht="24" outlineLevel="1">
      <c r="A290" s="921"/>
      <c r="B290" s="303" t="s">
        <v>1645</v>
      </c>
      <c r="C290" s="951">
        <v>1</v>
      </c>
      <c r="D290" s="304" t="s">
        <v>1614</v>
      </c>
      <c r="E290" s="183"/>
      <c r="F290" s="183"/>
      <c r="G290" s="183"/>
      <c r="H290" s="183"/>
      <c r="I290" s="183"/>
      <c r="J290" s="542"/>
      <c r="K290" s="517"/>
    </row>
    <row r="291" spans="1:11" ht="24" outlineLevel="1">
      <c r="A291" s="921"/>
      <c r="B291" s="303" t="s">
        <v>2875</v>
      </c>
      <c r="C291" s="951">
        <v>1</v>
      </c>
      <c r="D291" s="304" t="s">
        <v>1614</v>
      </c>
      <c r="E291" s="183"/>
      <c r="F291" s="183"/>
      <c r="G291" s="183"/>
      <c r="H291" s="183"/>
      <c r="I291" s="183"/>
      <c r="J291" s="542"/>
      <c r="K291" s="517"/>
    </row>
    <row r="292" spans="1:11" ht="24" outlineLevel="1">
      <c r="A292" s="921"/>
      <c r="B292" s="303" t="s">
        <v>1646</v>
      </c>
      <c r="C292" s="951">
        <v>1</v>
      </c>
      <c r="D292" s="304" t="s">
        <v>1614</v>
      </c>
      <c r="E292" s="183"/>
      <c r="F292" s="183"/>
      <c r="G292" s="183"/>
      <c r="H292" s="183"/>
      <c r="I292" s="183"/>
      <c r="J292" s="542"/>
      <c r="K292" s="517"/>
    </row>
    <row r="293" spans="1:11" ht="24" outlineLevel="1">
      <c r="A293" s="921"/>
      <c r="B293" s="303" t="s">
        <v>1647</v>
      </c>
      <c r="C293" s="951">
        <v>1</v>
      </c>
      <c r="D293" s="304" t="s">
        <v>1614</v>
      </c>
      <c r="E293" s="183"/>
      <c r="F293" s="183"/>
      <c r="G293" s="183"/>
      <c r="H293" s="183"/>
      <c r="I293" s="183"/>
      <c r="J293" s="542"/>
      <c r="K293" s="517"/>
    </row>
    <row r="294" spans="1:11" ht="24" outlineLevel="1">
      <c r="A294" s="921"/>
      <c r="B294" s="303" t="s">
        <v>1657</v>
      </c>
      <c r="C294" s="951">
        <v>2</v>
      </c>
      <c r="D294" s="304" t="s">
        <v>1614</v>
      </c>
      <c r="E294" s="183"/>
      <c r="F294" s="183"/>
      <c r="G294" s="183"/>
      <c r="H294" s="183"/>
      <c r="I294" s="183"/>
      <c r="J294" s="542"/>
      <c r="K294" s="517"/>
    </row>
    <row r="295" spans="1:11" ht="24" outlineLevel="1">
      <c r="A295" s="921"/>
      <c r="B295" s="303"/>
      <c r="C295" s="301"/>
      <c r="D295" s="304"/>
      <c r="E295" s="185"/>
      <c r="F295" s="185"/>
      <c r="G295" s="185"/>
      <c r="H295" s="185"/>
      <c r="I295" s="932"/>
      <c r="J295" s="922"/>
    </row>
    <row r="296" spans="1:11" outlineLevel="1">
      <c r="A296" s="921" t="s">
        <v>1667</v>
      </c>
      <c r="B296" s="300" t="s">
        <v>1668</v>
      </c>
      <c r="C296" s="315">
        <v>1</v>
      </c>
      <c r="D296" s="316" t="s">
        <v>1612</v>
      </c>
      <c r="E296" s="317"/>
      <c r="F296" s="317"/>
      <c r="G296" s="317"/>
      <c r="H296" s="317"/>
      <c r="I296" s="317"/>
      <c r="J296" s="822"/>
      <c r="K296" s="783"/>
    </row>
    <row r="297" spans="1:11" ht="24" outlineLevel="1">
      <c r="A297" s="921"/>
      <c r="B297" s="303" t="s">
        <v>2847</v>
      </c>
      <c r="C297" s="951">
        <v>1</v>
      </c>
      <c r="D297" s="304" t="s">
        <v>1614</v>
      </c>
      <c r="E297" s="183"/>
      <c r="F297" s="183"/>
      <c r="G297" s="183"/>
      <c r="H297" s="183"/>
      <c r="I297" s="183"/>
      <c r="J297" s="542"/>
      <c r="K297" s="517"/>
    </row>
    <row r="298" spans="1:11" ht="24" outlineLevel="1">
      <c r="A298" s="921"/>
      <c r="B298" s="303" t="s">
        <v>1645</v>
      </c>
      <c r="C298" s="951">
        <v>1</v>
      </c>
      <c r="D298" s="304" t="s">
        <v>1614</v>
      </c>
      <c r="E298" s="183"/>
      <c r="F298" s="183"/>
      <c r="G298" s="183"/>
      <c r="H298" s="183"/>
      <c r="I298" s="183"/>
      <c r="J298" s="542"/>
      <c r="K298" s="517"/>
    </row>
    <row r="299" spans="1:11" ht="24" outlineLevel="1">
      <c r="A299" s="921"/>
      <c r="B299" s="303" t="s">
        <v>2875</v>
      </c>
      <c r="C299" s="951">
        <v>1</v>
      </c>
      <c r="D299" s="304" t="s">
        <v>1614</v>
      </c>
      <c r="E299" s="183"/>
      <c r="F299" s="183"/>
      <c r="G299" s="183"/>
      <c r="H299" s="183"/>
      <c r="I299" s="183"/>
      <c r="J299" s="542"/>
      <c r="K299" s="517"/>
    </row>
    <row r="300" spans="1:11" ht="24" outlineLevel="1">
      <c r="A300" s="921"/>
      <c r="B300" s="303" t="s">
        <v>1646</v>
      </c>
      <c r="C300" s="951">
        <v>1</v>
      </c>
      <c r="D300" s="304" t="s">
        <v>1614</v>
      </c>
      <c r="E300" s="183"/>
      <c r="F300" s="183"/>
      <c r="G300" s="183"/>
      <c r="H300" s="183"/>
      <c r="I300" s="183"/>
      <c r="J300" s="542"/>
      <c r="K300" s="517"/>
    </row>
    <row r="301" spans="1:11" ht="24" outlineLevel="1">
      <c r="A301" s="921"/>
      <c r="B301" s="303" t="s">
        <v>1647</v>
      </c>
      <c r="C301" s="951">
        <v>1</v>
      </c>
      <c r="D301" s="304" t="s">
        <v>1614</v>
      </c>
      <c r="E301" s="183"/>
      <c r="F301" s="183"/>
      <c r="G301" s="183"/>
      <c r="H301" s="183"/>
      <c r="I301" s="183"/>
      <c r="J301" s="542"/>
      <c r="K301" s="517"/>
    </row>
    <row r="302" spans="1:11" ht="24" outlineLevel="1">
      <c r="A302" s="921"/>
      <c r="B302" s="303" t="s">
        <v>1657</v>
      </c>
      <c r="C302" s="951">
        <v>2</v>
      </c>
      <c r="D302" s="304" t="s">
        <v>1614</v>
      </c>
      <c r="E302" s="183"/>
      <c r="F302" s="183"/>
      <c r="G302" s="183"/>
      <c r="H302" s="183"/>
      <c r="I302" s="183"/>
      <c r="J302" s="542"/>
      <c r="K302" s="517"/>
    </row>
    <row r="303" spans="1:11" ht="24" outlineLevel="1">
      <c r="A303" s="921"/>
      <c r="B303" s="303"/>
      <c r="C303" s="301"/>
      <c r="D303" s="304"/>
      <c r="E303" s="185"/>
      <c r="F303" s="185"/>
      <c r="G303" s="185"/>
      <c r="H303" s="185"/>
      <c r="I303" s="932"/>
      <c r="J303" s="922"/>
    </row>
    <row r="304" spans="1:11" outlineLevel="1">
      <c r="A304" s="921" t="s">
        <v>1669</v>
      </c>
      <c r="B304" s="300" t="s">
        <v>1644</v>
      </c>
      <c r="C304" s="315">
        <v>1</v>
      </c>
      <c r="D304" s="316" t="s">
        <v>1612</v>
      </c>
      <c r="E304" s="317"/>
      <c r="F304" s="317"/>
      <c r="G304" s="317"/>
      <c r="H304" s="317"/>
      <c r="I304" s="317"/>
      <c r="J304" s="822"/>
      <c r="K304" s="783"/>
    </row>
    <row r="305" spans="1:11" ht="24" outlineLevel="1">
      <c r="A305" s="921"/>
      <c r="B305" s="303" t="s">
        <v>2845</v>
      </c>
      <c r="C305" s="951">
        <v>1</v>
      </c>
      <c r="D305" s="304" t="s">
        <v>1614</v>
      </c>
      <c r="E305" s="183"/>
      <c r="F305" s="183"/>
      <c r="G305" s="183"/>
      <c r="H305" s="183"/>
      <c r="I305" s="183"/>
      <c r="J305" s="542"/>
      <c r="K305" s="517"/>
    </row>
    <row r="306" spans="1:11" ht="24" outlineLevel="1">
      <c r="A306" s="921"/>
      <c r="B306" s="303" t="s">
        <v>1645</v>
      </c>
      <c r="C306" s="951">
        <v>1</v>
      </c>
      <c r="D306" s="304" t="s">
        <v>1614</v>
      </c>
      <c r="E306" s="183"/>
      <c r="F306" s="183"/>
      <c r="G306" s="183"/>
      <c r="H306" s="183"/>
      <c r="I306" s="183"/>
      <c r="J306" s="542"/>
      <c r="K306" s="517"/>
    </row>
    <row r="307" spans="1:11" ht="24" outlineLevel="1">
      <c r="A307" s="921"/>
      <c r="B307" s="303" t="s">
        <v>2875</v>
      </c>
      <c r="C307" s="951">
        <v>1</v>
      </c>
      <c r="D307" s="304" t="s">
        <v>1614</v>
      </c>
      <c r="E307" s="183"/>
      <c r="F307" s="183"/>
      <c r="G307" s="183"/>
      <c r="H307" s="183"/>
      <c r="I307" s="183"/>
      <c r="J307" s="542"/>
      <c r="K307" s="517"/>
    </row>
    <row r="308" spans="1:11" ht="24" outlineLevel="1">
      <c r="A308" s="921"/>
      <c r="B308" s="303" t="s">
        <v>1646</v>
      </c>
      <c r="C308" s="951">
        <v>1</v>
      </c>
      <c r="D308" s="304" t="s">
        <v>1614</v>
      </c>
      <c r="E308" s="183"/>
      <c r="F308" s="183"/>
      <c r="G308" s="183"/>
      <c r="H308" s="183"/>
      <c r="I308" s="183"/>
      <c r="J308" s="542"/>
      <c r="K308" s="517"/>
    </row>
    <row r="309" spans="1:11" ht="24" outlineLevel="1">
      <c r="A309" s="921"/>
      <c r="B309" s="303" t="s">
        <v>1619</v>
      </c>
      <c r="C309" s="951">
        <v>1</v>
      </c>
      <c r="D309" s="304" t="s">
        <v>1614</v>
      </c>
      <c r="E309" s="183"/>
      <c r="F309" s="183"/>
      <c r="G309" s="183"/>
      <c r="H309" s="183"/>
      <c r="I309" s="183"/>
      <c r="J309" s="542"/>
      <c r="K309" s="517"/>
    </row>
    <row r="310" spans="1:11" ht="24" outlineLevel="1">
      <c r="A310" s="921"/>
      <c r="B310" s="303" t="s">
        <v>1647</v>
      </c>
      <c r="C310" s="951">
        <v>1</v>
      </c>
      <c r="D310" s="304" t="s">
        <v>1614</v>
      </c>
      <c r="E310" s="183"/>
      <c r="F310" s="183"/>
      <c r="G310" s="183"/>
      <c r="H310" s="183"/>
      <c r="I310" s="183"/>
      <c r="J310" s="542"/>
      <c r="K310" s="517"/>
    </row>
    <row r="311" spans="1:11" ht="24" outlineLevel="1">
      <c r="A311" s="921"/>
      <c r="B311" s="303" t="s">
        <v>1657</v>
      </c>
      <c r="C311" s="951">
        <v>2</v>
      </c>
      <c r="D311" s="304" t="s">
        <v>1614</v>
      </c>
      <c r="E311" s="183"/>
      <c r="F311" s="183"/>
      <c r="G311" s="183"/>
      <c r="H311" s="183"/>
      <c r="I311" s="183"/>
      <c r="J311" s="542"/>
      <c r="K311" s="517"/>
    </row>
    <row r="312" spans="1:11" ht="24" outlineLevel="1">
      <c r="A312" s="921"/>
      <c r="B312" s="303"/>
      <c r="C312" s="301"/>
      <c r="D312" s="304"/>
      <c r="E312" s="185"/>
      <c r="F312" s="185"/>
      <c r="G312" s="185"/>
      <c r="H312" s="185"/>
      <c r="I312" s="932"/>
      <c r="J312" s="922"/>
    </row>
    <row r="313" spans="1:11" outlineLevel="1">
      <c r="A313" s="921" t="s">
        <v>1670</v>
      </c>
      <c r="B313" s="300" t="s">
        <v>1651</v>
      </c>
      <c r="C313" s="315"/>
      <c r="D313" s="316"/>
      <c r="E313" s="180"/>
      <c r="F313" s="180"/>
      <c r="G313" s="180"/>
      <c r="H313" s="180"/>
      <c r="I313" s="318"/>
      <c r="J313" s="933"/>
    </row>
    <row r="314" spans="1:11" ht="24" outlineLevel="1">
      <c r="A314" s="921"/>
      <c r="B314" s="303" t="s">
        <v>1652</v>
      </c>
      <c r="C314" s="951">
        <v>1</v>
      </c>
      <c r="D314" s="304" t="s">
        <v>1614</v>
      </c>
      <c r="E314" s="183"/>
      <c r="F314" s="183"/>
      <c r="G314" s="183"/>
      <c r="H314" s="183"/>
      <c r="I314" s="183"/>
      <c r="J314" s="542"/>
      <c r="K314" s="517"/>
    </row>
    <row r="315" spans="1:11" ht="24" outlineLevel="1">
      <c r="A315" s="921"/>
      <c r="B315" s="303" t="s">
        <v>2839</v>
      </c>
      <c r="C315" s="951">
        <v>1</v>
      </c>
      <c r="D315" s="304" t="s">
        <v>1614</v>
      </c>
      <c r="E315" s="183"/>
      <c r="F315" s="183"/>
      <c r="G315" s="183"/>
      <c r="H315" s="183"/>
      <c r="I315" s="183"/>
      <c r="J315" s="542"/>
      <c r="K315" s="517"/>
    </row>
    <row r="316" spans="1:11" ht="24" outlineLevel="1">
      <c r="A316" s="921"/>
      <c r="B316" s="303" t="s">
        <v>1653</v>
      </c>
      <c r="C316" s="951">
        <v>1</v>
      </c>
      <c r="D316" s="304" t="s">
        <v>1614</v>
      </c>
      <c r="E316" s="183"/>
      <c r="F316" s="183"/>
      <c r="G316" s="183"/>
      <c r="H316" s="183"/>
      <c r="I316" s="183"/>
      <c r="J316" s="542"/>
      <c r="K316" s="517"/>
    </row>
    <row r="317" spans="1:11" ht="24" outlineLevel="1">
      <c r="A317" s="921"/>
      <c r="B317" s="303" t="s">
        <v>2883</v>
      </c>
      <c r="C317" s="951">
        <v>1</v>
      </c>
      <c r="D317" s="304" t="s">
        <v>1614</v>
      </c>
      <c r="E317" s="183"/>
      <c r="F317" s="183"/>
      <c r="G317" s="183"/>
      <c r="H317" s="183"/>
      <c r="I317" s="183"/>
      <c r="J317" s="542"/>
      <c r="K317" s="517"/>
    </row>
    <row r="318" spans="1:11" ht="24" outlineLevel="1">
      <c r="A318" s="921"/>
      <c r="B318" s="303" t="s">
        <v>1619</v>
      </c>
      <c r="C318" s="951">
        <v>1</v>
      </c>
      <c r="D318" s="304" t="s">
        <v>1614</v>
      </c>
      <c r="E318" s="183"/>
      <c r="F318" s="183"/>
      <c r="G318" s="183"/>
      <c r="H318" s="183"/>
      <c r="I318" s="183"/>
      <c r="J318" s="542"/>
      <c r="K318" s="517"/>
    </row>
    <row r="319" spans="1:11" ht="24" outlineLevel="1">
      <c r="A319" s="921"/>
      <c r="B319" s="303" t="s">
        <v>1655</v>
      </c>
      <c r="C319" s="951">
        <v>2</v>
      </c>
      <c r="D319" s="304" t="s">
        <v>1614</v>
      </c>
      <c r="E319" s="183"/>
      <c r="F319" s="183"/>
      <c r="G319" s="183"/>
      <c r="H319" s="183"/>
      <c r="I319" s="183"/>
      <c r="J319" s="542"/>
      <c r="K319" s="517"/>
    </row>
    <row r="320" spans="1:11" ht="24" outlineLevel="1">
      <c r="A320" s="921"/>
      <c r="B320" s="303" t="s">
        <v>1656</v>
      </c>
      <c r="C320" s="951">
        <v>2</v>
      </c>
      <c r="D320" s="304" t="s">
        <v>1614</v>
      </c>
      <c r="E320" s="183"/>
      <c r="F320" s="183"/>
      <c r="G320" s="183"/>
      <c r="H320" s="183"/>
      <c r="I320" s="183"/>
      <c r="J320" s="542"/>
      <c r="K320" s="517"/>
    </row>
    <row r="321" spans="1:11" ht="24" outlineLevel="1">
      <c r="A321" s="921"/>
      <c r="B321" s="303" t="s">
        <v>1657</v>
      </c>
      <c r="C321" s="951">
        <v>1</v>
      </c>
      <c r="D321" s="304" t="s">
        <v>1614</v>
      </c>
      <c r="E321" s="183"/>
      <c r="F321" s="183"/>
      <c r="G321" s="183"/>
      <c r="H321" s="183"/>
      <c r="I321" s="183"/>
      <c r="J321" s="542"/>
      <c r="K321" s="517"/>
    </row>
    <row r="322" spans="1:11" ht="24" outlineLevel="1">
      <c r="A322" s="921"/>
      <c r="B322" s="303" t="s">
        <v>2876</v>
      </c>
      <c r="C322" s="951">
        <v>2</v>
      </c>
      <c r="D322" s="304" t="s">
        <v>1614</v>
      </c>
      <c r="E322" s="183"/>
      <c r="F322" s="183"/>
      <c r="G322" s="183"/>
      <c r="H322" s="183"/>
      <c r="I322" s="183"/>
      <c r="J322" s="542"/>
      <c r="K322" s="517"/>
    </row>
    <row r="323" spans="1:11" ht="24" outlineLevel="1">
      <c r="A323" s="921"/>
      <c r="B323" s="303" t="s">
        <v>2876</v>
      </c>
      <c r="C323" s="951">
        <v>2</v>
      </c>
      <c r="D323" s="304" t="s">
        <v>1614</v>
      </c>
      <c r="E323" s="183"/>
      <c r="F323" s="183"/>
      <c r="G323" s="183"/>
      <c r="H323" s="183"/>
      <c r="I323" s="183"/>
      <c r="J323" s="542"/>
      <c r="K323" s="517"/>
    </row>
    <row r="324" spans="1:11" ht="24" outlineLevel="1">
      <c r="A324" s="921"/>
      <c r="B324" s="303"/>
      <c r="C324" s="301"/>
      <c r="D324" s="304"/>
      <c r="E324" s="185"/>
      <c r="F324" s="185"/>
      <c r="G324" s="185"/>
      <c r="H324" s="185"/>
      <c r="I324" s="932"/>
      <c r="J324" s="922"/>
    </row>
    <row r="325" spans="1:11" outlineLevel="1">
      <c r="A325" s="921">
        <v>6.5</v>
      </c>
      <c r="B325" s="300" t="s">
        <v>1671</v>
      </c>
      <c r="C325" s="315"/>
      <c r="D325" s="316"/>
      <c r="E325" s="180"/>
      <c r="F325" s="180"/>
      <c r="G325" s="180"/>
      <c r="H325" s="180"/>
      <c r="I325" s="318"/>
      <c r="J325" s="933"/>
    </row>
    <row r="326" spans="1:11" outlineLevel="1">
      <c r="A326" s="921" t="s">
        <v>1672</v>
      </c>
      <c r="B326" s="300" t="s">
        <v>1662</v>
      </c>
      <c r="C326" s="315">
        <v>17</v>
      </c>
      <c r="D326" s="316" t="s">
        <v>1612</v>
      </c>
      <c r="E326" s="317"/>
      <c r="F326" s="317"/>
      <c r="G326" s="317"/>
      <c r="H326" s="317"/>
      <c r="I326" s="317"/>
      <c r="J326" s="822"/>
      <c r="K326" s="783"/>
    </row>
    <row r="327" spans="1:11" ht="24" outlineLevel="1">
      <c r="A327" s="921"/>
      <c r="B327" s="303" t="s">
        <v>2846</v>
      </c>
      <c r="C327" s="951">
        <v>17</v>
      </c>
      <c r="D327" s="304" t="s">
        <v>1614</v>
      </c>
      <c r="E327" s="183"/>
      <c r="F327" s="183"/>
      <c r="G327" s="183"/>
      <c r="H327" s="183"/>
      <c r="I327" s="183"/>
      <c r="J327" s="542"/>
      <c r="K327" s="517"/>
    </row>
    <row r="328" spans="1:11" ht="24" outlineLevel="1">
      <c r="A328" s="921"/>
      <c r="B328" s="303" t="s">
        <v>1645</v>
      </c>
      <c r="C328" s="951">
        <v>17</v>
      </c>
      <c r="D328" s="304" t="s">
        <v>1614</v>
      </c>
      <c r="E328" s="183"/>
      <c r="F328" s="183"/>
      <c r="G328" s="183"/>
      <c r="H328" s="183"/>
      <c r="I328" s="183"/>
      <c r="J328" s="542"/>
      <c r="K328" s="517"/>
    </row>
    <row r="329" spans="1:11" ht="24" outlineLevel="1">
      <c r="A329" s="921"/>
      <c r="B329" s="303" t="s">
        <v>2875</v>
      </c>
      <c r="C329" s="951">
        <v>17</v>
      </c>
      <c r="D329" s="304" t="s">
        <v>1614</v>
      </c>
      <c r="E329" s="183"/>
      <c r="F329" s="183"/>
      <c r="G329" s="183"/>
      <c r="H329" s="183"/>
      <c r="I329" s="183"/>
      <c r="J329" s="542"/>
      <c r="K329" s="517"/>
    </row>
    <row r="330" spans="1:11" ht="24" outlineLevel="1">
      <c r="A330" s="921"/>
      <c r="B330" s="303" t="s">
        <v>1647</v>
      </c>
      <c r="C330" s="951">
        <v>17</v>
      </c>
      <c r="D330" s="304" t="s">
        <v>1614</v>
      </c>
      <c r="E330" s="183"/>
      <c r="F330" s="183"/>
      <c r="G330" s="183"/>
      <c r="H330" s="183"/>
      <c r="I330" s="183"/>
      <c r="J330" s="542"/>
      <c r="K330" s="517"/>
    </row>
    <row r="331" spans="1:11" ht="24" outlineLevel="1">
      <c r="A331" s="921"/>
      <c r="B331" s="303" t="s">
        <v>1657</v>
      </c>
      <c r="C331" s="951">
        <v>34</v>
      </c>
      <c r="D331" s="304" t="s">
        <v>1614</v>
      </c>
      <c r="E331" s="183"/>
      <c r="F331" s="183"/>
      <c r="G331" s="183"/>
      <c r="H331" s="183"/>
      <c r="I331" s="183"/>
      <c r="J331" s="542"/>
      <c r="K331" s="517"/>
    </row>
    <row r="332" spans="1:11" ht="24" outlineLevel="1">
      <c r="A332" s="921"/>
      <c r="B332" s="303"/>
      <c r="C332" s="301"/>
      <c r="D332" s="304"/>
      <c r="E332" s="185"/>
      <c r="F332" s="185"/>
      <c r="G332" s="185"/>
      <c r="H332" s="185"/>
      <c r="I332" s="932"/>
      <c r="J332" s="922"/>
    </row>
    <row r="333" spans="1:11" outlineLevel="1">
      <c r="A333" s="921" t="s">
        <v>1673</v>
      </c>
      <c r="B333" s="300" t="s">
        <v>1664</v>
      </c>
      <c r="C333" s="315">
        <v>1</v>
      </c>
      <c r="D333" s="316" t="s">
        <v>1612</v>
      </c>
      <c r="E333" s="317"/>
      <c r="F333" s="317"/>
      <c r="G333" s="317"/>
      <c r="H333" s="317"/>
      <c r="I333" s="317"/>
      <c r="J333" s="822"/>
      <c r="K333" s="783"/>
    </row>
    <row r="334" spans="1:11" ht="24" outlineLevel="1">
      <c r="A334" s="921"/>
      <c r="B334" s="303" t="s">
        <v>2847</v>
      </c>
      <c r="C334" s="951">
        <v>1</v>
      </c>
      <c r="D334" s="304" t="s">
        <v>1614</v>
      </c>
      <c r="E334" s="183"/>
      <c r="F334" s="183"/>
      <c r="G334" s="183"/>
      <c r="H334" s="183"/>
      <c r="I334" s="183"/>
      <c r="J334" s="542"/>
      <c r="K334" s="517"/>
    </row>
    <row r="335" spans="1:11" ht="24" outlineLevel="1">
      <c r="A335" s="921"/>
      <c r="B335" s="303" t="s">
        <v>1645</v>
      </c>
      <c r="C335" s="951">
        <v>1</v>
      </c>
      <c r="D335" s="304" t="s">
        <v>1614</v>
      </c>
      <c r="E335" s="183"/>
      <c r="F335" s="183"/>
      <c r="G335" s="183"/>
      <c r="H335" s="183"/>
      <c r="I335" s="183"/>
      <c r="J335" s="542"/>
      <c r="K335" s="517"/>
    </row>
    <row r="336" spans="1:11" ht="24" outlineLevel="1">
      <c r="A336" s="921"/>
      <c r="B336" s="303" t="s">
        <v>2875</v>
      </c>
      <c r="C336" s="951">
        <v>1</v>
      </c>
      <c r="D336" s="304" t="s">
        <v>1614</v>
      </c>
      <c r="E336" s="183"/>
      <c r="F336" s="183"/>
      <c r="G336" s="183"/>
      <c r="H336" s="183"/>
      <c r="I336" s="183"/>
      <c r="J336" s="542"/>
      <c r="K336" s="517"/>
    </row>
    <row r="337" spans="1:11" ht="24" outlineLevel="1">
      <c r="A337" s="921"/>
      <c r="B337" s="303" t="s">
        <v>1646</v>
      </c>
      <c r="C337" s="951">
        <v>1</v>
      </c>
      <c r="D337" s="304" t="s">
        <v>1614</v>
      </c>
      <c r="E337" s="183"/>
      <c r="F337" s="183"/>
      <c r="G337" s="183"/>
      <c r="H337" s="183"/>
      <c r="I337" s="183"/>
      <c r="J337" s="542"/>
      <c r="K337" s="517"/>
    </row>
    <row r="338" spans="1:11" ht="24" outlineLevel="1">
      <c r="A338" s="921"/>
      <c r="B338" s="303" t="s">
        <v>1647</v>
      </c>
      <c r="C338" s="951">
        <v>1</v>
      </c>
      <c r="D338" s="304" t="s">
        <v>1614</v>
      </c>
      <c r="E338" s="183"/>
      <c r="F338" s="183"/>
      <c r="G338" s="183"/>
      <c r="H338" s="183"/>
      <c r="I338" s="183"/>
      <c r="J338" s="542"/>
      <c r="K338" s="517"/>
    </row>
    <row r="339" spans="1:11" ht="24" outlineLevel="1">
      <c r="A339" s="921"/>
      <c r="B339" s="303" t="s">
        <v>1657</v>
      </c>
      <c r="C339" s="951">
        <v>2</v>
      </c>
      <c r="D339" s="304" t="s">
        <v>1614</v>
      </c>
      <c r="E339" s="183"/>
      <c r="F339" s="183"/>
      <c r="G339" s="183"/>
      <c r="H339" s="183"/>
      <c r="I339" s="183"/>
      <c r="J339" s="542"/>
      <c r="K339" s="517"/>
    </row>
    <row r="340" spans="1:11" ht="24" outlineLevel="1">
      <c r="A340" s="921"/>
      <c r="B340" s="303"/>
      <c r="C340" s="301"/>
      <c r="D340" s="304"/>
      <c r="E340" s="185"/>
      <c r="F340" s="185"/>
      <c r="G340" s="185"/>
      <c r="H340" s="185"/>
      <c r="I340" s="932"/>
      <c r="J340" s="922"/>
    </row>
    <row r="341" spans="1:11" outlineLevel="1">
      <c r="A341" s="921" t="s">
        <v>1674</v>
      </c>
      <c r="B341" s="300" t="s">
        <v>1666</v>
      </c>
      <c r="C341" s="315">
        <v>1</v>
      </c>
      <c r="D341" s="316" t="s">
        <v>1612</v>
      </c>
      <c r="E341" s="317"/>
      <c r="F341" s="317"/>
      <c r="G341" s="317"/>
      <c r="H341" s="317"/>
      <c r="I341" s="317"/>
      <c r="J341" s="822"/>
      <c r="K341" s="783"/>
    </row>
    <row r="342" spans="1:11" ht="24" outlineLevel="1">
      <c r="A342" s="921"/>
      <c r="B342" s="303" t="s">
        <v>2848</v>
      </c>
      <c r="C342" s="951">
        <v>1</v>
      </c>
      <c r="D342" s="304" t="s">
        <v>1614</v>
      </c>
      <c r="E342" s="183"/>
      <c r="F342" s="183"/>
      <c r="G342" s="183"/>
      <c r="H342" s="183"/>
      <c r="I342" s="183"/>
      <c r="J342" s="542"/>
      <c r="K342" s="517"/>
    </row>
    <row r="343" spans="1:11" ht="24" outlineLevel="1">
      <c r="A343" s="921"/>
      <c r="B343" s="303" t="s">
        <v>1645</v>
      </c>
      <c r="C343" s="951">
        <v>1</v>
      </c>
      <c r="D343" s="304" t="s">
        <v>1614</v>
      </c>
      <c r="E343" s="183"/>
      <c r="F343" s="183"/>
      <c r="G343" s="183"/>
      <c r="H343" s="183"/>
      <c r="I343" s="183"/>
      <c r="J343" s="542"/>
      <c r="K343" s="517"/>
    </row>
    <row r="344" spans="1:11" ht="24" outlineLevel="1">
      <c r="A344" s="921"/>
      <c r="B344" s="303" t="s">
        <v>2875</v>
      </c>
      <c r="C344" s="951">
        <v>1</v>
      </c>
      <c r="D344" s="304" t="s">
        <v>1614</v>
      </c>
      <c r="E344" s="183"/>
      <c r="F344" s="183"/>
      <c r="G344" s="183"/>
      <c r="H344" s="183"/>
      <c r="I344" s="183"/>
      <c r="J344" s="542"/>
      <c r="K344" s="517"/>
    </row>
    <row r="345" spans="1:11" ht="24" outlineLevel="1">
      <c r="A345" s="921"/>
      <c r="B345" s="303" t="s">
        <v>1646</v>
      </c>
      <c r="C345" s="951">
        <v>1</v>
      </c>
      <c r="D345" s="304" t="s">
        <v>1614</v>
      </c>
      <c r="E345" s="183"/>
      <c r="F345" s="183"/>
      <c r="G345" s="183"/>
      <c r="H345" s="183"/>
      <c r="I345" s="183"/>
      <c r="J345" s="542"/>
      <c r="K345" s="517"/>
    </row>
    <row r="346" spans="1:11" ht="24" outlineLevel="1">
      <c r="A346" s="921"/>
      <c r="B346" s="303" t="s">
        <v>1647</v>
      </c>
      <c r="C346" s="951">
        <v>1</v>
      </c>
      <c r="D346" s="304" t="s">
        <v>1614</v>
      </c>
      <c r="E346" s="183"/>
      <c r="F346" s="183"/>
      <c r="G346" s="183"/>
      <c r="H346" s="183"/>
      <c r="I346" s="183"/>
      <c r="J346" s="542"/>
      <c r="K346" s="517"/>
    </row>
    <row r="347" spans="1:11" ht="24" outlineLevel="1">
      <c r="A347" s="921"/>
      <c r="B347" s="303" t="s">
        <v>1657</v>
      </c>
      <c r="C347" s="951">
        <v>2</v>
      </c>
      <c r="D347" s="304" t="s">
        <v>1614</v>
      </c>
      <c r="E347" s="183"/>
      <c r="F347" s="183"/>
      <c r="G347" s="183"/>
      <c r="H347" s="183"/>
      <c r="I347" s="183"/>
      <c r="J347" s="542"/>
      <c r="K347" s="517"/>
    </row>
    <row r="348" spans="1:11" ht="24" outlineLevel="1">
      <c r="A348" s="921"/>
      <c r="B348" s="303"/>
      <c r="C348" s="301"/>
      <c r="D348" s="304"/>
      <c r="E348" s="185"/>
      <c r="F348" s="185"/>
      <c r="G348" s="185"/>
      <c r="H348" s="185"/>
      <c r="I348" s="932"/>
      <c r="J348" s="922"/>
    </row>
    <row r="349" spans="1:11" outlineLevel="1">
      <c r="A349" s="921" t="s">
        <v>1675</v>
      </c>
      <c r="B349" s="300" t="s">
        <v>1668</v>
      </c>
      <c r="C349" s="315">
        <v>1</v>
      </c>
      <c r="D349" s="316" t="s">
        <v>1612</v>
      </c>
      <c r="E349" s="317"/>
      <c r="F349" s="317"/>
      <c r="G349" s="317"/>
      <c r="H349" s="317"/>
      <c r="I349" s="317"/>
      <c r="J349" s="822"/>
      <c r="K349" s="783"/>
    </row>
    <row r="350" spans="1:11" ht="24" outlineLevel="1">
      <c r="A350" s="921"/>
      <c r="B350" s="303" t="s">
        <v>2847</v>
      </c>
      <c r="C350" s="951">
        <v>1</v>
      </c>
      <c r="D350" s="304" t="s">
        <v>1614</v>
      </c>
      <c r="E350" s="183"/>
      <c r="F350" s="183"/>
      <c r="G350" s="183"/>
      <c r="H350" s="183"/>
      <c r="I350" s="183"/>
      <c r="J350" s="542"/>
      <c r="K350" s="517"/>
    </row>
    <row r="351" spans="1:11" ht="24" outlineLevel="1">
      <c r="A351" s="921"/>
      <c r="B351" s="303" t="s">
        <v>1645</v>
      </c>
      <c r="C351" s="951">
        <v>1</v>
      </c>
      <c r="D351" s="304" t="s">
        <v>1614</v>
      </c>
      <c r="E351" s="183"/>
      <c r="F351" s="183"/>
      <c r="G351" s="183"/>
      <c r="H351" s="183"/>
      <c r="I351" s="183"/>
      <c r="J351" s="542"/>
      <c r="K351" s="517"/>
    </row>
    <row r="352" spans="1:11" ht="24" outlineLevel="1">
      <c r="A352" s="921"/>
      <c r="B352" s="303" t="s">
        <v>2875</v>
      </c>
      <c r="C352" s="951">
        <v>1</v>
      </c>
      <c r="D352" s="304" t="s">
        <v>1614</v>
      </c>
      <c r="E352" s="183"/>
      <c r="F352" s="183"/>
      <c r="G352" s="183"/>
      <c r="H352" s="183"/>
      <c r="I352" s="183"/>
      <c r="J352" s="542"/>
      <c r="K352" s="517"/>
    </row>
    <row r="353" spans="1:11" ht="24" outlineLevel="1">
      <c r="A353" s="921"/>
      <c r="B353" s="303" t="s">
        <v>1646</v>
      </c>
      <c r="C353" s="951">
        <v>1</v>
      </c>
      <c r="D353" s="304" t="s">
        <v>1614</v>
      </c>
      <c r="E353" s="183"/>
      <c r="F353" s="183"/>
      <c r="G353" s="183"/>
      <c r="H353" s="183"/>
      <c r="I353" s="183"/>
      <c r="J353" s="542"/>
      <c r="K353" s="517"/>
    </row>
    <row r="354" spans="1:11" ht="24" outlineLevel="1">
      <c r="A354" s="921"/>
      <c r="B354" s="303" t="s">
        <v>1647</v>
      </c>
      <c r="C354" s="951">
        <v>1</v>
      </c>
      <c r="D354" s="304" t="s">
        <v>1614</v>
      </c>
      <c r="E354" s="183"/>
      <c r="F354" s="183"/>
      <c r="G354" s="183"/>
      <c r="H354" s="183"/>
      <c r="I354" s="183"/>
      <c r="J354" s="542"/>
      <c r="K354" s="517"/>
    </row>
    <row r="355" spans="1:11" ht="24" outlineLevel="1">
      <c r="A355" s="921"/>
      <c r="B355" s="303" t="s">
        <v>1657</v>
      </c>
      <c r="C355" s="951">
        <v>2</v>
      </c>
      <c r="D355" s="304" t="s">
        <v>1614</v>
      </c>
      <c r="E355" s="183"/>
      <c r="F355" s="183"/>
      <c r="G355" s="183"/>
      <c r="H355" s="183"/>
      <c r="I355" s="183"/>
      <c r="J355" s="542"/>
      <c r="K355" s="517"/>
    </row>
    <row r="356" spans="1:11" ht="24" outlineLevel="1">
      <c r="A356" s="921"/>
      <c r="B356" s="303"/>
      <c r="C356" s="301"/>
      <c r="D356" s="304"/>
      <c r="E356" s="185"/>
      <c r="F356" s="185"/>
      <c r="G356" s="185"/>
      <c r="H356" s="185"/>
      <c r="I356" s="932"/>
      <c r="J356" s="922"/>
    </row>
    <row r="357" spans="1:11" outlineLevel="1">
      <c r="A357" s="921" t="s">
        <v>1676</v>
      </c>
      <c r="B357" s="300" t="s">
        <v>1644</v>
      </c>
      <c r="C357" s="315">
        <v>1</v>
      </c>
      <c r="D357" s="316" t="s">
        <v>1612</v>
      </c>
      <c r="E357" s="317"/>
      <c r="F357" s="317"/>
      <c r="G357" s="317"/>
      <c r="H357" s="317"/>
      <c r="I357" s="317"/>
      <c r="J357" s="822"/>
      <c r="K357" s="783"/>
    </row>
    <row r="358" spans="1:11" ht="24" outlineLevel="1">
      <c r="A358" s="921"/>
      <c r="B358" s="303" t="s">
        <v>2845</v>
      </c>
      <c r="C358" s="951">
        <v>1</v>
      </c>
      <c r="D358" s="304" t="s">
        <v>1614</v>
      </c>
      <c r="E358" s="183"/>
      <c r="F358" s="183"/>
      <c r="G358" s="183"/>
      <c r="H358" s="183"/>
      <c r="I358" s="183"/>
      <c r="J358" s="542"/>
      <c r="K358" s="517"/>
    </row>
    <row r="359" spans="1:11" ht="24" outlineLevel="1">
      <c r="A359" s="921"/>
      <c r="B359" s="303" t="s">
        <v>1645</v>
      </c>
      <c r="C359" s="951">
        <v>1</v>
      </c>
      <c r="D359" s="304" t="s">
        <v>1614</v>
      </c>
      <c r="E359" s="183"/>
      <c r="F359" s="183"/>
      <c r="G359" s="183"/>
      <c r="H359" s="183"/>
      <c r="I359" s="183"/>
      <c r="J359" s="542"/>
      <c r="K359" s="517"/>
    </row>
    <row r="360" spans="1:11" ht="24" outlineLevel="1">
      <c r="A360" s="921"/>
      <c r="B360" s="303" t="s">
        <v>2875</v>
      </c>
      <c r="C360" s="951">
        <v>1</v>
      </c>
      <c r="D360" s="304" t="s">
        <v>1614</v>
      </c>
      <c r="E360" s="183"/>
      <c r="F360" s="183"/>
      <c r="G360" s="183"/>
      <c r="H360" s="183"/>
      <c r="I360" s="183"/>
      <c r="J360" s="542"/>
      <c r="K360" s="517"/>
    </row>
    <row r="361" spans="1:11" ht="24" outlineLevel="1">
      <c r="A361" s="921"/>
      <c r="B361" s="303" t="s">
        <v>1646</v>
      </c>
      <c r="C361" s="951">
        <v>1</v>
      </c>
      <c r="D361" s="304" t="s">
        <v>1614</v>
      </c>
      <c r="E361" s="183"/>
      <c r="F361" s="183"/>
      <c r="G361" s="183"/>
      <c r="H361" s="183"/>
      <c r="I361" s="183"/>
      <c r="J361" s="542"/>
      <c r="K361" s="517"/>
    </row>
    <row r="362" spans="1:11" ht="24" outlineLevel="1">
      <c r="A362" s="921"/>
      <c r="B362" s="303" t="s">
        <v>1619</v>
      </c>
      <c r="C362" s="951">
        <v>1</v>
      </c>
      <c r="D362" s="304" t="s">
        <v>1614</v>
      </c>
      <c r="E362" s="183"/>
      <c r="F362" s="183"/>
      <c r="G362" s="183"/>
      <c r="H362" s="183"/>
      <c r="I362" s="183"/>
      <c r="J362" s="542"/>
      <c r="K362" s="517"/>
    </row>
    <row r="363" spans="1:11" ht="24" outlineLevel="1">
      <c r="A363" s="921"/>
      <c r="B363" s="303" t="s">
        <v>1647</v>
      </c>
      <c r="C363" s="951">
        <v>1</v>
      </c>
      <c r="D363" s="304" t="s">
        <v>1614</v>
      </c>
      <c r="E363" s="183"/>
      <c r="F363" s="183"/>
      <c r="G363" s="183"/>
      <c r="H363" s="183"/>
      <c r="I363" s="183"/>
      <c r="J363" s="542"/>
      <c r="K363" s="517"/>
    </row>
    <row r="364" spans="1:11" ht="24" outlineLevel="1">
      <c r="A364" s="921"/>
      <c r="B364" s="303" t="s">
        <v>1657</v>
      </c>
      <c r="C364" s="951">
        <v>2</v>
      </c>
      <c r="D364" s="304" t="s">
        <v>1614</v>
      </c>
      <c r="E364" s="183"/>
      <c r="F364" s="183"/>
      <c r="G364" s="183"/>
      <c r="H364" s="183"/>
      <c r="I364" s="183"/>
      <c r="J364" s="542"/>
      <c r="K364" s="517"/>
    </row>
    <row r="365" spans="1:11" ht="24" outlineLevel="1">
      <c r="A365" s="921"/>
      <c r="B365" s="303"/>
      <c r="C365" s="301"/>
      <c r="D365" s="304"/>
      <c r="E365" s="185"/>
      <c r="F365" s="185"/>
      <c r="G365" s="185"/>
      <c r="H365" s="185"/>
      <c r="I365" s="932"/>
      <c r="J365" s="922"/>
    </row>
    <row r="366" spans="1:11" outlineLevel="1">
      <c r="A366" s="921" t="s">
        <v>1677</v>
      </c>
      <c r="B366" s="300" t="s">
        <v>1651</v>
      </c>
      <c r="C366" s="315"/>
      <c r="D366" s="316"/>
      <c r="E366" s="180"/>
      <c r="F366" s="180"/>
      <c r="G366" s="180"/>
      <c r="H366" s="180"/>
      <c r="I366" s="318"/>
      <c r="J366" s="933"/>
    </row>
    <row r="367" spans="1:11" ht="24" outlineLevel="1">
      <c r="A367" s="921"/>
      <c r="B367" s="303" t="s">
        <v>1652</v>
      </c>
      <c r="C367" s="951">
        <v>1</v>
      </c>
      <c r="D367" s="304" t="s">
        <v>1614</v>
      </c>
      <c r="E367" s="183"/>
      <c r="F367" s="183"/>
      <c r="G367" s="183"/>
      <c r="H367" s="183"/>
      <c r="I367" s="183"/>
      <c r="J367" s="542"/>
      <c r="K367" s="517"/>
    </row>
    <row r="368" spans="1:11" ht="24" outlineLevel="1">
      <c r="A368" s="921"/>
      <c r="B368" s="303" t="s">
        <v>2839</v>
      </c>
      <c r="C368" s="951">
        <v>1</v>
      </c>
      <c r="D368" s="304" t="s">
        <v>1614</v>
      </c>
      <c r="E368" s="183"/>
      <c r="F368" s="183"/>
      <c r="G368" s="183"/>
      <c r="H368" s="183"/>
      <c r="I368" s="183"/>
      <c r="J368" s="542"/>
      <c r="K368" s="517"/>
    </row>
    <row r="369" spans="1:11" ht="24" outlineLevel="1">
      <c r="A369" s="921"/>
      <c r="B369" s="303" t="s">
        <v>1653</v>
      </c>
      <c r="C369" s="951">
        <v>1</v>
      </c>
      <c r="D369" s="304" t="s">
        <v>1614</v>
      </c>
      <c r="E369" s="183"/>
      <c r="F369" s="183"/>
      <c r="G369" s="183"/>
      <c r="H369" s="183"/>
      <c r="I369" s="183"/>
      <c r="J369" s="542"/>
      <c r="K369" s="517"/>
    </row>
    <row r="370" spans="1:11" ht="24" outlineLevel="1">
      <c r="A370" s="921"/>
      <c r="B370" s="303" t="s">
        <v>2883</v>
      </c>
      <c r="C370" s="951">
        <v>1</v>
      </c>
      <c r="D370" s="304" t="s">
        <v>1614</v>
      </c>
      <c r="E370" s="183"/>
      <c r="F370" s="183"/>
      <c r="G370" s="183"/>
      <c r="H370" s="183"/>
      <c r="I370" s="183"/>
      <c r="J370" s="542"/>
      <c r="K370" s="517"/>
    </row>
    <row r="371" spans="1:11" ht="24" outlineLevel="1">
      <c r="A371" s="921"/>
      <c r="B371" s="303" t="s">
        <v>1619</v>
      </c>
      <c r="C371" s="951">
        <v>1</v>
      </c>
      <c r="D371" s="304" t="s">
        <v>1614</v>
      </c>
      <c r="E371" s="183"/>
      <c r="F371" s="183"/>
      <c r="G371" s="183"/>
      <c r="H371" s="183"/>
      <c r="I371" s="183"/>
      <c r="J371" s="542"/>
      <c r="K371" s="517"/>
    </row>
    <row r="372" spans="1:11" ht="24" outlineLevel="1">
      <c r="A372" s="921"/>
      <c r="B372" s="303" t="s">
        <v>1655</v>
      </c>
      <c r="C372" s="951">
        <v>2</v>
      </c>
      <c r="D372" s="304" t="s">
        <v>1614</v>
      </c>
      <c r="E372" s="183"/>
      <c r="F372" s="183"/>
      <c r="G372" s="183"/>
      <c r="H372" s="183"/>
      <c r="I372" s="183"/>
      <c r="J372" s="542"/>
      <c r="K372" s="517"/>
    </row>
    <row r="373" spans="1:11" ht="24" outlineLevel="1">
      <c r="A373" s="921"/>
      <c r="B373" s="303" t="s">
        <v>1656</v>
      </c>
      <c r="C373" s="951">
        <v>2</v>
      </c>
      <c r="D373" s="304" t="s">
        <v>1614</v>
      </c>
      <c r="E373" s="183"/>
      <c r="F373" s="183"/>
      <c r="G373" s="183"/>
      <c r="H373" s="183"/>
      <c r="I373" s="183"/>
      <c r="J373" s="542"/>
      <c r="K373" s="517"/>
    </row>
    <row r="374" spans="1:11" ht="24" outlineLevel="1">
      <c r="A374" s="921"/>
      <c r="B374" s="303" t="s">
        <v>1657</v>
      </c>
      <c r="C374" s="951">
        <v>1</v>
      </c>
      <c r="D374" s="304" t="s">
        <v>1614</v>
      </c>
      <c r="E374" s="183"/>
      <c r="F374" s="183"/>
      <c r="G374" s="183"/>
      <c r="H374" s="183"/>
      <c r="I374" s="183"/>
      <c r="J374" s="542"/>
      <c r="K374" s="517"/>
    </row>
    <row r="375" spans="1:11" ht="24" outlineLevel="1">
      <c r="A375" s="921"/>
      <c r="B375" s="303" t="s">
        <v>2876</v>
      </c>
      <c r="C375" s="951">
        <v>2</v>
      </c>
      <c r="D375" s="304" t="s">
        <v>1614</v>
      </c>
      <c r="E375" s="183"/>
      <c r="F375" s="183"/>
      <c r="G375" s="183"/>
      <c r="H375" s="183"/>
      <c r="I375" s="183"/>
      <c r="J375" s="542"/>
      <c r="K375" s="517"/>
    </row>
    <row r="376" spans="1:11" ht="24" outlineLevel="1">
      <c r="A376" s="921"/>
      <c r="B376" s="303" t="s">
        <v>2876</v>
      </c>
      <c r="C376" s="951">
        <v>2</v>
      </c>
      <c r="D376" s="304" t="s">
        <v>1614</v>
      </c>
      <c r="E376" s="183"/>
      <c r="F376" s="183"/>
      <c r="G376" s="183"/>
      <c r="H376" s="183"/>
      <c r="I376" s="183"/>
      <c r="J376" s="542"/>
      <c r="K376" s="517"/>
    </row>
    <row r="377" spans="1:11" ht="24" outlineLevel="1">
      <c r="A377" s="921"/>
      <c r="B377" s="303"/>
      <c r="C377" s="301"/>
      <c r="D377" s="304"/>
      <c r="E377" s="185"/>
      <c r="F377" s="185"/>
      <c r="G377" s="185"/>
      <c r="H377" s="185"/>
      <c r="I377" s="932"/>
      <c r="J377" s="922"/>
    </row>
    <row r="378" spans="1:11" outlineLevel="1">
      <c r="A378" s="921">
        <v>6.6</v>
      </c>
      <c r="B378" s="300" t="s">
        <v>1678</v>
      </c>
      <c r="C378" s="315"/>
      <c r="D378" s="316"/>
      <c r="E378" s="180"/>
      <c r="F378" s="180"/>
      <c r="G378" s="180"/>
      <c r="H378" s="180"/>
      <c r="I378" s="318"/>
      <c r="J378" s="933"/>
    </row>
    <row r="379" spans="1:11" outlineLevel="1">
      <c r="A379" s="921" t="s">
        <v>1679</v>
      </c>
      <c r="B379" s="300" t="s">
        <v>1662</v>
      </c>
      <c r="C379" s="315">
        <v>17</v>
      </c>
      <c r="D379" s="316" t="s">
        <v>1612</v>
      </c>
      <c r="E379" s="317"/>
      <c r="F379" s="317"/>
      <c r="G379" s="317"/>
      <c r="H379" s="317"/>
      <c r="I379" s="317"/>
      <c r="J379" s="822"/>
      <c r="K379" s="783"/>
    </row>
    <row r="380" spans="1:11" ht="24" outlineLevel="1">
      <c r="A380" s="921"/>
      <c r="B380" s="303" t="s">
        <v>2846</v>
      </c>
      <c r="C380" s="951">
        <v>17</v>
      </c>
      <c r="D380" s="304" t="s">
        <v>1614</v>
      </c>
      <c r="E380" s="183"/>
      <c r="F380" s="183"/>
      <c r="G380" s="183"/>
      <c r="H380" s="183"/>
      <c r="I380" s="183"/>
      <c r="J380" s="542"/>
      <c r="K380" s="517"/>
    </row>
    <row r="381" spans="1:11" ht="24" outlineLevel="1">
      <c r="A381" s="921"/>
      <c r="B381" s="303" t="s">
        <v>1645</v>
      </c>
      <c r="C381" s="951">
        <v>17</v>
      </c>
      <c r="D381" s="304" t="s">
        <v>1614</v>
      </c>
      <c r="E381" s="183"/>
      <c r="F381" s="183"/>
      <c r="G381" s="183"/>
      <c r="H381" s="183"/>
      <c r="I381" s="183"/>
      <c r="J381" s="542"/>
      <c r="K381" s="517"/>
    </row>
    <row r="382" spans="1:11" ht="24" outlineLevel="1">
      <c r="A382" s="921"/>
      <c r="B382" s="303" t="s">
        <v>2875</v>
      </c>
      <c r="C382" s="951">
        <v>17</v>
      </c>
      <c r="D382" s="304" t="s">
        <v>1614</v>
      </c>
      <c r="E382" s="183"/>
      <c r="F382" s="183"/>
      <c r="G382" s="183"/>
      <c r="H382" s="183"/>
      <c r="I382" s="183"/>
      <c r="J382" s="542"/>
      <c r="K382" s="517"/>
    </row>
    <row r="383" spans="1:11" ht="24" outlineLevel="1">
      <c r="A383" s="921"/>
      <c r="B383" s="303" t="s">
        <v>1647</v>
      </c>
      <c r="C383" s="951">
        <v>17</v>
      </c>
      <c r="D383" s="304" t="s">
        <v>1614</v>
      </c>
      <c r="E383" s="183"/>
      <c r="F383" s="183"/>
      <c r="G383" s="183"/>
      <c r="H383" s="183"/>
      <c r="I383" s="183"/>
      <c r="J383" s="542"/>
      <c r="K383" s="517"/>
    </row>
    <row r="384" spans="1:11" ht="24" outlineLevel="1">
      <c r="A384" s="921"/>
      <c r="B384" s="303" t="s">
        <v>1657</v>
      </c>
      <c r="C384" s="951">
        <v>34</v>
      </c>
      <c r="D384" s="304" t="s">
        <v>1614</v>
      </c>
      <c r="E384" s="183"/>
      <c r="F384" s="183"/>
      <c r="G384" s="183"/>
      <c r="H384" s="183"/>
      <c r="I384" s="183"/>
      <c r="J384" s="542"/>
      <c r="K384" s="517"/>
    </row>
    <row r="385" spans="1:11" ht="24" outlineLevel="1">
      <c r="A385" s="921"/>
      <c r="B385" s="303"/>
      <c r="C385" s="301"/>
      <c r="D385" s="304"/>
      <c r="E385" s="185"/>
      <c r="F385" s="185"/>
      <c r="G385" s="185"/>
      <c r="H385" s="185"/>
      <c r="I385" s="932"/>
      <c r="J385" s="922"/>
    </row>
    <row r="386" spans="1:11" outlineLevel="1">
      <c r="A386" s="921" t="s">
        <v>1680</v>
      </c>
      <c r="B386" s="300" t="s">
        <v>1664</v>
      </c>
      <c r="C386" s="315">
        <v>1</v>
      </c>
      <c r="D386" s="316" t="s">
        <v>1612</v>
      </c>
      <c r="E386" s="317"/>
      <c r="F386" s="317"/>
      <c r="G386" s="317"/>
      <c r="H386" s="317"/>
      <c r="I386" s="317"/>
      <c r="J386" s="822"/>
      <c r="K386" s="783"/>
    </row>
    <row r="387" spans="1:11" ht="24" outlineLevel="1">
      <c r="A387" s="921"/>
      <c r="B387" s="303" t="s">
        <v>2847</v>
      </c>
      <c r="C387" s="951">
        <v>1</v>
      </c>
      <c r="D387" s="304" t="s">
        <v>1614</v>
      </c>
      <c r="E387" s="183"/>
      <c r="F387" s="183"/>
      <c r="G387" s="183"/>
      <c r="H387" s="183"/>
      <c r="I387" s="183"/>
      <c r="J387" s="542"/>
      <c r="K387" s="517"/>
    </row>
    <row r="388" spans="1:11" ht="24" outlineLevel="1">
      <c r="A388" s="921"/>
      <c r="B388" s="303" t="s">
        <v>1645</v>
      </c>
      <c r="C388" s="951">
        <v>1</v>
      </c>
      <c r="D388" s="304" t="s">
        <v>1614</v>
      </c>
      <c r="E388" s="183"/>
      <c r="F388" s="183"/>
      <c r="G388" s="183"/>
      <c r="H388" s="183"/>
      <c r="I388" s="183"/>
      <c r="J388" s="542"/>
      <c r="K388" s="517"/>
    </row>
    <row r="389" spans="1:11" ht="24" outlineLevel="1">
      <c r="A389" s="921"/>
      <c r="B389" s="303" t="s">
        <v>2875</v>
      </c>
      <c r="C389" s="951">
        <v>1</v>
      </c>
      <c r="D389" s="304" t="s">
        <v>1614</v>
      </c>
      <c r="E389" s="183"/>
      <c r="F389" s="183"/>
      <c r="G389" s="183"/>
      <c r="H389" s="183"/>
      <c r="I389" s="183"/>
      <c r="J389" s="542"/>
      <c r="K389" s="517"/>
    </row>
    <row r="390" spans="1:11" ht="24" outlineLevel="1">
      <c r="A390" s="921"/>
      <c r="B390" s="303" t="s">
        <v>1646</v>
      </c>
      <c r="C390" s="951">
        <v>1</v>
      </c>
      <c r="D390" s="304" t="s">
        <v>1614</v>
      </c>
      <c r="E390" s="183"/>
      <c r="F390" s="183"/>
      <c r="G390" s="183"/>
      <c r="H390" s="183"/>
      <c r="I390" s="183"/>
      <c r="J390" s="542"/>
      <c r="K390" s="517"/>
    </row>
    <row r="391" spans="1:11" ht="24" outlineLevel="1">
      <c r="A391" s="921"/>
      <c r="B391" s="303" t="s">
        <v>1647</v>
      </c>
      <c r="C391" s="951">
        <v>1</v>
      </c>
      <c r="D391" s="304" t="s">
        <v>1614</v>
      </c>
      <c r="E391" s="183"/>
      <c r="F391" s="183"/>
      <c r="G391" s="183"/>
      <c r="H391" s="183"/>
      <c r="I391" s="183"/>
      <c r="J391" s="542"/>
      <c r="K391" s="517"/>
    </row>
    <row r="392" spans="1:11" ht="24" outlineLevel="1">
      <c r="A392" s="921"/>
      <c r="B392" s="303" t="s">
        <v>1657</v>
      </c>
      <c r="C392" s="951">
        <v>2</v>
      </c>
      <c r="D392" s="304" t="s">
        <v>1614</v>
      </c>
      <c r="E392" s="183"/>
      <c r="F392" s="183"/>
      <c r="G392" s="183"/>
      <c r="H392" s="183"/>
      <c r="I392" s="183"/>
      <c r="J392" s="542"/>
      <c r="K392" s="517"/>
    </row>
    <row r="393" spans="1:11" ht="24" outlineLevel="1">
      <c r="A393" s="921"/>
      <c r="B393" s="303"/>
      <c r="C393" s="301"/>
      <c r="D393" s="304"/>
      <c r="E393" s="185"/>
      <c r="F393" s="185"/>
      <c r="G393" s="185"/>
      <c r="H393" s="185"/>
      <c r="I393" s="932"/>
      <c r="J393" s="922"/>
    </row>
    <row r="394" spans="1:11" outlineLevel="1">
      <c r="A394" s="921" t="s">
        <v>1681</v>
      </c>
      <c r="B394" s="300" t="s">
        <v>1666</v>
      </c>
      <c r="C394" s="315">
        <v>1</v>
      </c>
      <c r="D394" s="316" t="s">
        <v>1612</v>
      </c>
      <c r="E394" s="317"/>
      <c r="F394" s="317"/>
      <c r="G394" s="317"/>
      <c r="H394" s="317"/>
      <c r="I394" s="317"/>
      <c r="J394" s="822"/>
      <c r="K394" s="783"/>
    </row>
    <row r="395" spans="1:11" ht="24" outlineLevel="1">
      <c r="A395" s="921"/>
      <c r="B395" s="303" t="s">
        <v>2848</v>
      </c>
      <c r="C395" s="951">
        <v>1</v>
      </c>
      <c r="D395" s="304" t="s">
        <v>1614</v>
      </c>
      <c r="E395" s="183"/>
      <c r="F395" s="183"/>
      <c r="G395" s="183"/>
      <c r="H395" s="183"/>
      <c r="I395" s="183"/>
      <c r="J395" s="542"/>
      <c r="K395" s="517"/>
    </row>
    <row r="396" spans="1:11" ht="24" outlineLevel="1">
      <c r="A396" s="921"/>
      <c r="B396" s="303" t="s">
        <v>1645</v>
      </c>
      <c r="C396" s="951">
        <v>1</v>
      </c>
      <c r="D396" s="304" t="s">
        <v>1614</v>
      </c>
      <c r="E396" s="183"/>
      <c r="F396" s="183"/>
      <c r="G396" s="183"/>
      <c r="H396" s="183"/>
      <c r="I396" s="183"/>
      <c r="J396" s="542"/>
      <c r="K396" s="517"/>
    </row>
    <row r="397" spans="1:11" ht="24" outlineLevel="1">
      <c r="A397" s="921"/>
      <c r="B397" s="303" t="s">
        <v>2875</v>
      </c>
      <c r="C397" s="951">
        <v>1</v>
      </c>
      <c r="D397" s="304" t="s">
        <v>1614</v>
      </c>
      <c r="E397" s="183"/>
      <c r="F397" s="183"/>
      <c r="G397" s="183"/>
      <c r="H397" s="183"/>
      <c r="I397" s="183"/>
      <c r="J397" s="542"/>
      <c r="K397" s="517"/>
    </row>
    <row r="398" spans="1:11" ht="24" outlineLevel="1">
      <c r="A398" s="921"/>
      <c r="B398" s="303" t="s">
        <v>1646</v>
      </c>
      <c r="C398" s="951">
        <v>1</v>
      </c>
      <c r="D398" s="304" t="s">
        <v>1614</v>
      </c>
      <c r="E398" s="183"/>
      <c r="F398" s="183"/>
      <c r="G398" s="183"/>
      <c r="H398" s="183"/>
      <c r="I398" s="183"/>
      <c r="J398" s="542"/>
      <c r="K398" s="517"/>
    </row>
    <row r="399" spans="1:11" ht="24" outlineLevel="1">
      <c r="A399" s="921"/>
      <c r="B399" s="303" t="s">
        <v>1647</v>
      </c>
      <c r="C399" s="951">
        <v>1</v>
      </c>
      <c r="D399" s="304" t="s">
        <v>1614</v>
      </c>
      <c r="E399" s="183"/>
      <c r="F399" s="183"/>
      <c r="G399" s="183"/>
      <c r="H399" s="183"/>
      <c r="I399" s="183"/>
      <c r="J399" s="542"/>
      <c r="K399" s="517"/>
    </row>
    <row r="400" spans="1:11" ht="24" outlineLevel="1">
      <c r="A400" s="921"/>
      <c r="B400" s="303" t="s">
        <v>1657</v>
      </c>
      <c r="C400" s="951">
        <v>2</v>
      </c>
      <c r="D400" s="304" t="s">
        <v>1614</v>
      </c>
      <c r="E400" s="183"/>
      <c r="F400" s="183"/>
      <c r="G400" s="183"/>
      <c r="H400" s="183"/>
      <c r="I400" s="183"/>
      <c r="J400" s="542"/>
      <c r="K400" s="517"/>
    </row>
    <row r="401" spans="1:11" ht="24" outlineLevel="1">
      <c r="A401" s="921"/>
      <c r="B401" s="303"/>
      <c r="C401" s="301"/>
      <c r="D401" s="304"/>
      <c r="E401" s="185"/>
      <c r="F401" s="185"/>
      <c r="G401" s="185"/>
      <c r="H401" s="185"/>
      <c r="I401" s="932"/>
      <c r="J401" s="922"/>
    </row>
    <row r="402" spans="1:11" outlineLevel="1">
      <c r="A402" s="921" t="s">
        <v>1682</v>
      </c>
      <c r="B402" s="300" t="s">
        <v>1668</v>
      </c>
      <c r="C402" s="315">
        <v>1</v>
      </c>
      <c r="D402" s="316" t="s">
        <v>1612</v>
      </c>
      <c r="E402" s="317"/>
      <c r="F402" s="317"/>
      <c r="G402" s="317"/>
      <c r="H402" s="317"/>
      <c r="I402" s="317"/>
      <c r="J402" s="822"/>
      <c r="K402" s="783"/>
    </row>
    <row r="403" spans="1:11" ht="24" outlineLevel="1">
      <c r="A403" s="921"/>
      <c r="B403" s="303" t="s">
        <v>2847</v>
      </c>
      <c r="C403" s="951">
        <v>1</v>
      </c>
      <c r="D403" s="304" t="s">
        <v>1614</v>
      </c>
      <c r="E403" s="183"/>
      <c r="F403" s="183"/>
      <c r="G403" s="183"/>
      <c r="H403" s="183"/>
      <c r="I403" s="183"/>
      <c r="J403" s="542"/>
      <c r="K403" s="517"/>
    </row>
    <row r="404" spans="1:11" ht="24" outlineLevel="1">
      <c r="A404" s="921"/>
      <c r="B404" s="303" t="s">
        <v>1645</v>
      </c>
      <c r="C404" s="951">
        <v>1</v>
      </c>
      <c r="D404" s="304" t="s">
        <v>1614</v>
      </c>
      <c r="E404" s="183"/>
      <c r="F404" s="183"/>
      <c r="G404" s="183"/>
      <c r="H404" s="183"/>
      <c r="I404" s="183"/>
      <c r="J404" s="542"/>
      <c r="K404" s="517"/>
    </row>
    <row r="405" spans="1:11" ht="24" outlineLevel="1">
      <c r="A405" s="921"/>
      <c r="B405" s="303" t="s">
        <v>2875</v>
      </c>
      <c r="C405" s="951">
        <v>1</v>
      </c>
      <c r="D405" s="304" t="s">
        <v>1614</v>
      </c>
      <c r="E405" s="183"/>
      <c r="F405" s="183"/>
      <c r="G405" s="183"/>
      <c r="H405" s="183"/>
      <c r="I405" s="183"/>
      <c r="J405" s="542"/>
      <c r="K405" s="517"/>
    </row>
    <row r="406" spans="1:11" ht="24" outlineLevel="1">
      <c r="A406" s="921"/>
      <c r="B406" s="303" t="s">
        <v>1646</v>
      </c>
      <c r="C406" s="951">
        <v>1</v>
      </c>
      <c r="D406" s="304" t="s">
        <v>1614</v>
      </c>
      <c r="E406" s="183"/>
      <c r="F406" s="183"/>
      <c r="G406" s="183"/>
      <c r="H406" s="183"/>
      <c r="I406" s="183"/>
      <c r="J406" s="542"/>
      <c r="K406" s="517"/>
    </row>
    <row r="407" spans="1:11" ht="24" outlineLevel="1">
      <c r="A407" s="921"/>
      <c r="B407" s="303" t="s">
        <v>1647</v>
      </c>
      <c r="C407" s="951">
        <v>1</v>
      </c>
      <c r="D407" s="304" t="s">
        <v>1614</v>
      </c>
      <c r="E407" s="183"/>
      <c r="F407" s="183"/>
      <c r="G407" s="183"/>
      <c r="H407" s="183"/>
      <c r="I407" s="183"/>
      <c r="J407" s="542"/>
      <c r="K407" s="517"/>
    </row>
    <row r="408" spans="1:11" ht="24" outlineLevel="1">
      <c r="A408" s="921"/>
      <c r="B408" s="303" t="s">
        <v>1657</v>
      </c>
      <c r="C408" s="951">
        <v>2</v>
      </c>
      <c r="D408" s="304" t="s">
        <v>1614</v>
      </c>
      <c r="E408" s="183"/>
      <c r="F408" s="183"/>
      <c r="G408" s="183"/>
      <c r="H408" s="183"/>
      <c r="I408" s="183"/>
      <c r="J408" s="542"/>
      <c r="K408" s="517"/>
    </row>
    <row r="409" spans="1:11" ht="24" outlineLevel="1">
      <c r="A409" s="921"/>
      <c r="B409" s="303"/>
      <c r="C409" s="301"/>
      <c r="D409" s="304"/>
      <c r="E409" s="185"/>
      <c r="F409" s="185"/>
      <c r="G409" s="185"/>
      <c r="H409" s="185"/>
      <c r="I409" s="932"/>
      <c r="J409" s="922"/>
    </row>
    <row r="410" spans="1:11" outlineLevel="1">
      <c r="A410" s="921" t="s">
        <v>1683</v>
      </c>
      <c r="B410" s="300" t="s">
        <v>1644</v>
      </c>
      <c r="C410" s="315">
        <v>1</v>
      </c>
      <c r="D410" s="316" t="s">
        <v>1612</v>
      </c>
      <c r="E410" s="317"/>
      <c r="F410" s="317"/>
      <c r="G410" s="317"/>
      <c r="H410" s="317"/>
      <c r="I410" s="317"/>
      <c r="J410" s="822"/>
      <c r="K410" s="783"/>
    </row>
    <row r="411" spans="1:11" ht="24" outlineLevel="1">
      <c r="A411" s="921"/>
      <c r="B411" s="303" t="s">
        <v>2845</v>
      </c>
      <c r="C411" s="951">
        <v>1</v>
      </c>
      <c r="D411" s="304" t="s">
        <v>1614</v>
      </c>
      <c r="E411" s="183"/>
      <c r="F411" s="183"/>
      <c r="G411" s="183"/>
      <c r="H411" s="183"/>
      <c r="I411" s="183"/>
      <c r="J411" s="542"/>
      <c r="K411" s="517"/>
    </row>
    <row r="412" spans="1:11" ht="24" outlineLevel="1">
      <c r="A412" s="921"/>
      <c r="B412" s="303" t="s">
        <v>1645</v>
      </c>
      <c r="C412" s="951">
        <v>1</v>
      </c>
      <c r="D412" s="304" t="s">
        <v>1614</v>
      </c>
      <c r="E412" s="183"/>
      <c r="F412" s="183"/>
      <c r="G412" s="183"/>
      <c r="H412" s="183"/>
      <c r="I412" s="183"/>
      <c r="J412" s="542"/>
      <c r="K412" s="517"/>
    </row>
    <row r="413" spans="1:11" ht="24" outlineLevel="1">
      <c r="A413" s="921"/>
      <c r="B413" s="303" t="s">
        <v>2875</v>
      </c>
      <c r="C413" s="951">
        <v>1</v>
      </c>
      <c r="D413" s="304" t="s">
        <v>1614</v>
      </c>
      <c r="E413" s="183"/>
      <c r="F413" s="183"/>
      <c r="G413" s="183"/>
      <c r="H413" s="183"/>
      <c r="I413" s="183"/>
      <c r="J413" s="542"/>
      <c r="K413" s="517"/>
    </row>
    <row r="414" spans="1:11" ht="24" outlineLevel="1">
      <c r="A414" s="921"/>
      <c r="B414" s="303" t="s">
        <v>1646</v>
      </c>
      <c r="C414" s="951">
        <v>1</v>
      </c>
      <c r="D414" s="304" t="s">
        <v>1614</v>
      </c>
      <c r="E414" s="183"/>
      <c r="F414" s="183"/>
      <c r="G414" s="183"/>
      <c r="H414" s="183"/>
      <c r="I414" s="183"/>
      <c r="J414" s="542"/>
      <c r="K414" s="517"/>
    </row>
    <row r="415" spans="1:11" ht="24" outlineLevel="1">
      <c r="A415" s="921"/>
      <c r="B415" s="303" t="s">
        <v>1619</v>
      </c>
      <c r="C415" s="951">
        <v>1</v>
      </c>
      <c r="D415" s="304" t="s">
        <v>1614</v>
      </c>
      <c r="E415" s="183"/>
      <c r="F415" s="183"/>
      <c r="G415" s="183"/>
      <c r="H415" s="183"/>
      <c r="I415" s="183"/>
      <c r="J415" s="542"/>
      <c r="K415" s="517"/>
    </row>
    <row r="416" spans="1:11" ht="24" outlineLevel="1">
      <c r="A416" s="921"/>
      <c r="B416" s="303" t="s">
        <v>1647</v>
      </c>
      <c r="C416" s="951">
        <v>1</v>
      </c>
      <c r="D416" s="304" t="s">
        <v>1614</v>
      </c>
      <c r="E416" s="183"/>
      <c r="F416" s="183"/>
      <c r="G416" s="183"/>
      <c r="H416" s="183"/>
      <c r="I416" s="183"/>
      <c r="J416" s="542"/>
      <c r="K416" s="517"/>
    </row>
    <row r="417" spans="1:11" ht="24" outlineLevel="1">
      <c r="A417" s="921"/>
      <c r="B417" s="303" t="s">
        <v>1657</v>
      </c>
      <c r="C417" s="951">
        <v>2</v>
      </c>
      <c r="D417" s="304" t="s">
        <v>1614</v>
      </c>
      <c r="E417" s="183"/>
      <c r="F417" s="183"/>
      <c r="G417" s="183"/>
      <c r="H417" s="183"/>
      <c r="I417" s="183"/>
      <c r="J417" s="542"/>
      <c r="K417" s="517"/>
    </row>
    <row r="418" spans="1:11" ht="24" outlineLevel="1">
      <c r="A418" s="921"/>
      <c r="B418" s="303"/>
      <c r="C418" s="301"/>
      <c r="D418" s="304"/>
      <c r="E418" s="185"/>
      <c r="F418" s="185"/>
      <c r="G418" s="185"/>
      <c r="H418" s="185"/>
      <c r="I418" s="932"/>
      <c r="J418" s="922"/>
    </row>
    <row r="419" spans="1:11" outlineLevel="1">
      <c r="A419" s="921" t="s">
        <v>1684</v>
      </c>
      <c r="B419" s="300" t="s">
        <v>1651</v>
      </c>
      <c r="C419" s="315"/>
      <c r="D419" s="316"/>
      <c r="E419" s="180"/>
      <c r="F419" s="180"/>
      <c r="G419" s="180"/>
      <c r="H419" s="180"/>
      <c r="I419" s="318"/>
      <c r="J419" s="933"/>
    </row>
    <row r="420" spans="1:11" ht="24" outlineLevel="1">
      <c r="A420" s="921"/>
      <c r="B420" s="303" t="s">
        <v>1652</v>
      </c>
      <c r="C420" s="951">
        <v>1</v>
      </c>
      <c r="D420" s="304" t="s">
        <v>1614</v>
      </c>
      <c r="E420" s="183"/>
      <c r="F420" s="183"/>
      <c r="G420" s="183"/>
      <c r="H420" s="183"/>
      <c r="I420" s="183"/>
      <c r="J420" s="542"/>
      <c r="K420" s="517"/>
    </row>
    <row r="421" spans="1:11" ht="24" outlineLevel="1">
      <c r="A421" s="921"/>
      <c r="B421" s="303" t="s">
        <v>2839</v>
      </c>
      <c r="C421" s="951">
        <v>1</v>
      </c>
      <c r="D421" s="304" t="s">
        <v>1614</v>
      </c>
      <c r="E421" s="183"/>
      <c r="F421" s="183"/>
      <c r="G421" s="183"/>
      <c r="H421" s="183"/>
      <c r="I421" s="183"/>
      <c r="J421" s="542"/>
      <c r="K421" s="517"/>
    </row>
    <row r="422" spans="1:11" ht="24" outlineLevel="1">
      <c r="A422" s="921"/>
      <c r="B422" s="303" t="s">
        <v>1653</v>
      </c>
      <c r="C422" s="951">
        <v>1</v>
      </c>
      <c r="D422" s="304" t="s">
        <v>1614</v>
      </c>
      <c r="E422" s="183"/>
      <c r="F422" s="183"/>
      <c r="G422" s="183"/>
      <c r="H422" s="183"/>
      <c r="I422" s="183"/>
      <c r="J422" s="542"/>
      <c r="K422" s="517"/>
    </row>
    <row r="423" spans="1:11" ht="24" outlineLevel="1">
      <c r="A423" s="921"/>
      <c r="B423" s="303" t="s">
        <v>2883</v>
      </c>
      <c r="C423" s="951">
        <v>1</v>
      </c>
      <c r="D423" s="304" t="s">
        <v>1614</v>
      </c>
      <c r="E423" s="183"/>
      <c r="F423" s="183"/>
      <c r="G423" s="183"/>
      <c r="H423" s="183"/>
      <c r="I423" s="183"/>
      <c r="J423" s="542"/>
      <c r="K423" s="517"/>
    </row>
    <row r="424" spans="1:11" ht="24" outlineLevel="1">
      <c r="A424" s="921"/>
      <c r="B424" s="303" t="s">
        <v>1619</v>
      </c>
      <c r="C424" s="951">
        <v>1</v>
      </c>
      <c r="D424" s="304" t="s">
        <v>1614</v>
      </c>
      <c r="E424" s="183"/>
      <c r="F424" s="183"/>
      <c r="G424" s="183"/>
      <c r="H424" s="183"/>
      <c r="I424" s="183"/>
      <c r="J424" s="542"/>
      <c r="K424" s="517"/>
    </row>
    <row r="425" spans="1:11" ht="24" outlineLevel="1">
      <c r="A425" s="921"/>
      <c r="B425" s="303" t="s">
        <v>1655</v>
      </c>
      <c r="C425" s="951">
        <v>2</v>
      </c>
      <c r="D425" s="304" t="s">
        <v>1614</v>
      </c>
      <c r="E425" s="183"/>
      <c r="F425" s="183"/>
      <c r="G425" s="183"/>
      <c r="H425" s="183"/>
      <c r="I425" s="183"/>
      <c r="J425" s="542"/>
      <c r="K425" s="517"/>
    </row>
    <row r="426" spans="1:11" ht="24" outlineLevel="1">
      <c r="A426" s="921"/>
      <c r="B426" s="303" t="s">
        <v>1656</v>
      </c>
      <c r="C426" s="951">
        <v>2</v>
      </c>
      <c r="D426" s="304" t="s">
        <v>1614</v>
      </c>
      <c r="E426" s="183"/>
      <c r="F426" s="183"/>
      <c r="G426" s="183"/>
      <c r="H426" s="183"/>
      <c r="I426" s="183"/>
      <c r="J426" s="542"/>
      <c r="K426" s="517"/>
    </row>
    <row r="427" spans="1:11" ht="24" outlineLevel="1">
      <c r="A427" s="921"/>
      <c r="B427" s="303" t="s">
        <v>1657</v>
      </c>
      <c r="C427" s="951">
        <v>1</v>
      </c>
      <c r="D427" s="304" t="s">
        <v>1614</v>
      </c>
      <c r="E427" s="183"/>
      <c r="F427" s="183"/>
      <c r="G427" s="183"/>
      <c r="H427" s="183"/>
      <c r="I427" s="183"/>
      <c r="J427" s="542"/>
      <c r="K427" s="517"/>
    </row>
    <row r="428" spans="1:11" ht="24" outlineLevel="1">
      <c r="A428" s="921"/>
      <c r="B428" s="303" t="s">
        <v>2876</v>
      </c>
      <c r="C428" s="951">
        <v>2</v>
      </c>
      <c r="D428" s="304" t="s">
        <v>1614</v>
      </c>
      <c r="E428" s="183"/>
      <c r="F428" s="183"/>
      <c r="G428" s="183"/>
      <c r="H428" s="183"/>
      <c r="I428" s="183"/>
      <c r="J428" s="542"/>
      <c r="K428" s="517"/>
    </row>
    <row r="429" spans="1:11" ht="24" outlineLevel="1">
      <c r="A429" s="921"/>
      <c r="B429" s="303" t="s">
        <v>2876</v>
      </c>
      <c r="C429" s="951">
        <v>2</v>
      </c>
      <c r="D429" s="304" t="s">
        <v>1614</v>
      </c>
      <c r="E429" s="183"/>
      <c r="F429" s="183"/>
      <c r="G429" s="183"/>
      <c r="H429" s="183"/>
      <c r="I429" s="183"/>
      <c r="J429" s="542"/>
      <c r="K429" s="517"/>
    </row>
    <row r="430" spans="1:11" ht="24" outlineLevel="1">
      <c r="A430" s="921"/>
      <c r="B430" s="303"/>
      <c r="C430" s="301"/>
      <c r="D430" s="304"/>
      <c r="E430" s="185"/>
      <c r="F430" s="185"/>
      <c r="G430" s="185"/>
      <c r="H430" s="185"/>
      <c r="I430" s="932"/>
      <c r="J430" s="922"/>
    </row>
    <row r="431" spans="1:11" outlineLevel="1">
      <c r="A431" s="921">
        <v>6.7</v>
      </c>
      <c r="B431" s="300" t="s">
        <v>1685</v>
      </c>
      <c r="C431" s="315"/>
      <c r="D431" s="316"/>
      <c r="E431" s="180"/>
      <c r="F431" s="180"/>
      <c r="G431" s="180"/>
      <c r="H431" s="180"/>
      <c r="I431" s="318"/>
      <c r="J431" s="933"/>
    </row>
    <row r="432" spans="1:11" outlineLevel="1">
      <c r="A432" s="921" t="s">
        <v>1916</v>
      </c>
      <c r="B432" s="300" t="s">
        <v>1662</v>
      </c>
      <c r="C432" s="315">
        <v>17</v>
      </c>
      <c r="D432" s="316" t="s">
        <v>1612</v>
      </c>
      <c r="E432" s="317"/>
      <c r="F432" s="317"/>
      <c r="G432" s="317"/>
      <c r="H432" s="317"/>
      <c r="I432" s="317"/>
      <c r="J432" s="822"/>
      <c r="K432" s="783"/>
    </row>
    <row r="433" spans="1:11" ht="24" outlineLevel="1">
      <c r="A433" s="921"/>
      <c r="B433" s="303" t="s">
        <v>2846</v>
      </c>
      <c r="C433" s="951">
        <v>17</v>
      </c>
      <c r="D433" s="304" t="s">
        <v>1614</v>
      </c>
      <c r="E433" s="183"/>
      <c r="F433" s="183"/>
      <c r="G433" s="183"/>
      <c r="H433" s="183"/>
      <c r="I433" s="183"/>
      <c r="J433" s="542"/>
      <c r="K433" s="517"/>
    </row>
    <row r="434" spans="1:11" ht="24" outlineLevel="1">
      <c r="A434" s="921"/>
      <c r="B434" s="303" t="s">
        <v>1645</v>
      </c>
      <c r="C434" s="951">
        <v>17</v>
      </c>
      <c r="D434" s="304" t="s">
        <v>1614</v>
      </c>
      <c r="E434" s="183"/>
      <c r="F434" s="183"/>
      <c r="G434" s="183"/>
      <c r="H434" s="183"/>
      <c r="I434" s="183"/>
      <c r="J434" s="542"/>
      <c r="K434" s="517"/>
    </row>
    <row r="435" spans="1:11" ht="24" outlineLevel="1">
      <c r="A435" s="921"/>
      <c r="B435" s="303" t="s">
        <v>2875</v>
      </c>
      <c r="C435" s="951">
        <v>17</v>
      </c>
      <c r="D435" s="304" t="s">
        <v>1614</v>
      </c>
      <c r="E435" s="183"/>
      <c r="F435" s="183"/>
      <c r="G435" s="183"/>
      <c r="H435" s="183"/>
      <c r="I435" s="183"/>
      <c r="J435" s="542"/>
      <c r="K435" s="517"/>
    </row>
    <row r="436" spans="1:11" ht="24" outlineLevel="1">
      <c r="A436" s="921"/>
      <c r="B436" s="303" t="s">
        <v>1647</v>
      </c>
      <c r="C436" s="951">
        <v>17</v>
      </c>
      <c r="D436" s="304" t="s">
        <v>1614</v>
      </c>
      <c r="E436" s="183"/>
      <c r="F436" s="183"/>
      <c r="G436" s="183"/>
      <c r="H436" s="183"/>
      <c r="I436" s="183"/>
      <c r="J436" s="542"/>
      <c r="K436" s="517"/>
    </row>
    <row r="437" spans="1:11" ht="24" outlineLevel="1">
      <c r="A437" s="921"/>
      <c r="B437" s="303" t="s">
        <v>1657</v>
      </c>
      <c r="C437" s="951">
        <v>34</v>
      </c>
      <c r="D437" s="304" t="s">
        <v>1614</v>
      </c>
      <c r="E437" s="183"/>
      <c r="F437" s="183"/>
      <c r="G437" s="183"/>
      <c r="H437" s="183"/>
      <c r="I437" s="183"/>
      <c r="J437" s="542"/>
      <c r="K437" s="517"/>
    </row>
    <row r="438" spans="1:11" ht="24" outlineLevel="1">
      <c r="A438" s="921"/>
      <c r="B438" s="303"/>
      <c r="C438" s="301"/>
      <c r="D438" s="304"/>
      <c r="E438" s="185"/>
      <c r="F438" s="185"/>
      <c r="G438" s="185"/>
      <c r="H438" s="185"/>
      <c r="I438" s="932"/>
      <c r="J438" s="922"/>
    </row>
    <row r="439" spans="1:11" outlineLevel="1">
      <c r="A439" s="921" t="s">
        <v>1918</v>
      </c>
      <c r="B439" s="300" t="s">
        <v>1664</v>
      </c>
      <c r="C439" s="315">
        <v>1</v>
      </c>
      <c r="D439" s="316" t="s">
        <v>1612</v>
      </c>
      <c r="E439" s="317"/>
      <c r="F439" s="317"/>
      <c r="G439" s="317"/>
      <c r="H439" s="317"/>
      <c r="I439" s="317"/>
      <c r="J439" s="822"/>
      <c r="K439" s="783"/>
    </row>
    <row r="440" spans="1:11" ht="24" outlineLevel="1">
      <c r="A440" s="921"/>
      <c r="B440" s="303" t="s">
        <v>2847</v>
      </c>
      <c r="C440" s="951">
        <v>1</v>
      </c>
      <c r="D440" s="304" t="s">
        <v>1614</v>
      </c>
      <c r="E440" s="183"/>
      <c r="F440" s="183"/>
      <c r="G440" s="183"/>
      <c r="H440" s="183"/>
      <c r="I440" s="183"/>
      <c r="J440" s="542"/>
      <c r="K440" s="517"/>
    </row>
    <row r="441" spans="1:11" ht="24" outlineLevel="1">
      <c r="A441" s="921"/>
      <c r="B441" s="303" t="s">
        <v>1645</v>
      </c>
      <c r="C441" s="951">
        <v>1</v>
      </c>
      <c r="D441" s="304" t="s">
        <v>1614</v>
      </c>
      <c r="E441" s="183"/>
      <c r="F441" s="183"/>
      <c r="G441" s="183"/>
      <c r="H441" s="183"/>
      <c r="I441" s="183"/>
      <c r="J441" s="542"/>
      <c r="K441" s="517"/>
    </row>
    <row r="442" spans="1:11" ht="24" outlineLevel="1">
      <c r="A442" s="921"/>
      <c r="B442" s="303" t="s">
        <v>2875</v>
      </c>
      <c r="C442" s="951">
        <v>1</v>
      </c>
      <c r="D442" s="304" t="s">
        <v>1614</v>
      </c>
      <c r="E442" s="183"/>
      <c r="F442" s="183"/>
      <c r="G442" s="183"/>
      <c r="H442" s="183"/>
      <c r="I442" s="183"/>
      <c r="J442" s="542"/>
      <c r="K442" s="517"/>
    </row>
    <row r="443" spans="1:11" ht="24" outlineLevel="1">
      <c r="A443" s="921"/>
      <c r="B443" s="303" t="s">
        <v>1646</v>
      </c>
      <c r="C443" s="951">
        <v>1</v>
      </c>
      <c r="D443" s="304" t="s">
        <v>1614</v>
      </c>
      <c r="E443" s="183"/>
      <c r="F443" s="183"/>
      <c r="G443" s="183"/>
      <c r="H443" s="183"/>
      <c r="I443" s="183"/>
      <c r="J443" s="542"/>
      <c r="K443" s="517"/>
    </row>
    <row r="444" spans="1:11" ht="24" outlineLevel="1">
      <c r="A444" s="921"/>
      <c r="B444" s="303" t="s">
        <v>1647</v>
      </c>
      <c r="C444" s="951">
        <v>1</v>
      </c>
      <c r="D444" s="304" t="s">
        <v>1614</v>
      </c>
      <c r="E444" s="183"/>
      <c r="F444" s="183"/>
      <c r="G444" s="183"/>
      <c r="H444" s="183"/>
      <c r="I444" s="183"/>
      <c r="J444" s="542"/>
      <c r="K444" s="517"/>
    </row>
    <row r="445" spans="1:11" ht="24" outlineLevel="1">
      <c r="A445" s="921"/>
      <c r="B445" s="303" t="s">
        <v>1657</v>
      </c>
      <c r="C445" s="951">
        <v>2</v>
      </c>
      <c r="D445" s="304" t="s">
        <v>1614</v>
      </c>
      <c r="E445" s="183"/>
      <c r="F445" s="183"/>
      <c r="G445" s="183"/>
      <c r="H445" s="183"/>
      <c r="I445" s="183"/>
      <c r="J445" s="542"/>
      <c r="K445" s="517"/>
    </row>
    <row r="446" spans="1:11" ht="24" outlineLevel="1">
      <c r="A446" s="921"/>
      <c r="B446" s="303"/>
      <c r="C446" s="301"/>
      <c r="D446" s="304"/>
      <c r="E446" s="185"/>
      <c r="F446" s="185"/>
      <c r="G446" s="185"/>
      <c r="H446" s="185"/>
      <c r="I446" s="932"/>
      <c r="J446" s="922"/>
    </row>
    <row r="447" spans="1:11" outlineLevel="1">
      <c r="A447" s="921" t="s">
        <v>1917</v>
      </c>
      <c r="B447" s="300" t="s">
        <v>1666</v>
      </c>
      <c r="C447" s="315">
        <v>1</v>
      </c>
      <c r="D447" s="316" t="s">
        <v>1612</v>
      </c>
      <c r="E447" s="317"/>
      <c r="F447" s="317"/>
      <c r="G447" s="317"/>
      <c r="H447" s="317"/>
      <c r="I447" s="317"/>
      <c r="J447" s="822"/>
      <c r="K447" s="783"/>
    </row>
    <row r="448" spans="1:11" ht="24" outlineLevel="1">
      <c r="A448" s="921"/>
      <c r="B448" s="303" t="s">
        <v>2848</v>
      </c>
      <c r="C448" s="951">
        <v>1</v>
      </c>
      <c r="D448" s="304" t="s">
        <v>1614</v>
      </c>
      <c r="E448" s="183"/>
      <c r="F448" s="183"/>
      <c r="G448" s="183"/>
      <c r="H448" s="183"/>
      <c r="I448" s="183"/>
      <c r="J448" s="542"/>
      <c r="K448" s="517"/>
    </row>
    <row r="449" spans="1:11" ht="24" outlineLevel="1">
      <c r="A449" s="921"/>
      <c r="B449" s="303" t="s">
        <v>1645</v>
      </c>
      <c r="C449" s="951">
        <v>1</v>
      </c>
      <c r="D449" s="304" t="s">
        <v>1614</v>
      </c>
      <c r="E449" s="183"/>
      <c r="F449" s="183"/>
      <c r="G449" s="183"/>
      <c r="H449" s="183"/>
      <c r="I449" s="183"/>
      <c r="J449" s="542"/>
      <c r="K449" s="517"/>
    </row>
    <row r="450" spans="1:11" ht="24" outlineLevel="1">
      <c r="A450" s="921"/>
      <c r="B450" s="303" t="s">
        <v>2875</v>
      </c>
      <c r="C450" s="951">
        <v>1</v>
      </c>
      <c r="D450" s="304" t="s">
        <v>1614</v>
      </c>
      <c r="E450" s="183"/>
      <c r="F450" s="183"/>
      <c r="G450" s="183"/>
      <c r="H450" s="183"/>
      <c r="I450" s="183"/>
      <c r="J450" s="542"/>
      <c r="K450" s="517"/>
    </row>
    <row r="451" spans="1:11" ht="24" outlineLevel="1">
      <c r="A451" s="921"/>
      <c r="B451" s="303" t="s">
        <v>1646</v>
      </c>
      <c r="C451" s="951">
        <v>1</v>
      </c>
      <c r="D451" s="304" t="s">
        <v>1614</v>
      </c>
      <c r="E451" s="183"/>
      <c r="F451" s="183"/>
      <c r="G451" s="183"/>
      <c r="H451" s="183"/>
      <c r="I451" s="183"/>
      <c r="J451" s="542"/>
      <c r="K451" s="517"/>
    </row>
    <row r="452" spans="1:11" ht="24" outlineLevel="1">
      <c r="A452" s="921"/>
      <c r="B452" s="303" t="s">
        <v>1647</v>
      </c>
      <c r="C452" s="951">
        <v>1</v>
      </c>
      <c r="D452" s="304" t="s">
        <v>1614</v>
      </c>
      <c r="E452" s="183"/>
      <c r="F452" s="183"/>
      <c r="G452" s="183"/>
      <c r="H452" s="183"/>
      <c r="I452" s="183"/>
      <c r="J452" s="542"/>
      <c r="K452" s="517"/>
    </row>
    <row r="453" spans="1:11" ht="24" outlineLevel="1">
      <c r="A453" s="921"/>
      <c r="B453" s="303" t="s">
        <v>1657</v>
      </c>
      <c r="C453" s="951">
        <v>2</v>
      </c>
      <c r="D453" s="304" t="s">
        <v>1614</v>
      </c>
      <c r="E453" s="183"/>
      <c r="F453" s="183"/>
      <c r="G453" s="183"/>
      <c r="H453" s="183"/>
      <c r="I453" s="183"/>
      <c r="J453" s="542"/>
      <c r="K453" s="517"/>
    </row>
    <row r="454" spans="1:11" ht="24" outlineLevel="1">
      <c r="A454" s="921"/>
      <c r="B454" s="303"/>
      <c r="C454" s="301"/>
      <c r="D454" s="304"/>
      <c r="E454" s="185"/>
      <c r="F454" s="185"/>
      <c r="G454" s="185"/>
      <c r="H454" s="185"/>
      <c r="I454" s="932"/>
      <c r="J454" s="922"/>
    </row>
    <row r="455" spans="1:11" outlineLevel="1">
      <c r="A455" s="921" t="s">
        <v>1919</v>
      </c>
      <c r="B455" s="300" t="s">
        <v>1668</v>
      </c>
      <c r="C455" s="315">
        <v>1</v>
      </c>
      <c r="D455" s="316" t="s">
        <v>1612</v>
      </c>
      <c r="E455" s="317"/>
      <c r="F455" s="317"/>
      <c r="G455" s="317"/>
      <c r="H455" s="317"/>
      <c r="I455" s="317"/>
      <c r="J455" s="822"/>
      <c r="K455" s="783"/>
    </row>
    <row r="456" spans="1:11" ht="24" outlineLevel="1">
      <c r="A456" s="921"/>
      <c r="B456" s="303" t="s">
        <v>2847</v>
      </c>
      <c r="C456" s="951">
        <v>1</v>
      </c>
      <c r="D456" s="304" t="s">
        <v>1614</v>
      </c>
      <c r="E456" s="183"/>
      <c r="F456" s="183"/>
      <c r="G456" s="183"/>
      <c r="H456" s="183"/>
      <c r="I456" s="183"/>
      <c r="J456" s="542"/>
      <c r="K456" s="517"/>
    </row>
    <row r="457" spans="1:11" ht="24" outlineLevel="1">
      <c r="A457" s="921"/>
      <c r="B457" s="303" t="s">
        <v>1645</v>
      </c>
      <c r="C457" s="951">
        <v>1</v>
      </c>
      <c r="D457" s="304" t="s">
        <v>1614</v>
      </c>
      <c r="E457" s="183"/>
      <c r="F457" s="183"/>
      <c r="G457" s="183"/>
      <c r="H457" s="183"/>
      <c r="I457" s="183"/>
      <c r="J457" s="542"/>
      <c r="K457" s="517"/>
    </row>
    <row r="458" spans="1:11" ht="24" outlineLevel="1">
      <c r="A458" s="921"/>
      <c r="B458" s="303" t="s">
        <v>2875</v>
      </c>
      <c r="C458" s="951">
        <v>1</v>
      </c>
      <c r="D458" s="304" t="s">
        <v>1614</v>
      </c>
      <c r="E458" s="183"/>
      <c r="F458" s="183"/>
      <c r="G458" s="183"/>
      <c r="H458" s="183"/>
      <c r="I458" s="183"/>
      <c r="J458" s="542"/>
      <c r="K458" s="517"/>
    </row>
    <row r="459" spans="1:11" ht="24" outlineLevel="1">
      <c r="A459" s="921"/>
      <c r="B459" s="303" t="s">
        <v>1646</v>
      </c>
      <c r="C459" s="951">
        <v>1</v>
      </c>
      <c r="D459" s="304" t="s">
        <v>1614</v>
      </c>
      <c r="E459" s="183"/>
      <c r="F459" s="183"/>
      <c r="G459" s="183"/>
      <c r="H459" s="183"/>
      <c r="I459" s="183"/>
      <c r="J459" s="542"/>
      <c r="K459" s="517"/>
    </row>
    <row r="460" spans="1:11" ht="24" outlineLevel="1">
      <c r="A460" s="921"/>
      <c r="B460" s="303" t="s">
        <v>1647</v>
      </c>
      <c r="C460" s="951">
        <v>1</v>
      </c>
      <c r="D460" s="304" t="s">
        <v>1614</v>
      </c>
      <c r="E460" s="183"/>
      <c r="F460" s="183"/>
      <c r="G460" s="183"/>
      <c r="H460" s="183"/>
      <c r="I460" s="183"/>
      <c r="J460" s="542"/>
      <c r="K460" s="517"/>
    </row>
    <row r="461" spans="1:11" ht="24" outlineLevel="1">
      <c r="A461" s="921"/>
      <c r="B461" s="303" t="s">
        <v>1657</v>
      </c>
      <c r="C461" s="951">
        <v>2</v>
      </c>
      <c r="D461" s="304" t="s">
        <v>1614</v>
      </c>
      <c r="E461" s="183"/>
      <c r="F461" s="183"/>
      <c r="G461" s="183"/>
      <c r="H461" s="183"/>
      <c r="I461" s="183"/>
      <c r="J461" s="542"/>
      <c r="K461" s="517"/>
    </row>
    <row r="462" spans="1:11" ht="24" outlineLevel="1">
      <c r="A462" s="921"/>
      <c r="B462" s="303"/>
      <c r="C462" s="301"/>
      <c r="D462" s="304"/>
      <c r="E462" s="185"/>
      <c r="F462" s="185"/>
      <c r="G462" s="185"/>
      <c r="H462" s="185"/>
      <c r="I462" s="932"/>
      <c r="J462" s="922"/>
    </row>
    <row r="463" spans="1:11" outlineLevel="1">
      <c r="A463" s="921" t="s">
        <v>1920</v>
      </c>
      <c r="B463" s="300" t="s">
        <v>1644</v>
      </c>
      <c r="C463" s="315">
        <v>1</v>
      </c>
      <c r="D463" s="316" t="s">
        <v>1612</v>
      </c>
      <c r="E463" s="317"/>
      <c r="F463" s="317"/>
      <c r="G463" s="317"/>
      <c r="H463" s="317"/>
      <c r="I463" s="317"/>
      <c r="J463" s="822"/>
      <c r="K463" s="783"/>
    </row>
    <row r="464" spans="1:11" ht="24" outlineLevel="1">
      <c r="A464" s="921"/>
      <c r="B464" s="303" t="s">
        <v>2845</v>
      </c>
      <c r="C464" s="951">
        <v>1</v>
      </c>
      <c r="D464" s="304" t="s">
        <v>1614</v>
      </c>
      <c r="E464" s="183"/>
      <c r="F464" s="183"/>
      <c r="G464" s="183"/>
      <c r="H464" s="183"/>
      <c r="I464" s="183"/>
      <c r="J464" s="542"/>
      <c r="K464" s="517"/>
    </row>
    <row r="465" spans="1:11" ht="24" outlineLevel="1">
      <c r="A465" s="921"/>
      <c r="B465" s="303" t="s">
        <v>1645</v>
      </c>
      <c r="C465" s="951">
        <v>1</v>
      </c>
      <c r="D465" s="304" t="s">
        <v>1614</v>
      </c>
      <c r="E465" s="183"/>
      <c r="F465" s="183"/>
      <c r="G465" s="183"/>
      <c r="H465" s="183"/>
      <c r="I465" s="183"/>
      <c r="J465" s="542"/>
      <c r="K465" s="517"/>
    </row>
    <row r="466" spans="1:11" ht="24" outlineLevel="1">
      <c r="A466" s="921"/>
      <c r="B466" s="303" t="s">
        <v>2875</v>
      </c>
      <c r="C466" s="951">
        <v>1</v>
      </c>
      <c r="D466" s="304" t="s">
        <v>1614</v>
      </c>
      <c r="E466" s="183"/>
      <c r="F466" s="183"/>
      <c r="G466" s="183"/>
      <c r="H466" s="183"/>
      <c r="I466" s="183"/>
      <c r="J466" s="542"/>
      <c r="K466" s="517"/>
    </row>
    <row r="467" spans="1:11" ht="24" outlineLevel="1">
      <c r="A467" s="921"/>
      <c r="B467" s="303" t="s">
        <v>1646</v>
      </c>
      <c r="C467" s="951">
        <v>1</v>
      </c>
      <c r="D467" s="304" t="s">
        <v>1614</v>
      </c>
      <c r="E467" s="183"/>
      <c r="F467" s="183"/>
      <c r="G467" s="183"/>
      <c r="H467" s="183"/>
      <c r="I467" s="183"/>
      <c r="J467" s="542"/>
      <c r="K467" s="517"/>
    </row>
    <row r="468" spans="1:11" ht="24" outlineLevel="1">
      <c r="A468" s="921"/>
      <c r="B468" s="303" t="s">
        <v>1619</v>
      </c>
      <c r="C468" s="951">
        <v>1</v>
      </c>
      <c r="D468" s="304" t="s">
        <v>1614</v>
      </c>
      <c r="E468" s="183"/>
      <c r="F468" s="183"/>
      <c r="G468" s="183"/>
      <c r="H468" s="183"/>
      <c r="I468" s="183"/>
      <c r="J468" s="542"/>
      <c r="K468" s="517"/>
    </row>
    <row r="469" spans="1:11" ht="24" outlineLevel="1">
      <c r="A469" s="921"/>
      <c r="B469" s="303" t="s">
        <v>1647</v>
      </c>
      <c r="C469" s="951">
        <v>1</v>
      </c>
      <c r="D469" s="304" t="s">
        <v>1614</v>
      </c>
      <c r="E469" s="183"/>
      <c r="F469" s="183"/>
      <c r="G469" s="183"/>
      <c r="H469" s="183"/>
      <c r="I469" s="183"/>
      <c r="J469" s="542"/>
      <c r="K469" s="517"/>
    </row>
    <row r="470" spans="1:11" ht="24" outlineLevel="1">
      <c r="A470" s="921"/>
      <c r="B470" s="303" t="s">
        <v>1657</v>
      </c>
      <c r="C470" s="951">
        <v>2</v>
      </c>
      <c r="D470" s="304" t="s">
        <v>1614</v>
      </c>
      <c r="E470" s="183"/>
      <c r="F470" s="183"/>
      <c r="G470" s="183"/>
      <c r="H470" s="183"/>
      <c r="I470" s="183"/>
      <c r="J470" s="542"/>
      <c r="K470" s="517"/>
    </row>
    <row r="471" spans="1:11" ht="24" outlineLevel="1">
      <c r="A471" s="921"/>
      <c r="B471" s="303"/>
      <c r="C471" s="301"/>
      <c r="D471" s="304"/>
      <c r="E471" s="185"/>
      <c r="F471" s="185"/>
      <c r="G471" s="185"/>
      <c r="H471" s="185"/>
      <c r="I471" s="932"/>
      <c r="J471" s="922"/>
    </row>
    <row r="472" spans="1:11" outlineLevel="1">
      <c r="A472" s="921" t="s">
        <v>1921</v>
      </c>
      <c r="B472" s="300" t="s">
        <v>1651</v>
      </c>
      <c r="C472" s="315"/>
      <c r="D472" s="316"/>
      <c r="E472" s="180"/>
      <c r="F472" s="180"/>
      <c r="G472" s="180"/>
      <c r="H472" s="180"/>
      <c r="I472" s="318"/>
      <c r="J472" s="933"/>
    </row>
    <row r="473" spans="1:11" ht="24" outlineLevel="1">
      <c r="A473" s="921"/>
      <c r="B473" s="303" t="s">
        <v>1652</v>
      </c>
      <c r="C473" s="951">
        <v>1</v>
      </c>
      <c r="D473" s="304" t="s">
        <v>1614</v>
      </c>
      <c r="E473" s="183"/>
      <c r="F473" s="183"/>
      <c r="G473" s="183"/>
      <c r="H473" s="183"/>
      <c r="I473" s="183"/>
      <c r="J473" s="542"/>
      <c r="K473" s="517"/>
    </row>
    <row r="474" spans="1:11" ht="24" outlineLevel="1">
      <c r="A474" s="921"/>
      <c r="B474" s="303" t="s">
        <v>2839</v>
      </c>
      <c r="C474" s="951">
        <v>1</v>
      </c>
      <c r="D474" s="304" t="s">
        <v>1614</v>
      </c>
      <c r="E474" s="183"/>
      <c r="F474" s="183"/>
      <c r="G474" s="183"/>
      <c r="H474" s="183"/>
      <c r="I474" s="183"/>
      <c r="J474" s="542"/>
      <c r="K474" s="517"/>
    </row>
    <row r="475" spans="1:11" ht="24" outlineLevel="1">
      <c r="A475" s="921"/>
      <c r="B475" s="303" t="s">
        <v>1653</v>
      </c>
      <c r="C475" s="951">
        <v>1</v>
      </c>
      <c r="D475" s="304" t="s">
        <v>1614</v>
      </c>
      <c r="E475" s="183"/>
      <c r="F475" s="183"/>
      <c r="G475" s="183"/>
      <c r="H475" s="183"/>
      <c r="I475" s="183"/>
      <c r="J475" s="542"/>
      <c r="K475" s="517"/>
    </row>
    <row r="476" spans="1:11" ht="24" outlineLevel="1">
      <c r="A476" s="921"/>
      <c r="B476" s="303" t="s">
        <v>1654</v>
      </c>
      <c r="C476" s="951">
        <v>1</v>
      </c>
      <c r="D476" s="304" t="s">
        <v>1614</v>
      </c>
      <c r="E476" s="183"/>
      <c r="F476" s="183"/>
      <c r="G476" s="183"/>
      <c r="H476" s="183"/>
      <c r="I476" s="183"/>
      <c r="J476" s="542"/>
      <c r="K476" s="517"/>
    </row>
    <row r="477" spans="1:11" ht="24" outlineLevel="1">
      <c r="A477" s="921"/>
      <c r="B477" s="303" t="s">
        <v>1619</v>
      </c>
      <c r="C477" s="951">
        <v>1</v>
      </c>
      <c r="D477" s="304" t="s">
        <v>1614</v>
      </c>
      <c r="E477" s="183"/>
      <c r="F477" s="183"/>
      <c r="G477" s="183"/>
      <c r="H477" s="183"/>
      <c r="I477" s="183"/>
      <c r="J477" s="542"/>
      <c r="K477" s="517"/>
    </row>
    <row r="478" spans="1:11" ht="24" outlineLevel="1">
      <c r="A478" s="921"/>
      <c r="B478" s="303" t="s">
        <v>1655</v>
      </c>
      <c r="C478" s="951">
        <v>2</v>
      </c>
      <c r="D478" s="304" t="s">
        <v>1614</v>
      </c>
      <c r="E478" s="183"/>
      <c r="F478" s="183"/>
      <c r="G478" s="183"/>
      <c r="H478" s="183"/>
      <c r="I478" s="183"/>
      <c r="J478" s="542"/>
      <c r="K478" s="517"/>
    </row>
    <row r="479" spans="1:11" ht="24" outlineLevel="1">
      <c r="A479" s="921"/>
      <c r="B479" s="303" t="s">
        <v>1656</v>
      </c>
      <c r="C479" s="951">
        <v>2</v>
      </c>
      <c r="D479" s="304" t="s">
        <v>1614</v>
      </c>
      <c r="E479" s="183"/>
      <c r="F479" s="183"/>
      <c r="G479" s="183"/>
      <c r="H479" s="183"/>
      <c r="I479" s="183"/>
      <c r="J479" s="542"/>
      <c r="K479" s="517"/>
    </row>
    <row r="480" spans="1:11" ht="24" outlineLevel="1">
      <c r="A480" s="921"/>
      <c r="B480" s="303" t="s">
        <v>1657</v>
      </c>
      <c r="C480" s="951">
        <v>1</v>
      </c>
      <c r="D480" s="304" t="s">
        <v>1614</v>
      </c>
      <c r="E480" s="183"/>
      <c r="F480" s="183"/>
      <c r="G480" s="183"/>
      <c r="H480" s="183"/>
      <c r="I480" s="183"/>
      <c r="J480" s="542"/>
      <c r="K480" s="517"/>
    </row>
    <row r="481" spans="1:11" ht="24" outlineLevel="1">
      <c r="A481" s="921"/>
      <c r="B481" s="303" t="s">
        <v>2876</v>
      </c>
      <c r="C481" s="951">
        <v>2</v>
      </c>
      <c r="D481" s="304" t="s">
        <v>1614</v>
      </c>
      <c r="E481" s="183"/>
      <c r="F481" s="183"/>
      <c r="G481" s="183"/>
      <c r="H481" s="183"/>
      <c r="I481" s="183"/>
      <c r="J481" s="542"/>
      <c r="K481" s="517"/>
    </row>
    <row r="482" spans="1:11" ht="24" outlineLevel="1">
      <c r="A482" s="921"/>
      <c r="B482" s="303" t="s">
        <v>2876</v>
      </c>
      <c r="C482" s="951">
        <v>2</v>
      </c>
      <c r="D482" s="304" t="s">
        <v>1614</v>
      </c>
      <c r="E482" s="183"/>
      <c r="F482" s="183"/>
      <c r="G482" s="183"/>
      <c r="H482" s="183"/>
      <c r="I482" s="183"/>
      <c r="J482" s="542"/>
      <c r="K482" s="517"/>
    </row>
    <row r="483" spans="1:11" ht="24" outlineLevel="1">
      <c r="A483" s="925"/>
      <c r="B483" s="300"/>
      <c r="C483" s="301"/>
      <c r="D483" s="304"/>
      <c r="E483" s="305"/>
      <c r="F483" s="305"/>
      <c r="G483" s="305"/>
      <c r="H483" s="305"/>
      <c r="I483" s="306"/>
      <c r="J483" s="922"/>
    </row>
    <row r="484" spans="1:11" ht="24" thickBot="1">
      <c r="A484" s="926"/>
      <c r="B484" s="926" t="s">
        <v>1100</v>
      </c>
      <c r="C484" s="927"/>
      <c r="D484" s="928"/>
      <c r="E484" s="929"/>
      <c r="F484" s="930"/>
      <c r="G484" s="929"/>
      <c r="H484" s="930"/>
      <c r="I484" s="930"/>
      <c r="J484" s="931"/>
    </row>
    <row r="485" spans="1:11" ht="24.75" thickTop="1">
      <c r="A485" s="921">
        <v>7</v>
      </c>
      <c r="B485" s="300" t="s">
        <v>1848</v>
      </c>
      <c r="C485" s="301"/>
      <c r="D485" s="302"/>
      <c r="E485" s="185"/>
      <c r="F485" s="185"/>
      <c r="G485" s="185"/>
      <c r="H485" s="185"/>
      <c r="I485" s="310"/>
      <c r="J485" s="922"/>
    </row>
    <row r="486" spans="1:11" outlineLevel="1">
      <c r="A486" s="921">
        <v>7.1</v>
      </c>
      <c r="B486" s="300" t="s">
        <v>1686</v>
      </c>
      <c r="C486" s="315"/>
      <c r="D486" s="316"/>
      <c r="E486" s="180"/>
      <c r="F486" s="180"/>
      <c r="G486" s="180"/>
      <c r="H486" s="180"/>
      <c r="I486" s="318"/>
      <c r="J486" s="933"/>
    </row>
    <row r="487" spans="1:11" ht="24" outlineLevel="1">
      <c r="A487" s="923"/>
      <c r="B487" s="303" t="s">
        <v>2015</v>
      </c>
      <c r="C487" s="951">
        <v>1</v>
      </c>
      <c r="D487" s="304" t="s">
        <v>3</v>
      </c>
      <c r="E487" s="183"/>
      <c r="F487" s="183"/>
      <c r="G487" s="183"/>
      <c r="H487" s="183"/>
      <c r="I487" s="183"/>
      <c r="J487" s="542"/>
      <c r="K487" s="517"/>
    </row>
    <row r="488" spans="1:11" ht="24" outlineLevel="1">
      <c r="A488" s="923"/>
      <c r="B488" s="303" t="s">
        <v>1687</v>
      </c>
      <c r="C488" s="951">
        <v>1</v>
      </c>
      <c r="D488" s="304" t="s">
        <v>3</v>
      </c>
      <c r="E488" s="183"/>
      <c r="F488" s="183"/>
      <c r="G488" s="183"/>
      <c r="H488" s="183"/>
      <c r="I488" s="183"/>
      <c r="J488" s="542"/>
      <c r="K488" s="517"/>
    </row>
    <row r="489" spans="1:11" ht="24" outlineLevel="1">
      <c r="A489" s="923"/>
      <c r="B489" s="303" t="s">
        <v>1690</v>
      </c>
      <c r="C489" s="951">
        <v>1</v>
      </c>
      <c r="D489" s="304" t="s">
        <v>3</v>
      </c>
      <c r="E489" s="183"/>
      <c r="F489" s="183"/>
      <c r="G489" s="183"/>
      <c r="H489" s="183"/>
      <c r="I489" s="183"/>
      <c r="J489" s="542"/>
      <c r="K489" s="517"/>
    </row>
    <row r="490" spans="1:11" ht="24" outlineLevel="1">
      <c r="A490" s="923"/>
      <c r="B490" s="303" t="s">
        <v>1688</v>
      </c>
      <c r="C490" s="951">
        <v>1</v>
      </c>
      <c r="D490" s="304" t="s">
        <v>3</v>
      </c>
      <c r="E490" s="183"/>
      <c r="F490" s="183"/>
      <c r="G490" s="183"/>
      <c r="H490" s="183"/>
      <c r="I490" s="183"/>
      <c r="J490" s="542"/>
      <c r="K490" s="517"/>
    </row>
    <row r="491" spans="1:11" ht="24" outlineLevel="1">
      <c r="A491" s="923"/>
      <c r="B491" s="303" t="s">
        <v>1689</v>
      </c>
      <c r="C491" s="951">
        <v>1</v>
      </c>
      <c r="D491" s="304" t="s">
        <v>3</v>
      </c>
      <c r="E491" s="183"/>
      <c r="F491" s="183"/>
      <c r="G491" s="183"/>
      <c r="H491" s="183"/>
      <c r="I491" s="183"/>
      <c r="J491" s="542"/>
      <c r="K491" s="517"/>
    </row>
    <row r="492" spans="1:11" ht="24" outlineLevel="1">
      <c r="A492" s="923"/>
      <c r="B492" s="303"/>
      <c r="C492" s="301"/>
      <c r="D492" s="304"/>
      <c r="E492" s="185"/>
      <c r="F492" s="185"/>
      <c r="G492" s="185"/>
      <c r="H492" s="185"/>
      <c r="I492" s="932"/>
      <c r="J492" s="922"/>
    </row>
    <row r="493" spans="1:11" outlineLevel="1">
      <c r="A493" s="935">
        <v>7.2</v>
      </c>
      <c r="B493" s="300" t="s">
        <v>1692</v>
      </c>
      <c r="C493" s="315"/>
      <c r="D493" s="316"/>
      <c r="E493" s="180"/>
      <c r="F493" s="180"/>
      <c r="G493" s="180"/>
      <c r="H493" s="180"/>
      <c r="I493" s="318"/>
      <c r="J493" s="933"/>
    </row>
    <row r="494" spans="1:11" ht="24" outlineLevel="1">
      <c r="A494" s="923"/>
      <c r="B494" s="303" t="s">
        <v>1693</v>
      </c>
      <c r="C494" s="951">
        <v>7</v>
      </c>
      <c r="D494" s="304" t="s">
        <v>3</v>
      </c>
      <c r="E494" s="183"/>
      <c r="F494" s="183"/>
      <c r="G494" s="183"/>
      <c r="H494" s="183"/>
      <c r="I494" s="183"/>
      <c r="J494" s="542"/>
      <c r="K494" s="517"/>
    </row>
    <row r="495" spans="1:11" ht="24" outlineLevel="1">
      <c r="A495" s="924"/>
      <c r="B495" s="303" t="s">
        <v>1694</v>
      </c>
      <c r="C495" s="951">
        <v>1</v>
      </c>
      <c r="D495" s="304" t="s">
        <v>3</v>
      </c>
      <c r="E495" s="183"/>
      <c r="F495" s="183"/>
      <c r="G495" s="183"/>
      <c r="H495" s="183"/>
      <c r="I495" s="183"/>
      <c r="J495" s="542"/>
      <c r="K495" s="517"/>
    </row>
    <row r="496" spans="1:11" ht="24" outlineLevel="1">
      <c r="A496" s="923"/>
      <c r="B496" s="303" t="s">
        <v>1695</v>
      </c>
      <c r="C496" s="951">
        <v>1</v>
      </c>
      <c r="D496" s="304" t="s">
        <v>3</v>
      </c>
      <c r="E496" s="183"/>
      <c r="F496" s="183"/>
      <c r="G496" s="183"/>
      <c r="H496" s="183"/>
      <c r="I496" s="183"/>
      <c r="J496" s="542"/>
      <c r="K496" s="517"/>
    </row>
    <row r="497" spans="1:11" ht="24" outlineLevel="1">
      <c r="A497" s="924"/>
      <c r="B497" s="303" t="s">
        <v>1696</v>
      </c>
      <c r="C497" s="951">
        <v>1</v>
      </c>
      <c r="D497" s="304" t="s">
        <v>3</v>
      </c>
      <c r="E497" s="183"/>
      <c r="F497" s="183"/>
      <c r="G497" s="183"/>
      <c r="H497" s="183"/>
      <c r="I497" s="183"/>
      <c r="J497" s="542"/>
      <c r="K497" s="517"/>
    </row>
    <row r="498" spans="1:11" ht="24" outlineLevel="1">
      <c r="A498" s="923"/>
      <c r="B498" s="303" t="s">
        <v>1697</v>
      </c>
      <c r="C498" s="951">
        <v>1</v>
      </c>
      <c r="D498" s="304" t="s">
        <v>3</v>
      </c>
      <c r="E498" s="183"/>
      <c r="F498" s="183"/>
      <c r="G498" s="183"/>
      <c r="H498" s="183"/>
      <c r="I498" s="183"/>
      <c r="J498" s="542"/>
      <c r="K498" s="517"/>
    </row>
    <row r="499" spans="1:11" ht="24" outlineLevel="1">
      <c r="A499" s="924"/>
      <c r="B499" s="303"/>
      <c r="C499" s="301"/>
      <c r="D499" s="304"/>
      <c r="E499" s="185"/>
      <c r="F499" s="185"/>
      <c r="G499" s="185"/>
      <c r="H499" s="185"/>
      <c r="I499" s="932"/>
      <c r="J499" s="922"/>
    </row>
    <row r="500" spans="1:11" outlineLevel="1">
      <c r="A500" s="935">
        <v>7.3</v>
      </c>
      <c r="B500" s="300" t="s">
        <v>1698</v>
      </c>
      <c r="C500" s="315"/>
      <c r="D500" s="316"/>
      <c r="E500" s="180"/>
      <c r="F500" s="180"/>
      <c r="G500" s="180"/>
      <c r="H500" s="180"/>
      <c r="I500" s="318"/>
      <c r="J500" s="933"/>
    </row>
    <row r="501" spans="1:11" ht="24" outlineLevel="1">
      <c r="A501" s="924"/>
      <c r="B501" s="303" t="s">
        <v>1693</v>
      </c>
      <c r="C501" s="951">
        <v>6</v>
      </c>
      <c r="D501" s="304" t="s">
        <v>3</v>
      </c>
      <c r="E501" s="183"/>
      <c r="F501" s="183"/>
      <c r="G501" s="183"/>
      <c r="H501" s="183"/>
      <c r="I501" s="183"/>
      <c r="J501" s="542"/>
      <c r="K501" s="517"/>
    </row>
    <row r="502" spans="1:11" ht="24" outlineLevel="1">
      <c r="A502" s="924"/>
      <c r="B502" s="303" t="s">
        <v>1694</v>
      </c>
      <c r="C502" s="951">
        <v>1</v>
      </c>
      <c r="D502" s="304" t="s">
        <v>3</v>
      </c>
      <c r="E502" s="183"/>
      <c r="F502" s="183"/>
      <c r="G502" s="183"/>
      <c r="H502" s="183"/>
      <c r="I502" s="183"/>
      <c r="J502" s="542"/>
      <c r="K502" s="517"/>
    </row>
    <row r="503" spans="1:11" ht="24" outlineLevel="1">
      <c r="A503" s="924"/>
      <c r="B503" s="303" t="s">
        <v>1695</v>
      </c>
      <c r="C503" s="951">
        <v>1</v>
      </c>
      <c r="D503" s="304" t="s">
        <v>3</v>
      </c>
      <c r="E503" s="183"/>
      <c r="F503" s="183"/>
      <c r="G503" s="183"/>
      <c r="H503" s="183"/>
      <c r="I503" s="183"/>
      <c r="J503" s="542"/>
      <c r="K503" s="517"/>
    </row>
    <row r="504" spans="1:11" ht="24" outlineLevel="1">
      <c r="A504" s="924"/>
      <c r="B504" s="303" t="s">
        <v>1696</v>
      </c>
      <c r="C504" s="951">
        <v>1</v>
      </c>
      <c r="D504" s="304" t="s">
        <v>3</v>
      </c>
      <c r="E504" s="183"/>
      <c r="F504" s="183"/>
      <c r="G504" s="183"/>
      <c r="H504" s="183"/>
      <c r="I504" s="183"/>
      <c r="J504" s="542"/>
      <c r="K504" s="517"/>
    </row>
    <row r="505" spans="1:11" ht="24" outlineLevel="1">
      <c r="A505" s="924"/>
      <c r="B505" s="303" t="s">
        <v>1697</v>
      </c>
      <c r="C505" s="951">
        <v>1</v>
      </c>
      <c r="D505" s="304" t="s">
        <v>3</v>
      </c>
      <c r="E505" s="183"/>
      <c r="F505" s="183"/>
      <c r="G505" s="183"/>
      <c r="H505" s="183"/>
      <c r="I505" s="183"/>
      <c r="J505" s="542"/>
      <c r="K505" s="517"/>
    </row>
    <row r="506" spans="1:11" ht="24" outlineLevel="1">
      <c r="A506" s="924"/>
      <c r="B506" s="303"/>
      <c r="C506" s="301"/>
      <c r="D506" s="304"/>
      <c r="E506" s="185"/>
      <c r="F506" s="185"/>
      <c r="G506" s="185"/>
      <c r="H506" s="185"/>
      <c r="I506" s="932"/>
      <c r="J506" s="922"/>
    </row>
    <row r="507" spans="1:11" outlineLevel="1">
      <c r="A507" s="935">
        <v>7.4</v>
      </c>
      <c r="B507" s="300" t="s">
        <v>1863</v>
      </c>
      <c r="C507" s="315"/>
      <c r="D507" s="316"/>
      <c r="E507" s="180"/>
      <c r="F507" s="180"/>
      <c r="G507" s="180"/>
      <c r="H507" s="180"/>
      <c r="I507" s="318"/>
      <c r="J507" s="933"/>
    </row>
    <row r="508" spans="1:11" ht="24" outlineLevel="1">
      <c r="A508" s="924"/>
      <c r="B508" s="303" t="s">
        <v>1700</v>
      </c>
      <c r="C508" s="951">
        <v>17</v>
      </c>
      <c r="D508" s="304" t="s">
        <v>3</v>
      </c>
      <c r="E508" s="183"/>
      <c r="F508" s="183"/>
      <c r="G508" s="183"/>
      <c r="H508" s="183"/>
      <c r="I508" s="183"/>
      <c r="J508" s="542"/>
      <c r="K508" s="517"/>
    </row>
    <row r="509" spans="1:11" ht="24" outlineLevel="1">
      <c r="A509" s="924"/>
      <c r="B509" s="303" t="s">
        <v>1701</v>
      </c>
      <c r="C509" s="951">
        <v>1</v>
      </c>
      <c r="D509" s="304" t="s">
        <v>3</v>
      </c>
      <c r="E509" s="183"/>
      <c r="F509" s="183"/>
      <c r="G509" s="183"/>
      <c r="H509" s="183"/>
      <c r="I509" s="183"/>
      <c r="J509" s="542"/>
      <c r="K509" s="517"/>
    </row>
    <row r="510" spans="1:11" ht="24" outlineLevel="1">
      <c r="A510" s="924"/>
      <c r="B510" s="303" t="s">
        <v>1702</v>
      </c>
      <c r="C510" s="951">
        <v>1</v>
      </c>
      <c r="D510" s="304" t="s">
        <v>3</v>
      </c>
      <c r="E510" s="183"/>
      <c r="F510" s="183"/>
      <c r="G510" s="183"/>
      <c r="H510" s="183"/>
      <c r="I510" s="183"/>
      <c r="J510" s="542"/>
      <c r="K510" s="517"/>
    </row>
    <row r="511" spans="1:11" ht="24" outlineLevel="1">
      <c r="A511" s="924"/>
      <c r="B511" s="303" t="s">
        <v>1703</v>
      </c>
      <c r="C511" s="951">
        <v>1</v>
      </c>
      <c r="D511" s="304" t="s">
        <v>3</v>
      </c>
      <c r="E511" s="183"/>
      <c r="F511" s="183"/>
      <c r="G511" s="183"/>
      <c r="H511" s="183"/>
      <c r="I511" s="183"/>
      <c r="J511" s="542"/>
      <c r="K511" s="517"/>
    </row>
    <row r="512" spans="1:11" ht="24" outlineLevel="1">
      <c r="A512" s="924"/>
      <c r="B512" s="303" t="s">
        <v>1696</v>
      </c>
      <c r="C512" s="951">
        <v>1</v>
      </c>
      <c r="D512" s="304" t="s">
        <v>3</v>
      </c>
      <c r="E512" s="183"/>
      <c r="F512" s="183"/>
      <c r="G512" s="183"/>
      <c r="H512" s="183"/>
      <c r="I512" s="183"/>
      <c r="J512" s="542"/>
      <c r="K512" s="517"/>
    </row>
    <row r="513" spans="1:11" ht="24" outlineLevel="1">
      <c r="A513" s="924"/>
      <c r="B513" s="303" t="s">
        <v>1697</v>
      </c>
      <c r="C513" s="951">
        <v>1</v>
      </c>
      <c r="D513" s="304" t="s">
        <v>3</v>
      </c>
      <c r="E513" s="183"/>
      <c r="F513" s="183"/>
      <c r="G513" s="183"/>
      <c r="H513" s="183"/>
      <c r="I513" s="183"/>
      <c r="J513" s="542"/>
      <c r="K513" s="517"/>
    </row>
    <row r="514" spans="1:11" ht="24" outlineLevel="1">
      <c r="A514" s="924"/>
      <c r="B514" s="303"/>
      <c r="C514" s="301"/>
      <c r="D514" s="304"/>
      <c r="E514" s="185"/>
      <c r="F514" s="185"/>
      <c r="G514" s="185"/>
      <c r="H514" s="185"/>
      <c r="I514" s="932"/>
      <c r="J514" s="922"/>
    </row>
    <row r="515" spans="1:11" outlineLevel="1">
      <c r="A515" s="935">
        <v>7.5</v>
      </c>
      <c r="B515" s="300" t="s">
        <v>1699</v>
      </c>
      <c r="C515" s="315"/>
      <c r="D515" s="316"/>
      <c r="E515" s="180"/>
      <c r="F515" s="180"/>
      <c r="G515" s="180"/>
      <c r="H515" s="180"/>
      <c r="I515" s="318"/>
      <c r="J515" s="933"/>
    </row>
    <row r="516" spans="1:11" ht="24" outlineLevel="1">
      <c r="A516" s="924"/>
      <c r="B516" s="303" t="s">
        <v>1700</v>
      </c>
      <c r="C516" s="951">
        <v>17</v>
      </c>
      <c r="D516" s="304" t="s">
        <v>3</v>
      </c>
      <c r="E516" s="183"/>
      <c r="F516" s="183"/>
      <c r="G516" s="183"/>
      <c r="H516" s="183"/>
      <c r="I516" s="183"/>
      <c r="J516" s="542"/>
      <c r="K516" s="517"/>
    </row>
    <row r="517" spans="1:11" ht="24" outlineLevel="1">
      <c r="A517" s="924"/>
      <c r="B517" s="303" t="s">
        <v>1701</v>
      </c>
      <c r="C517" s="951">
        <v>1</v>
      </c>
      <c r="D517" s="304" t="s">
        <v>3</v>
      </c>
      <c r="E517" s="183"/>
      <c r="F517" s="183"/>
      <c r="G517" s="183"/>
      <c r="H517" s="183"/>
      <c r="I517" s="183"/>
      <c r="J517" s="542"/>
      <c r="K517" s="517"/>
    </row>
    <row r="518" spans="1:11" ht="24" outlineLevel="1">
      <c r="A518" s="924"/>
      <c r="B518" s="303" t="s">
        <v>1702</v>
      </c>
      <c r="C518" s="951">
        <v>1</v>
      </c>
      <c r="D518" s="304" t="s">
        <v>3</v>
      </c>
      <c r="E518" s="183"/>
      <c r="F518" s="183"/>
      <c r="G518" s="183"/>
      <c r="H518" s="183"/>
      <c r="I518" s="183"/>
      <c r="J518" s="542"/>
      <c r="K518" s="517"/>
    </row>
    <row r="519" spans="1:11" ht="24" outlineLevel="1">
      <c r="A519" s="924"/>
      <c r="B519" s="303" t="s">
        <v>1703</v>
      </c>
      <c r="C519" s="951">
        <v>1</v>
      </c>
      <c r="D519" s="304" t="s">
        <v>3</v>
      </c>
      <c r="E519" s="183"/>
      <c r="F519" s="183"/>
      <c r="G519" s="183"/>
      <c r="H519" s="183"/>
      <c r="I519" s="183"/>
      <c r="J519" s="542"/>
      <c r="K519" s="517"/>
    </row>
    <row r="520" spans="1:11" ht="24" outlineLevel="1">
      <c r="A520" s="924"/>
      <c r="B520" s="303" t="s">
        <v>1696</v>
      </c>
      <c r="C520" s="951">
        <v>1</v>
      </c>
      <c r="D520" s="304" t="s">
        <v>3</v>
      </c>
      <c r="E520" s="183"/>
      <c r="F520" s="183"/>
      <c r="G520" s="183"/>
      <c r="H520" s="183"/>
      <c r="I520" s="183"/>
      <c r="J520" s="542"/>
      <c r="K520" s="517"/>
    </row>
    <row r="521" spans="1:11" ht="24" outlineLevel="1">
      <c r="A521" s="924"/>
      <c r="B521" s="303" t="s">
        <v>1697</v>
      </c>
      <c r="C521" s="951">
        <v>1</v>
      </c>
      <c r="D521" s="304" t="s">
        <v>3</v>
      </c>
      <c r="E521" s="183"/>
      <c r="F521" s="183"/>
      <c r="G521" s="183"/>
      <c r="H521" s="183"/>
      <c r="I521" s="183"/>
      <c r="J521" s="542"/>
      <c r="K521" s="517"/>
    </row>
    <row r="522" spans="1:11" ht="24" outlineLevel="1">
      <c r="A522" s="924"/>
      <c r="B522" s="303"/>
      <c r="C522" s="301"/>
      <c r="D522" s="304"/>
      <c r="E522" s="185"/>
      <c r="F522" s="185"/>
      <c r="G522" s="185"/>
      <c r="H522" s="185"/>
      <c r="I522" s="932"/>
      <c r="J522" s="922"/>
    </row>
    <row r="523" spans="1:11" outlineLevel="1">
      <c r="A523" s="935">
        <v>7.6</v>
      </c>
      <c r="B523" s="300" t="s">
        <v>1704</v>
      </c>
      <c r="C523" s="315"/>
      <c r="D523" s="316"/>
      <c r="E523" s="180"/>
      <c r="F523" s="180"/>
      <c r="G523" s="180"/>
      <c r="H523" s="180"/>
      <c r="I523" s="318"/>
      <c r="J523" s="933"/>
    </row>
    <row r="524" spans="1:11" ht="24" outlineLevel="1">
      <c r="A524" s="924"/>
      <c r="B524" s="303" t="s">
        <v>1700</v>
      </c>
      <c r="C524" s="951">
        <v>17</v>
      </c>
      <c r="D524" s="304" t="s">
        <v>3</v>
      </c>
      <c r="E524" s="183"/>
      <c r="F524" s="183"/>
      <c r="G524" s="183"/>
      <c r="H524" s="183"/>
      <c r="I524" s="183"/>
      <c r="J524" s="542"/>
      <c r="K524" s="517"/>
    </row>
    <row r="525" spans="1:11" ht="24" outlineLevel="1">
      <c r="A525" s="924"/>
      <c r="B525" s="303" t="s">
        <v>1701</v>
      </c>
      <c r="C525" s="951">
        <v>1</v>
      </c>
      <c r="D525" s="304" t="s">
        <v>3</v>
      </c>
      <c r="E525" s="183"/>
      <c r="F525" s="183"/>
      <c r="G525" s="183"/>
      <c r="H525" s="183"/>
      <c r="I525" s="183"/>
      <c r="J525" s="542"/>
      <c r="K525" s="517"/>
    </row>
    <row r="526" spans="1:11" ht="24" outlineLevel="1">
      <c r="A526" s="924"/>
      <c r="B526" s="303" t="s">
        <v>1702</v>
      </c>
      <c r="C526" s="951">
        <v>1</v>
      </c>
      <c r="D526" s="304" t="s">
        <v>3</v>
      </c>
      <c r="E526" s="183"/>
      <c r="F526" s="183"/>
      <c r="G526" s="183"/>
      <c r="H526" s="183"/>
      <c r="I526" s="183"/>
      <c r="J526" s="542"/>
      <c r="K526" s="517"/>
    </row>
    <row r="527" spans="1:11" ht="24" outlineLevel="1">
      <c r="A527" s="924"/>
      <c r="B527" s="303" t="s">
        <v>1703</v>
      </c>
      <c r="C527" s="951">
        <v>1</v>
      </c>
      <c r="D527" s="304" t="s">
        <v>3</v>
      </c>
      <c r="E527" s="183"/>
      <c r="F527" s="183"/>
      <c r="G527" s="183"/>
      <c r="H527" s="183"/>
      <c r="I527" s="183"/>
      <c r="J527" s="542"/>
      <c r="K527" s="517"/>
    </row>
    <row r="528" spans="1:11" ht="24" outlineLevel="1">
      <c r="A528" s="924"/>
      <c r="B528" s="303" t="s">
        <v>1696</v>
      </c>
      <c r="C528" s="951">
        <v>1</v>
      </c>
      <c r="D528" s="304" t="s">
        <v>3</v>
      </c>
      <c r="E528" s="183"/>
      <c r="F528" s="183"/>
      <c r="G528" s="183"/>
      <c r="H528" s="183"/>
      <c r="I528" s="183"/>
      <c r="J528" s="542"/>
      <c r="K528" s="517"/>
    </row>
    <row r="529" spans="1:11" ht="24" outlineLevel="1">
      <c r="A529" s="924"/>
      <c r="B529" s="303" t="s">
        <v>1697</v>
      </c>
      <c r="C529" s="951">
        <v>1</v>
      </c>
      <c r="D529" s="304" t="s">
        <v>3</v>
      </c>
      <c r="E529" s="183"/>
      <c r="F529" s="183"/>
      <c r="G529" s="183"/>
      <c r="H529" s="183"/>
      <c r="I529" s="183"/>
      <c r="J529" s="542"/>
      <c r="K529" s="517"/>
    </row>
    <row r="530" spans="1:11" ht="24" outlineLevel="1">
      <c r="A530" s="924"/>
      <c r="B530" s="303"/>
      <c r="C530" s="301"/>
      <c r="D530" s="304"/>
      <c r="E530" s="185"/>
      <c r="F530" s="185"/>
      <c r="G530" s="185"/>
      <c r="H530" s="185"/>
      <c r="I530" s="932"/>
      <c r="J530" s="922"/>
    </row>
    <row r="531" spans="1:11" outlineLevel="1">
      <c r="A531" s="935">
        <v>7.7</v>
      </c>
      <c r="B531" s="300" t="s">
        <v>1705</v>
      </c>
      <c r="C531" s="315"/>
      <c r="D531" s="316"/>
      <c r="E531" s="180"/>
      <c r="F531" s="180"/>
      <c r="G531" s="180"/>
      <c r="H531" s="180"/>
      <c r="I531" s="318"/>
      <c r="J531" s="933"/>
    </row>
    <row r="532" spans="1:11" ht="24" outlineLevel="1">
      <c r="A532" s="924"/>
      <c r="B532" s="303" t="s">
        <v>1700</v>
      </c>
      <c r="C532" s="951">
        <v>17</v>
      </c>
      <c r="D532" s="304" t="s">
        <v>3</v>
      </c>
      <c r="E532" s="183"/>
      <c r="F532" s="183"/>
      <c r="G532" s="183"/>
      <c r="H532" s="183"/>
      <c r="I532" s="183"/>
      <c r="J532" s="542"/>
      <c r="K532" s="517"/>
    </row>
    <row r="533" spans="1:11" ht="24" outlineLevel="1">
      <c r="A533" s="924"/>
      <c r="B533" s="303" t="s">
        <v>1701</v>
      </c>
      <c r="C533" s="951">
        <v>1</v>
      </c>
      <c r="D533" s="304" t="s">
        <v>3</v>
      </c>
      <c r="E533" s="183"/>
      <c r="F533" s="183"/>
      <c r="G533" s="183"/>
      <c r="H533" s="183"/>
      <c r="I533" s="183"/>
      <c r="J533" s="542"/>
      <c r="K533" s="517"/>
    </row>
    <row r="534" spans="1:11" ht="24" outlineLevel="1">
      <c r="A534" s="924"/>
      <c r="B534" s="303" t="s">
        <v>1702</v>
      </c>
      <c r="C534" s="951">
        <v>1</v>
      </c>
      <c r="D534" s="304" t="s">
        <v>3</v>
      </c>
      <c r="E534" s="183"/>
      <c r="F534" s="183"/>
      <c r="G534" s="183"/>
      <c r="H534" s="183"/>
      <c r="I534" s="183"/>
      <c r="J534" s="542"/>
      <c r="K534" s="517"/>
    </row>
    <row r="535" spans="1:11" ht="24" outlineLevel="1">
      <c r="A535" s="924"/>
      <c r="B535" s="303" t="s">
        <v>1703</v>
      </c>
      <c r="C535" s="951">
        <v>1</v>
      </c>
      <c r="D535" s="304" t="s">
        <v>3</v>
      </c>
      <c r="E535" s="183"/>
      <c r="F535" s="183"/>
      <c r="G535" s="183"/>
      <c r="H535" s="183"/>
      <c r="I535" s="183"/>
      <c r="J535" s="542"/>
      <c r="K535" s="517"/>
    </row>
    <row r="536" spans="1:11" ht="24" outlineLevel="1">
      <c r="A536" s="924"/>
      <c r="B536" s="303" t="s">
        <v>1696</v>
      </c>
      <c r="C536" s="951">
        <v>1</v>
      </c>
      <c r="D536" s="304" t="s">
        <v>3</v>
      </c>
      <c r="E536" s="183"/>
      <c r="F536" s="183"/>
      <c r="G536" s="183"/>
      <c r="H536" s="183"/>
      <c r="I536" s="183"/>
      <c r="J536" s="542"/>
      <c r="K536" s="517"/>
    </row>
    <row r="537" spans="1:11" ht="24" outlineLevel="1">
      <c r="A537" s="924"/>
      <c r="B537" s="303" t="s">
        <v>1697</v>
      </c>
      <c r="C537" s="951">
        <v>1</v>
      </c>
      <c r="D537" s="304" t="s">
        <v>3</v>
      </c>
      <c r="E537" s="183"/>
      <c r="F537" s="183"/>
      <c r="G537" s="183"/>
      <c r="H537" s="183"/>
      <c r="I537" s="183"/>
      <c r="J537" s="542"/>
      <c r="K537" s="517"/>
    </row>
    <row r="538" spans="1:11" ht="24" outlineLevel="1">
      <c r="A538" s="924"/>
      <c r="B538" s="303"/>
      <c r="C538" s="301"/>
      <c r="D538" s="304"/>
      <c r="E538" s="185"/>
      <c r="F538" s="185"/>
      <c r="G538" s="185"/>
      <c r="H538" s="185"/>
      <c r="I538" s="932"/>
      <c r="J538" s="922"/>
    </row>
    <row r="539" spans="1:11" outlineLevel="1">
      <c r="A539" s="935">
        <v>7.8</v>
      </c>
      <c r="B539" s="300" t="s">
        <v>2016</v>
      </c>
      <c r="C539" s="315"/>
      <c r="D539" s="316"/>
      <c r="E539" s="180"/>
      <c r="F539" s="180"/>
      <c r="G539" s="180"/>
      <c r="H539" s="180"/>
      <c r="I539" s="318"/>
      <c r="J539" s="933"/>
    </row>
    <row r="540" spans="1:11" ht="24" outlineLevel="1">
      <c r="A540" s="924"/>
      <c r="B540" s="303" t="s">
        <v>2017</v>
      </c>
      <c r="C540" s="951">
        <v>170</v>
      </c>
      <c r="D540" s="304" t="s">
        <v>3</v>
      </c>
      <c r="E540" s="183"/>
      <c r="F540" s="183"/>
      <c r="G540" s="183"/>
      <c r="H540" s="183"/>
      <c r="I540" s="183"/>
      <c r="J540" s="542"/>
      <c r="K540" s="517"/>
    </row>
    <row r="541" spans="1:11" ht="24" outlineLevel="1">
      <c r="A541" s="925"/>
      <c r="B541" s="300"/>
      <c r="C541" s="301"/>
      <c r="D541" s="304"/>
      <c r="E541" s="305"/>
      <c r="F541" s="305"/>
      <c r="G541" s="305"/>
      <c r="H541" s="305"/>
      <c r="I541" s="306"/>
      <c r="J541" s="922"/>
    </row>
    <row r="542" spans="1:11" ht="24" thickBot="1">
      <c r="A542" s="926"/>
      <c r="B542" s="926" t="s">
        <v>1100</v>
      </c>
      <c r="C542" s="927"/>
      <c r="D542" s="928"/>
      <c r="E542" s="929"/>
      <c r="F542" s="929"/>
      <c r="G542" s="929"/>
      <c r="H542" s="929"/>
      <c r="I542" s="930"/>
      <c r="J542" s="931"/>
    </row>
    <row r="543" spans="1:11" ht="24.75" thickTop="1">
      <c r="A543" s="825">
        <v>8</v>
      </c>
      <c r="B543" s="936" t="s">
        <v>1849</v>
      </c>
      <c r="C543" s="307"/>
      <c r="D543" s="937"/>
      <c r="E543" s="308"/>
      <c r="F543" s="308"/>
      <c r="G543" s="308"/>
      <c r="H543" s="308"/>
      <c r="I543" s="307"/>
      <c r="J543" s="938"/>
    </row>
    <row r="544" spans="1:11" outlineLevel="1">
      <c r="A544" s="532">
        <v>8.1</v>
      </c>
      <c r="B544" s="939" t="s">
        <v>1706</v>
      </c>
      <c r="C544" s="307"/>
      <c r="D544" s="940"/>
      <c r="E544" s="308"/>
      <c r="F544" s="308"/>
      <c r="G544" s="308"/>
      <c r="H544" s="308"/>
      <c r="I544" s="307"/>
      <c r="J544" s="938"/>
    </row>
    <row r="545" spans="1:11" ht="24" outlineLevel="1">
      <c r="A545" s="810"/>
      <c r="B545" s="941" t="s">
        <v>1707</v>
      </c>
      <c r="C545" s="951">
        <v>5</v>
      </c>
      <c r="D545" s="810" t="s">
        <v>3</v>
      </c>
      <c r="E545" s="183"/>
      <c r="F545" s="183"/>
      <c r="G545" s="183"/>
      <c r="H545" s="183"/>
      <c r="I545" s="183"/>
      <c r="J545" s="542"/>
      <c r="K545" s="517"/>
    </row>
    <row r="546" spans="1:11" ht="24" outlineLevel="1">
      <c r="A546" s="810"/>
      <c r="B546" s="941" t="s">
        <v>1708</v>
      </c>
      <c r="C546" s="951">
        <v>15</v>
      </c>
      <c r="D546" s="810" t="s">
        <v>3</v>
      </c>
      <c r="E546" s="183"/>
      <c r="F546" s="183"/>
      <c r="G546" s="183"/>
      <c r="H546" s="183"/>
      <c r="I546" s="183"/>
      <c r="J546" s="542"/>
      <c r="K546" s="517"/>
    </row>
    <row r="547" spans="1:11" ht="24" outlineLevel="1">
      <c r="A547" s="942"/>
      <c r="B547" s="943"/>
      <c r="C547" s="944"/>
      <c r="D547" s="937"/>
      <c r="E547" s="945"/>
      <c r="F547" s="945"/>
      <c r="G547" s="945"/>
      <c r="H547" s="945"/>
      <c r="I547" s="946"/>
      <c r="J547" s="947"/>
    </row>
    <row r="548" spans="1:11" ht="24" thickBot="1">
      <c r="A548" s="926"/>
      <c r="B548" s="926" t="s">
        <v>1100</v>
      </c>
      <c r="C548" s="927"/>
      <c r="D548" s="928"/>
      <c r="E548" s="929"/>
      <c r="F548" s="930"/>
      <c r="G548" s="929"/>
      <c r="H548" s="930"/>
      <c r="I548" s="930"/>
      <c r="J548" s="931"/>
    </row>
    <row r="549" spans="1:11" ht="24.75" thickTop="1">
      <c r="A549" s="921">
        <v>9</v>
      </c>
      <c r="B549" s="300" t="s">
        <v>1850</v>
      </c>
      <c r="C549" s="309"/>
      <c r="D549" s="302"/>
      <c r="E549" s="185"/>
      <c r="F549" s="185"/>
      <c r="G549" s="185"/>
      <c r="H549" s="185"/>
      <c r="I549" s="310"/>
      <c r="J549" s="922"/>
    </row>
    <row r="550" spans="1:11" outlineLevel="1">
      <c r="A550" s="921">
        <v>9.1</v>
      </c>
      <c r="B550" s="300" t="s">
        <v>1804</v>
      </c>
      <c r="C550" s="315"/>
      <c r="D550" s="316"/>
      <c r="E550" s="948"/>
      <c r="F550" s="997"/>
      <c r="G550" s="997"/>
      <c r="H550" s="997"/>
      <c r="I550" s="318"/>
      <c r="J550" s="933"/>
    </row>
    <row r="551" spans="1:11" ht="24" outlineLevel="1">
      <c r="A551" s="923"/>
      <c r="B551" s="303" t="s">
        <v>1805</v>
      </c>
      <c r="C551" s="951">
        <v>1</v>
      </c>
      <c r="D551" s="304" t="s">
        <v>756</v>
      </c>
      <c r="E551" s="183"/>
      <c r="F551" s="183"/>
      <c r="G551" s="183"/>
      <c r="H551" s="183"/>
      <c r="I551" s="183"/>
      <c r="J551" s="542"/>
      <c r="K551" s="517"/>
    </row>
    <row r="552" spans="1:11" ht="24" outlineLevel="1">
      <c r="A552" s="923"/>
      <c r="B552" s="303" t="s">
        <v>1806</v>
      </c>
      <c r="C552" s="951">
        <v>1</v>
      </c>
      <c r="D552" s="304" t="s">
        <v>756</v>
      </c>
      <c r="E552" s="183"/>
      <c r="F552" s="183"/>
      <c r="G552" s="183"/>
      <c r="H552" s="183"/>
      <c r="I552" s="183"/>
      <c r="J552" s="542"/>
      <c r="K552" s="517"/>
    </row>
    <row r="553" spans="1:11" ht="24" outlineLevel="1">
      <c r="A553" s="923"/>
      <c r="B553" s="303" t="s">
        <v>1807</v>
      </c>
      <c r="C553" s="951">
        <v>1</v>
      </c>
      <c r="D553" s="304" t="s">
        <v>756</v>
      </c>
      <c r="E553" s="183"/>
      <c r="F553" s="183"/>
      <c r="G553" s="183"/>
      <c r="H553" s="183"/>
      <c r="I553" s="183"/>
      <c r="J553" s="542"/>
      <c r="K553" s="517"/>
    </row>
    <row r="554" spans="1:11" ht="24" outlineLevel="1">
      <c r="A554" s="923"/>
      <c r="B554" s="303" t="s">
        <v>1808</v>
      </c>
      <c r="C554" s="951">
        <v>1</v>
      </c>
      <c r="D554" s="304" t="s">
        <v>756</v>
      </c>
      <c r="E554" s="183"/>
      <c r="F554" s="183"/>
      <c r="G554" s="183"/>
      <c r="H554" s="183"/>
      <c r="I554" s="183"/>
      <c r="J554" s="542"/>
      <c r="K554" s="517"/>
    </row>
    <row r="555" spans="1:11" ht="24" outlineLevel="1">
      <c r="A555" s="923"/>
      <c r="B555" s="303" t="s">
        <v>1809</v>
      </c>
      <c r="C555" s="951">
        <v>2</v>
      </c>
      <c r="D555" s="304" t="s">
        <v>1810</v>
      </c>
      <c r="E555" s="183"/>
      <c r="F555" s="183"/>
      <c r="G555" s="183"/>
      <c r="H555" s="183"/>
      <c r="I555" s="183"/>
      <c r="J555" s="542"/>
      <c r="K555" s="517"/>
    </row>
    <row r="556" spans="1:11" ht="24" outlineLevel="1">
      <c r="A556" s="923"/>
      <c r="B556" s="303" t="s">
        <v>1811</v>
      </c>
      <c r="C556" s="951">
        <v>4</v>
      </c>
      <c r="D556" s="304" t="s">
        <v>1810</v>
      </c>
      <c r="E556" s="183"/>
      <c r="F556" s="183"/>
      <c r="G556" s="183"/>
      <c r="H556" s="183"/>
      <c r="I556" s="183"/>
      <c r="J556" s="542"/>
      <c r="K556" s="517"/>
    </row>
    <row r="557" spans="1:11" ht="24" outlineLevel="1">
      <c r="A557" s="923"/>
      <c r="B557" s="303" t="s">
        <v>1812</v>
      </c>
      <c r="C557" s="951">
        <v>1</v>
      </c>
      <c r="D557" s="304" t="s">
        <v>3</v>
      </c>
      <c r="E557" s="183"/>
      <c r="F557" s="183"/>
      <c r="G557" s="183"/>
      <c r="H557" s="183"/>
      <c r="I557" s="183"/>
      <c r="J557" s="542"/>
      <c r="K557" s="517"/>
    </row>
    <row r="558" spans="1:11" ht="24" outlineLevel="1">
      <c r="A558" s="923"/>
      <c r="B558" s="303" t="s">
        <v>1813</v>
      </c>
      <c r="C558" s="951">
        <v>1</v>
      </c>
      <c r="D558" s="304" t="s">
        <v>756</v>
      </c>
      <c r="E558" s="183"/>
      <c r="F558" s="183"/>
      <c r="G558" s="183"/>
      <c r="H558" s="183"/>
      <c r="I558" s="183"/>
      <c r="J558" s="542"/>
      <c r="K558" s="517"/>
    </row>
    <row r="559" spans="1:11" ht="24" outlineLevel="1">
      <c r="A559" s="924"/>
      <c r="B559" s="303" t="s">
        <v>1814</v>
      </c>
      <c r="C559" s="951">
        <v>2</v>
      </c>
      <c r="D559" s="304" t="s">
        <v>3</v>
      </c>
      <c r="E559" s="183"/>
      <c r="F559" s="183"/>
      <c r="G559" s="183"/>
      <c r="H559" s="183"/>
      <c r="I559" s="183"/>
      <c r="J559" s="542"/>
      <c r="K559" s="517"/>
    </row>
    <row r="560" spans="1:11" ht="24" outlineLevel="1">
      <c r="A560" s="924"/>
      <c r="B560" s="303" t="s">
        <v>1898</v>
      </c>
      <c r="C560" s="951">
        <v>1</v>
      </c>
      <c r="D560" s="304" t="s">
        <v>1792</v>
      </c>
      <c r="E560" s="183"/>
      <c r="F560" s="183"/>
      <c r="G560" s="183"/>
      <c r="H560" s="183"/>
      <c r="I560" s="183"/>
      <c r="J560" s="542"/>
      <c r="K560" s="517"/>
    </row>
    <row r="561" spans="1:11" outlineLevel="1">
      <c r="A561" s="935">
        <v>9.1999999999999993</v>
      </c>
      <c r="B561" s="300" t="s">
        <v>1815</v>
      </c>
      <c r="C561" s="315"/>
      <c r="D561" s="316"/>
      <c r="E561" s="997"/>
      <c r="F561" s="997"/>
      <c r="G561" s="997"/>
      <c r="H561" s="997"/>
      <c r="I561" s="318"/>
      <c r="J561" s="933"/>
    </row>
    <row r="562" spans="1:11" ht="24" outlineLevel="1">
      <c r="A562" s="923"/>
      <c r="B562" s="941" t="s">
        <v>1805</v>
      </c>
      <c r="C562" s="951">
        <v>1</v>
      </c>
      <c r="D562" s="312" t="s">
        <v>756</v>
      </c>
      <c r="E562" s="183"/>
      <c r="F562" s="183"/>
      <c r="G562" s="183"/>
      <c r="H562" s="183"/>
      <c r="I562" s="183"/>
      <c r="J562" s="542"/>
      <c r="K562" s="517"/>
    </row>
    <row r="563" spans="1:11" ht="24" outlineLevel="1">
      <c r="A563" s="924"/>
      <c r="B563" s="941" t="s">
        <v>1806</v>
      </c>
      <c r="C563" s="951">
        <v>1</v>
      </c>
      <c r="D563" s="313" t="s">
        <v>756</v>
      </c>
      <c r="E563" s="183"/>
      <c r="F563" s="183"/>
      <c r="G563" s="183"/>
      <c r="H563" s="183"/>
      <c r="I563" s="183"/>
      <c r="J563" s="542"/>
      <c r="K563" s="517"/>
    </row>
    <row r="564" spans="1:11" ht="24" outlineLevel="1">
      <c r="A564" s="923"/>
      <c r="B564" s="941" t="s">
        <v>1816</v>
      </c>
      <c r="C564" s="951">
        <v>2</v>
      </c>
      <c r="D564" s="313" t="s">
        <v>756</v>
      </c>
      <c r="E564" s="183"/>
      <c r="F564" s="183"/>
      <c r="G564" s="183"/>
      <c r="H564" s="183"/>
      <c r="I564" s="183"/>
      <c r="J564" s="542"/>
      <c r="K564" s="517"/>
    </row>
    <row r="565" spans="1:11" ht="24" outlineLevel="1">
      <c r="A565" s="924"/>
      <c r="B565" s="941" t="s">
        <v>1817</v>
      </c>
      <c r="C565" s="951">
        <v>8</v>
      </c>
      <c r="D565" s="312" t="s">
        <v>1810</v>
      </c>
      <c r="E565" s="183"/>
      <c r="F565" s="183"/>
      <c r="G565" s="183"/>
      <c r="H565" s="183"/>
      <c r="I565" s="183"/>
      <c r="J565" s="542"/>
      <c r="K565" s="517"/>
    </row>
    <row r="566" spans="1:11" ht="24" outlineLevel="1">
      <c r="A566" s="924"/>
      <c r="B566" s="941" t="s">
        <v>1812</v>
      </c>
      <c r="C566" s="951">
        <v>1</v>
      </c>
      <c r="D566" s="312" t="s">
        <v>3</v>
      </c>
      <c r="E566" s="183"/>
      <c r="F566" s="183"/>
      <c r="G566" s="183"/>
      <c r="H566" s="183"/>
      <c r="I566" s="183"/>
      <c r="J566" s="542"/>
      <c r="K566" s="517"/>
    </row>
    <row r="567" spans="1:11" ht="24" outlineLevel="1">
      <c r="A567" s="924"/>
      <c r="B567" s="941" t="s">
        <v>1818</v>
      </c>
      <c r="C567" s="951">
        <v>2</v>
      </c>
      <c r="D567" s="312" t="s">
        <v>3</v>
      </c>
      <c r="E567" s="183"/>
      <c r="F567" s="183"/>
      <c r="G567" s="183"/>
      <c r="H567" s="183"/>
      <c r="I567" s="183"/>
      <c r="J567" s="542"/>
      <c r="K567" s="517"/>
    </row>
    <row r="568" spans="1:11" ht="24" outlineLevel="1">
      <c r="A568" s="924"/>
      <c r="B568" s="941" t="s">
        <v>1898</v>
      </c>
      <c r="C568" s="951">
        <v>1</v>
      </c>
      <c r="D568" s="313" t="s">
        <v>1792</v>
      </c>
      <c r="E568" s="183"/>
      <c r="F568" s="183"/>
      <c r="G568" s="183"/>
      <c r="H568" s="183"/>
      <c r="I568" s="183"/>
      <c r="J568" s="542"/>
      <c r="K568" s="517"/>
    </row>
    <row r="569" spans="1:11" ht="24" outlineLevel="1">
      <c r="A569" s="925"/>
      <c r="B569" s="300"/>
      <c r="C569" s="301"/>
      <c r="D569" s="304"/>
      <c r="E569" s="305"/>
      <c r="F569" s="305"/>
      <c r="G569" s="305"/>
      <c r="H569" s="305"/>
      <c r="I569" s="306"/>
      <c r="J569" s="922"/>
    </row>
    <row r="570" spans="1:11" ht="24" thickBot="1">
      <c r="A570" s="926"/>
      <c r="B570" s="926" t="s">
        <v>1100</v>
      </c>
      <c r="C570" s="927"/>
      <c r="D570" s="928"/>
      <c r="E570" s="929"/>
      <c r="F570" s="929"/>
      <c r="G570" s="929"/>
      <c r="H570" s="929"/>
      <c r="I570" s="930"/>
      <c r="J570" s="931"/>
    </row>
    <row r="571" spans="1:11" ht="24.75" thickTop="1">
      <c r="A571" s="921">
        <v>10</v>
      </c>
      <c r="B571" s="300" t="s">
        <v>1851</v>
      </c>
      <c r="C571" s="301"/>
      <c r="D571" s="302"/>
      <c r="E571" s="185"/>
      <c r="F571" s="185"/>
      <c r="G571" s="185"/>
      <c r="H571" s="185"/>
      <c r="I571" s="310"/>
      <c r="J571" s="922"/>
    </row>
    <row r="572" spans="1:11" ht="24" outlineLevel="1">
      <c r="A572" s="921">
        <v>10.1</v>
      </c>
      <c r="B572" s="300" t="s">
        <v>1710</v>
      </c>
      <c r="C572" s="301"/>
      <c r="D572" s="304"/>
      <c r="E572" s="185"/>
      <c r="F572" s="185"/>
      <c r="G572" s="185"/>
      <c r="H572" s="185"/>
      <c r="I572" s="932"/>
      <c r="J572" s="922"/>
    </row>
    <row r="573" spans="1:11" ht="24" outlineLevel="1">
      <c r="A573" s="921"/>
      <c r="B573" s="303" t="s">
        <v>1711</v>
      </c>
      <c r="C573" s="430"/>
      <c r="D573" s="401"/>
      <c r="E573" s="185"/>
      <c r="F573" s="185"/>
      <c r="G573" s="185"/>
      <c r="H573" s="185"/>
      <c r="I573" s="932"/>
      <c r="J573" s="922"/>
    </row>
    <row r="574" spans="1:11" ht="24" outlineLevel="1">
      <c r="A574" s="921"/>
      <c r="B574" s="396" t="s">
        <v>1712</v>
      </c>
      <c r="C574" s="1000">
        <v>2</v>
      </c>
      <c r="D574" s="427" t="s">
        <v>3</v>
      </c>
      <c r="E574" s="189"/>
      <c r="F574" s="189"/>
      <c r="G574" s="189"/>
      <c r="H574" s="189"/>
      <c r="I574" s="189"/>
      <c r="J574" s="542"/>
      <c r="K574" s="517"/>
    </row>
    <row r="575" spans="1:11" ht="24" outlineLevel="1">
      <c r="A575" s="921"/>
      <c r="B575" s="400" t="s">
        <v>3113</v>
      </c>
      <c r="C575" s="1001">
        <v>1</v>
      </c>
      <c r="D575" s="401" t="s">
        <v>3</v>
      </c>
      <c r="E575" s="949"/>
      <c r="F575" s="183"/>
      <c r="G575" s="949"/>
      <c r="H575" s="949"/>
      <c r="I575" s="183"/>
      <c r="J575" s="788"/>
      <c r="K575" s="517"/>
    </row>
    <row r="576" spans="1:11" ht="24" outlineLevel="1">
      <c r="A576" s="921"/>
      <c r="B576" s="400" t="s">
        <v>3114</v>
      </c>
      <c r="C576" s="1001">
        <v>1</v>
      </c>
      <c r="D576" s="401" t="s">
        <v>3</v>
      </c>
      <c r="E576" s="949"/>
      <c r="F576" s="183"/>
      <c r="G576" s="949"/>
      <c r="H576" s="949"/>
      <c r="I576" s="183"/>
      <c r="J576" s="788"/>
      <c r="K576" s="517"/>
    </row>
    <row r="577" spans="1:11" ht="24" outlineLevel="1">
      <c r="A577" s="921"/>
      <c r="B577" s="400" t="s">
        <v>3115</v>
      </c>
      <c r="C577" s="1001">
        <v>1</v>
      </c>
      <c r="D577" s="401" t="s">
        <v>3</v>
      </c>
      <c r="E577" s="949"/>
      <c r="F577" s="183"/>
      <c r="G577" s="949"/>
      <c r="H577" s="949"/>
      <c r="I577" s="183"/>
      <c r="J577" s="788"/>
      <c r="K577" s="517"/>
    </row>
    <row r="578" spans="1:11" ht="24" outlineLevel="1">
      <c r="A578" s="921"/>
      <c r="B578" s="400" t="s">
        <v>3116</v>
      </c>
      <c r="C578" s="1001">
        <v>1</v>
      </c>
      <c r="D578" s="401" t="s">
        <v>3</v>
      </c>
      <c r="E578" s="949"/>
      <c r="F578" s="183"/>
      <c r="G578" s="949"/>
      <c r="H578" s="949"/>
      <c r="I578" s="183"/>
      <c r="J578" s="788"/>
      <c r="K578" s="517"/>
    </row>
    <row r="579" spans="1:11" ht="24" outlineLevel="1">
      <c r="A579" s="921"/>
      <c r="B579" s="400" t="s">
        <v>3117</v>
      </c>
      <c r="C579" s="1001">
        <v>1</v>
      </c>
      <c r="D579" s="401" t="s">
        <v>3</v>
      </c>
      <c r="E579" s="949"/>
      <c r="F579" s="183"/>
      <c r="G579" s="949"/>
      <c r="H579" s="949"/>
      <c r="I579" s="183"/>
      <c r="J579" s="788"/>
      <c r="K579" s="517"/>
    </row>
    <row r="580" spans="1:11" ht="24" outlineLevel="1">
      <c r="A580" s="921"/>
      <c r="B580" s="303" t="s">
        <v>1713</v>
      </c>
      <c r="C580" s="301"/>
      <c r="D580" s="304"/>
      <c r="E580" s="185"/>
      <c r="F580" s="185"/>
      <c r="G580" s="185"/>
      <c r="H580" s="185"/>
      <c r="I580" s="950"/>
      <c r="J580" s="922"/>
    </row>
    <row r="581" spans="1:11" ht="24" outlineLevel="1">
      <c r="A581" s="921"/>
      <c r="B581" s="303" t="s">
        <v>1712</v>
      </c>
      <c r="C581" s="951">
        <v>4</v>
      </c>
      <c r="D581" s="304" t="s">
        <v>3</v>
      </c>
      <c r="E581" s="183"/>
      <c r="F581" s="183"/>
      <c r="G581" s="183"/>
      <c r="H581" s="183"/>
      <c r="I581" s="183"/>
      <c r="J581" s="542"/>
      <c r="K581" s="517"/>
    </row>
    <row r="582" spans="1:11" ht="24" outlineLevel="1">
      <c r="A582" s="921"/>
      <c r="B582" s="300" t="s">
        <v>1691</v>
      </c>
      <c r="C582" s="301"/>
      <c r="D582" s="304"/>
      <c r="E582" s="185"/>
      <c r="F582" s="185"/>
      <c r="G582" s="185"/>
      <c r="H582" s="185"/>
      <c r="I582" s="932"/>
      <c r="J582" s="922"/>
    </row>
    <row r="583" spans="1:11" ht="24" outlineLevel="1">
      <c r="A583" s="921"/>
      <c r="B583" s="303" t="s">
        <v>1714</v>
      </c>
      <c r="C583" s="951">
        <v>1</v>
      </c>
      <c r="D583" s="304" t="s">
        <v>3</v>
      </c>
      <c r="E583" s="183"/>
      <c r="F583" s="183"/>
      <c r="G583" s="183"/>
      <c r="H583" s="183"/>
      <c r="I583" s="183"/>
      <c r="J583" s="542"/>
      <c r="K583" s="517"/>
    </row>
    <row r="584" spans="1:11" ht="24" outlineLevel="1">
      <c r="A584" s="921"/>
      <c r="B584" s="303" t="s">
        <v>1715</v>
      </c>
      <c r="C584" s="951">
        <v>1</v>
      </c>
      <c r="D584" s="304" t="s">
        <v>3</v>
      </c>
      <c r="E584" s="183"/>
      <c r="F584" s="183"/>
      <c r="G584" s="183"/>
      <c r="H584" s="183"/>
      <c r="I584" s="183"/>
      <c r="J584" s="542"/>
      <c r="K584" s="517"/>
    </row>
    <row r="585" spans="1:11" ht="24" outlineLevel="1">
      <c r="A585" s="921"/>
      <c r="B585" s="303" t="s">
        <v>1716</v>
      </c>
      <c r="C585" s="951">
        <v>8</v>
      </c>
      <c r="D585" s="304" t="s">
        <v>3</v>
      </c>
      <c r="E585" s="183"/>
      <c r="F585" s="183"/>
      <c r="G585" s="183"/>
      <c r="H585" s="183"/>
      <c r="I585" s="183"/>
      <c r="J585" s="542"/>
      <c r="K585" s="517"/>
    </row>
    <row r="586" spans="1:11" ht="24" outlineLevel="1">
      <c r="A586" s="934"/>
      <c r="B586" s="303" t="s">
        <v>1717</v>
      </c>
      <c r="C586" s="951">
        <v>16</v>
      </c>
      <c r="D586" s="304" t="s">
        <v>3</v>
      </c>
      <c r="E586" s="183"/>
      <c r="F586" s="183"/>
      <c r="G586" s="183"/>
      <c r="H586" s="183"/>
      <c r="I586" s="183"/>
      <c r="J586" s="542"/>
      <c r="K586" s="517"/>
    </row>
    <row r="587" spans="1:11" ht="24" outlineLevel="1">
      <c r="A587" s="921"/>
      <c r="B587" s="303" t="s">
        <v>1717</v>
      </c>
      <c r="C587" s="951">
        <v>4</v>
      </c>
      <c r="D587" s="304" t="s">
        <v>3</v>
      </c>
      <c r="E587" s="183"/>
      <c r="F587" s="183"/>
      <c r="G587" s="183"/>
      <c r="H587" s="183"/>
      <c r="I587" s="183"/>
      <c r="J587" s="542"/>
      <c r="K587" s="517"/>
    </row>
    <row r="588" spans="1:11" ht="24" outlineLevel="1">
      <c r="A588" s="934"/>
      <c r="B588" s="303" t="s">
        <v>1717</v>
      </c>
      <c r="C588" s="951">
        <v>1</v>
      </c>
      <c r="D588" s="304" t="s">
        <v>3</v>
      </c>
      <c r="E588" s="183"/>
      <c r="F588" s="183"/>
      <c r="G588" s="183"/>
      <c r="H588" s="183"/>
      <c r="I588" s="183"/>
      <c r="J588" s="542"/>
      <c r="K588" s="517"/>
    </row>
    <row r="589" spans="1:11" ht="24" outlineLevel="1">
      <c r="A589" s="934"/>
      <c r="B589" s="303" t="s">
        <v>1718</v>
      </c>
      <c r="C589" s="951">
        <v>2</v>
      </c>
      <c r="D589" s="304" t="s">
        <v>3</v>
      </c>
      <c r="E589" s="183"/>
      <c r="F589" s="183"/>
      <c r="G589" s="183"/>
      <c r="H589" s="183"/>
      <c r="I589" s="183"/>
      <c r="J589" s="542"/>
      <c r="K589" s="517"/>
    </row>
    <row r="590" spans="1:11" ht="24" outlineLevel="1">
      <c r="A590" s="934"/>
      <c r="B590" s="303" t="s">
        <v>1719</v>
      </c>
      <c r="C590" s="951">
        <v>1</v>
      </c>
      <c r="D590" s="304" t="s">
        <v>3</v>
      </c>
      <c r="E590" s="183"/>
      <c r="F590" s="183"/>
      <c r="G590" s="183"/>
      <c r="H590" s="183"/>
      <c r="I590" s="183"/>
      <c r="J590" s="542"/>
      <c r="K590" s="517"/>
    </row>
    <row r="591" spans="1:11" ht="24" outlineLevel="1">
      <c r="A591" s="934"/>
      <c r="B591" s="303" t="s">
        <v>1720</v>
      </c>
      <c r="C591" s="951">
        <v>4</v>
      </c>
      <c r="D591" s="304" t="s">
        <v>3</v>
      </c>
      <c r="E591" s="183"/>
      <c r="F591" s="183"/>
      <c r="G591" s="183"/>
      <c r="H591" s="183"/>
      <c r="I591" s="183"/>
      <c r="J591" s="542"/>
      <c r="K591" s="517"/>
    </row>
    <row r="592" spans="1:11" ht="24" outlineLevel="1">
      <c r="A592" s="934"/>
      <c r="B592" s="303" t="s">
        <v>1721</v>
      </c>
      <c r="C592" s="951">
        <v>2</v>
      </c>
      <c r="D592" s="304" t="s">
        <v>3</v>
      </c>
      <c r="E592" s="183"/>
      <c r="F592" s="183"/>
      <c r="G592" s="183"/>
      <c r="H592" s="183"/>
      <c r="I592" s="183"/>
      <c r="J592" s="542"/>
      <c r="K592" s="517"/>
    </row>
    <row r="593" spans="1:11" ht="24" outlineLevel="1">
      <c r="A593" s="921"/>
      <c r="B593" s="303" t="s">
        <v>1722</v>
      </c>
      <c r="C593" s="951">
        <v>4</v>
      </c>
      <c r="D593" s="304" t="s">
        <v>3</v>
      </c>
      <c r="E593" s="183"/>
      <c r="F593" s="183"/>
      <c r="G593" s="183"/>
      <c r="H593" s="183"/>
      <c r="I593" s="183"/>
      <c r="J593" s="542"/>
      <c r="K593" s="517"/>
    </row>
    <row r="594" spans="1:11" ht="24" outlineLevel="1">
      <c r="A594" s="921"/>
      <c r="B594" s="303" t="s">
        <v>1723</v>
      </c>
      <c r="C594" s="951">
        <v>1</v>
      </c>
      <c r="D594" s="304" t="s">
        <v>3</v>
      </c>
      <c r="E594" s="183"/>
      <c r="F594" s="183"/>
      <c r="G594" s="183"/>
      <c r="H594" s="183"/>
      <c r="I594" s="183"/>
      <c r="J594" s="542"/>
      <c r="K594" s="517"/>
    </row>
    <row r="595" spans="1:11" outlineLevel="1">
      <c r="A595" s="921"/>
      <c r="B595" s="300" t="s">
        <v>1724</v>
      </c>
      <c r="C595" s="315"/>
      <c r="D595" s="316"/>
      <c r="E595" s="180"/>
      <c r="F595" s="180"/>
      <c r="G595" s="180"/>
      <c r="H595" s="180"/>
      <c r="I595" s="318"/>
      <c r="J595" s="933"/>
    </row>
    <row r="596" spans="1:11" ht="24" outlineLevel="1">
      <c r="A596" s="921"/>
      <c r="B596" s="303" t="s">
        <v>1725</v>
      </c>
      <c r="C596" s="951">
        <v>1</v>
      </c>
      <c r="D596" s="304" t="s">
        <v>3</v>
      </c>
      <c r="E596" s="183"/>
      <c r="F596" s="183"/>
      <c r="G596" s="183"/>
      <c r="H596" s="183"/>
      <c r="I596" s="183"/>
      <c r="J596" s="542"/>
      <c r="K596" s="517"/>
    </row>
    <row r="597" spans="1:11" outlineLevel="1">
      <c r="A597" s="921"/>
      <c r="B597" s="300" t="s">
        <v>3124</v>
      </c>
      <c r="C597" s="315"/>
      <c r="D597" s="316"/>
      <c r="E597" s="180"/>
      <c r="F597" s="180"/>
      <c r="G597" s="180"/>
      <c r="H597" s="180"/>
      <c r="I597" s="318"/>
      <c r="J597" s="933"/>
    </row>
    <row r="598" spans="1:11" ht="24" outlineLevel="1">
      <c r="A598" s="921"/>
      <c r="B598" s="303" t="s">
        <v>1725</v>
      </c>
      <c r="C598" s="951">
        <v>80</v>
      </c>
      <c r="D598" s="304" t="s">
        <v>3</v>
      </c>
      <c r="E598" s="183"/>
      <c r="F598" s="183"/>
      <c r="G598" s="183"/>
      <c r="H598" s="183"/>
      <c r="I598" s="183"/>
      <c r="J598" s="542"/>
      <c r="K598" s="517"/>
    </row>
    <row r="599" spans="1:11" ht="24" outlineLevel="1">
      <c r="A599" s="921"/>
      <c r="B599" s="303" t="s">
        <v>3129</v>
      </c>
      <c r="C599" s="951">
        <v>40</v>
      </c>
      <c r="D599" s="304" t="s">
        <v>3</v>
      </c>
      <c r="E599" s="183"/>
      <c r="F599" s="183"/>
      <c r="G599" s="183"/>
      <c r="H599" s="183"/>
      <c r="I599" s="183"/>
      <c r="J599" s="542"/>
      <c r="K599" s="517"/>
    </row>
    <row r="600" spans="1:11" outlineLevel="1">
      <c r="A600" s="921"/>
      <c r="B600" s="300" t="s">
        <v>1687</v>
      </c>
      <c r="C600" s="315"/>
      <c r="D600" s="316"/>
      <c r="E600" s="180"/>
      <c r="F600" s="180"/>
      <c r="G600" s="180"/>
      <c r="H600" s="180"/>
      <c r="I600" s="318"/>
      <c r="J600" s="933"/>
    </row>
    <row r="601" spans="1:11" ht="24" outlineLevel="1">
      <c r="A601" s="921"/>
      <c r="B601" s="303" t="s">
        <v>1726</v>
      </c>
      <c r="C601" s="951">
        <v>18</v>
      </c>
      <c r="D601" s="304" t="s">
        <v>3</v>
      </c>
      <c r="E601" s="183"/>
      <c r="F601" s="183"/>
      <c r="G601" s="183"/>
      <c r="H601" s="183"/>
      <c r="I601" s="183"/>
      <c r="J601" s="542"/>
      <c r="K601" s="517"/>
    </row>
    <row r="602" spans="1:11" ht="24" outlineLevel="1">
      <c r="A602" s="934"/>
      <c r="B602" s="303" t="s">
        <v>1727</v>
      </c>
      <c r="C602" s="951">
        <v>7</v>
      </c>
      <c r="D602" s="304" t="s">
        <v>3</v>
      </c>
      <c r="E602" s="183"/>
      <c r="F602" s="183"/>
      <c r="G602" s="183"/>
      <c r="H602" s="183"/>
      <c r="I602" s="183"/>
      <c r="J602" s="542"/>
      <c r="K602" s="517"/>
    </row>
    <row r="603" spans="1:11" ht="24" outlineLevel="1">
      <c r="A603" s="921"/>
      <c r="B603" s="303" t="s">
        <v>1728</v>
      </c>
      <c r="C603" s="951">
        <v>1</v>
      </c>
      <c r="D603" s="304" t="s">
        <v>3</v>
      </c>
      <c r="E603" s="183"/>
      <c r="F603" s="183"/>
      <c r="G603" s="183"/>
      <c r="H603" s="183"/>
      <c r="I603" s="183"/>
      <c r="J603" s="542"/>
      <c r="K603" s="517"/>
    </row>
    <row r="604" spans="1:11" ht="24" outlineLevel="1">
      <c r="A604" s="934"/>
      <c r="B604" s="303" t="s">
        <v>1729</v>
      </c>
      <c r="C604" s="951">
        <v>1</v>
      </c>
      <c r="D604" s="304" t="s">
        <v>3</v>
      </c>
      <c r="E604" s="183"/>
      <c r="F604" s="183"/>
      <c r="G604" s="183"/>
      <c r="H604" s="183"/>
      <c r="I604" s="183"/>
      <c r="J604" s="542"/>
      <c r="K604" s="517"/>
    </row>
    <row r="605" spans="1:11" outlineLevel="1">
      <c r="A605" s="921"/>
      <c r="B605" s="300" t="s">
        <v>1730</v>
      </c>
      <c r="C605" s="315"/>
      <c r="D605" s="316"/>
      <c r="E605" s="180"/>
      <c r="F605" s="180"/>
      <c r="G605" s="180"/>
      <c r="H605" s="180"/>
      <c r="I605" s="318"/>
      <c r="J605" s="933"/>
    </row>
    <row r="606" spans="1:11" ht="24" outlineLevel="1">
      <c r="A606" s="921"/>
      <c r="B606" s="303" t="s">
        <v>1716</v>
      </c>
      <c r="C606" s="951">
        <v>20</v>
      </c>
      <c r="D606" s="304" t="s">
        <v>3</v>
      </c>
      <c r="E606" s="183"/>
      <c r="F606" s="183"/>
      <c r="G606" s="183"/>
      <c r="H606" s="183"/>
      <c r="I606" s="183"/>
      <c r="J606" s="542"/>
      <c r="K606" s="517"/>
    </row>
    <row r="607" spans="1:11" ht="24" outlineLevel="1">
      <c r="A607" s="921"/>
      <c r="B607" s="303" t="s">
        <v>1719</v>
      </c>
      <c r="C607" s="951">
        <v>2</v>
      </c>
      <c r="D607" s="304" t="s">
        <v>3</v>
      </c>
      <c r="E607" s="183"/>
      <c r="F607" s="183"/>
      <c r="G607" s="183"/>
      <c r="H607" s="183"/>
      <c r="I607" s="183"/>
      <c r="J607" s="542"/>
      <c r="K607" s="517"/>
    </row>
    <row r="608" spans="1:11" ht="24" outlineLevel="1">
      <c r="A608" s="921"/>
      <c r="B608" s="303" t="s">
        <v>1731</v>
      </c>
      <c r="C608" s="951">
        <v>1</v>
      </c>
      <c r="D608" s="304" t="s">
        <v>3</v>
      </c>
      <c r="E608" s="183"/>
      <c r="F608" s="183"/>
      <c r="G608" s="183"/>
      <c r="H608" s="183"/>
      <c r="I608" s="183"/>
      <c r="J608" s="542"/>
      <c r="K608" s="517"/>
    </row>
    <row r="609" spans="1:11" outlineLevel="1">
      <c r="A609" s="921"/>
      <c r="B609" s="300" t="s">
        <v>1732</v>
      </c>
      <c r="C609" s="315"/>
      <c r="D609" s="316"/>
      <c r="E609" s="180"/>
      <c r="F609" s="180"/>
      <c r="G609" s="180"/>
      <c r="H609" s="180"/>
      <c r="I609" s="318"/>
      <c r="J609" s="933"/>
    </row>
    <row r="610" spans="1:11" ht="24" outlineLevel="1">
      <c r="A610" s="921"/>
      <c r="B610" s="303" t="s">
        <v>1733</v>
      </c>
      <c r="C610" s="951">
        <v>1</v>
      </c>
      <c r="D610" s="304" t="s">
        <v>3</v>
      </c>
      <c r="E610" s="183"/>
      <c r="F610" s="183"/>
      <c r="G610" s="183"/>
      <c r="H610" s="183"/>
      <c r="I610" s="183"/>
      <c r="J610" s="542"/>
      <c r="K610" s="517"/>
    </row>
    <row r="611" spans="1:11" ht="24" outlineLevel="1">
      <c r="A611" s="921"/>
      <c r="B611" s="303" t="s">
        <v>1734</v>
      </c>
      <c r="C611" s="951">
        <v>1</v>
      </c>
      <c r="D611" s="304" t="s">
        <v>3</v>
      </c>
      <c r="E611" s="183"/>
      <c r="F611" s="183"/>
      <c r="G611" s="183"/>
      <c r="H611" s="183"/>
      <c r="I611" s="183"/>
      <c r="J611" s="542"/>
      <c r="K611" s="517"/>
    </row>
    <row r="612" spans="1:11" outlineLevel="1">
      <c r="A612" s="921"/>
      <c r="B612" s="300" t="s">
        <v>1735</v>
      </c>
      <c r="C612" s="315"/>
      <c r="D612" s="316"/>
      <c r="E612" s="180"/>
      <c r="F612" s="180"/>
      <c r="G612" s="180"/>
      <c r="H612" s="180"/>
      <c r="I612" s="318"/>
      <c r="J612" s="933"/>
    </row>
    <row r="613" spans="1:11" ht="24" outlineLevel="1">
      <c r="A613" s="921"/>
      <c r="B613" s="303" t="s">
        <v>1736</v>
      </c>
      <c r="C613" s="951">
        <v>120</v>
      </c>
      <c r="D613" s="304" t="s">
        <v>3</v>
      </c>
      <c r="E613" s="183"/>
      <c r="F613" s="183"/>
      <c r="G613" s="183"/>
      <c r="H613" s="183"/>
      <c r="I613" s="183"/>
      <c r="J613" s="542"/>
      <c r="K613" s="517"/>
    </row>
    <row r="614" spans="1:11" ht="24" outlineLevel="1">
      <c r="A614" s="921"/>
      <c r="B614" s="303" t="s">
        <v>1737</v>
      </c>
      <c r="C614" s="951">
        <v>12</v>
      </c>
      <c r="D614" s="304" t="s">
        <v>3</v>
      </c>
      <c r="E614" s="183"/>
      <c r="F614" s="183"/>
      <c r="G614" s="183"/>
      <c r="H614" s="183"/>
      <c r="I614" s="183"/>
      <c r="J614" s="542"/>
      <c r="K614" s="517"/>
    </row>
    <row r="615" spans="1:11" ht="24" outlineLevel="1">
      <c r="A615" s="952"/>
      <c r="B615" s="396" t="s">
        <v>1738</v>
      </c>
      <c r="C615" s="1002">
        <v>12</v>
      </c>
      <c r="D615" s="397" t="s">
        <v>3</v>
      </c>
      <c r="E615" s="189"/>
      <c r="F615" s="189"/>
      <c r="G615" s="189"/>
      <c r="H615" s="189"/>
      <c r="I615" s="189"/>
      <c r="J615" s="793"/>
      <c r="K615" s="517"/>
    </row>
    <row r="616" spans="1:11" outlineLevel="1">
      <c r="A616" s="953"/>
      <c r="B616" s="398" t="s">
        <v>1739</v>
      </c>
      <c r="C616" s="307"/>
      <c r="D616" s="399"/>
      <c r="E616" s="186"/>
      <c r="F616" s="186"/>
      <c r="G616" s="186"/>
      <c r="H616" s="186"/>
      <c r="I616" s="954"/>
      <c r="J616" s="955"/>
    </row>
    <row r="617" spans="1:11" ht="24" outlineLevel="1">
      <c r="A617" s="953"/>
      <c r="B617" s="400" t="s">
        <v>1740</v>
      </c>
      <c r="C617" s="182">
        <v>2</v>
      </c>
      <c r="D617" s="401" t="s">
        <v>3</v>
      </c>
      <c r="E617" s="183"/>
      <c r="F617" s="183"/>
      <c r="G617" s="183"/>
      <c r="H617" s="183"/>
      <c r="I617" s="183"/>
      <c r="J617" s="542"/>
      <c r="K617" s="517"/>
    </row>
    <row r="618" spans="1:11" ht="24" outlineLevel="1">
      <c r="A618" s="953"/>
      <c r="B618" s="398" t="s">
        <v>3106</v>
      </c>
      <c r="C618" s="182">
        <v>5</v>
      </c>
      <c r="D618" s="401" t="s">
        <v>3</v>
      </c>
      <c r="E618" s="183"/>
      <c r="F618" s="183"/>
      <c r="G618" s="183"/>
      <c r="H618" s="183"/>
      <c r="I618" s="183"/>
      <c r="J618" s="542"/>
      <c r="K618" s="517"/>
    </row>
    <row r="619" spans="1:11" ht="24" outlineLevel="1">
      <c r="A619" s="953"/>
      <c r="B619" s="398" t="s">
        <v>3123</v>
      </c>
      <c r="C619" s="182">
        <v>20</v>
      </c>
      <c r="D619" s="401" t="s">
        <v>3</v>
      </c>
      <c r="E619" s="183"/>
      <c r="F619" s="183"/>
      <c r="G619" s="183"/>
      <c r="H619" s="183"/>
      <c r="I619" s="183"/>
      <c r="J619" s="542"/>
      <c r="K619" s="517"/>
    </row>
    <row r="620" spans="1:11" outlineLevel="1">
      <c r="A620" s="953"/>
      <c r="B620" s="398" t="s">
        <v>1741</v>
      </c>
      <c r="C620" s="307"/>
      <c r="D620" s="399"/>
      <c r="E620" s="186"/>
      <c r="F620" s="186"/>
      <c r="G620" s="186"/>
      <c r="H620" s="186"/>
      <c r="I620" s="954"/>
      <c r="J620" s="955"/>
    </row>
    <row r="621" spans="1:11" ht="24" outlineLevel="1">
      <c r="A621" s="953"/>
      <c r="B621" s="400" t="s">
        <v>1742</v>
      </c>
      <c r="C621" s="182">
        <v>1</v>
      </c>
      <c r="D621" s="401" t="s">
        <v>3</v>
      </c>
      <c r="E621" s="183"/>
      <c r="F621" s="183"/>
      <c r="G621" s="183"/>
      <c r="H621" s="183"/>
      <c r="I621" s="183"/>
      <c r="J621" s="542"/>
      <c r="K621" s="517"/>
    </row>
    <row r="622" spans="1:11" ht="24" outlineLevel="1">
      <c r="A622" s="921"/>
      <c r="B622" s="303" t="s">
        <v>1743</v>
      </c>
      <c r="C622" s="1003">
        <v>7</v>
      </c>
      <c r="D622" s="304" t="s">
        <v>3</v>
      </c>
      <c r="E622" s="192"/>
      <c r="F622" s="192"/>
      <c r="G622" s="192"/>
      <c r="H622" s="192"/>
      <c r="I622" s="192"/>
      <c r="J622" s="788"/>
      <c r="K622" s="517"/>
    </row>
    <row r="623" spans="1:11" ht="24" outlineLevel="1">
      <c r="A623" s="921"/>
      <c r="B623" s="303" t="s">
        <v>1744</v>
      </c>
      <c r="C623" s="951">
        <v>28</v>
      </c>
      <c r="D623" s="304" t="s">
        <v>3</v>
      </c>
      <c r="E623" s="183"/>
      <c r="F623" s="183"/>
      <c r="G623" s="183"/>
      <c r="H623" s="183"/>
      <c r="I623" s="183"/>
      <c r="J623" s="542"/>
      <c r="K623" s="517"/>
    </row>
    <row r="624" spans="1:11" ht="24" outlineLevel="1">
      <c r="A624" s="921"/>
      <c r="B624" s="303"/>
      <c r="C624" s="301"/>
      <c r="D624" s="304"/>
      <c r="E624" s="185"/>
      <c r="F624" s="185"/>
      <c r="G624" s="185"/>
      <c r="H624" s="185"/>
      <c r="I624" s="932"/>
      <c r="J624" s="922"/>
    </row>
    <row r="625" spans="1:11" outlineLevel="1">
      <c r="A625" s="921">
        <v>10.199999999999999</v>
      </c>
      <c r="B625" s="300" t="s">
        <v>1745</v>
      </c>
      <c r="C625" s="315"/>
      <c r="D625" s="316"/>
      <c r="E625" s="180"/>
      <c r="F625" s="180"/>
      <c r="G625" s="180"/>
      <c r="H625" s="180"/>
      <c r="I625" s="318"/>
      <c r="J625" s="933"/>
    </row>
    <row r="626" spans="1:11" outlineLevel="1">
      <c r="A626" s="921"/>
      <c r="B626" s="300" t="s">
        <v>1693</v>
      </c>
      <c r="C626" s="315"/>
      <c r="D626" s="316"/>
      <c r="E626" s="180"/>
      <c r="F626" s="180"/>
      <c r="G626" s="180"/>
      <c r="H626" s="180"/>
      <c r="I626" s="318"/>
      <c r="J626" s="933"/>
    </row>
    <row r="627" spans="1:11" ht="24" outlineLevel="1">
      <c r="A627" s="921"/>
      <c r="B627" s="303" t="s">
        <v>3120</v>
      </c>
      <c r="C627" s="951">
        <v>56</v>
      </c>
      <c r="D627" s="304" t="s">
        <v>3</v>
      </c>
      <c r="E627" s="183"/>
      <c r="F627" s="183"/>
      <c r="G627" s="183"/>
      <c r="H627" s="183"/>
      <c r="I627" s="183"/>
      <c r="J627" s="542"/>
      <c r="K627" s="517"/>
    </row>
    <row r="628" spans="1:11" ht="24" outlineLevel="1">
      <c r="A628" s="921"/>
      <c r="B628" s="303" t="s">
        <v>1746</v>
      </c>
      <c r="C628" s="951">
        <v>56</v>
      </c>
      <c r="D628" s="304" t="s">
        <v>3</v>
      </c>
      <c r="E628" s="183"/>
      <c r="F628" s="183"/>
      <c r="G628" s="183"/>
      <c r="H628" s="183"/>
      <c r="I628" s="183"/>
      <c r="J628" s="542"/>
      <c r="K628" s="517"/>
    </row>
    <row r="629" spans="1:11" ht="24" outlineLevel="1">
      <c r="A629" s="921"/>
      <c r="B629" s="303" t="s">
        <v>1743</v>
      </c>
      <c r="C629" s="951">
        <v>1</v>
      </c>
      <c r="D629" s="304" t="s">
        <v>3</v>
      </c>
      <c r="E629" s="183"/>
      <c r="F629" s="183"/>
      <c r="G629" s="183"/>
      <c r="H629" s="183"/>
      <c r="I629" s="183"/>
      <c r="J629" s="542"/>
      <c r="K629" s="517"/>
    </row>
    <row r="630" spans="1:11" ht="24" outlineLevel="1">
      <c r="A630" s="921"/>
      <c r="B630" s="303" t="s">
        <v>1744</v>
      </c>
      <c r="C630" s="951">
        <v>4</v>
      </c>
      <c r="D630" s="304" t="s">
        <v>3</v>
      </c>
      <c r="E630" s="183"/>
      <c r="F630" s="183"/>
      <c r="G630" s="183"/>
      <c r="H630" s="183"/>
      <c r="I630" s="183"/>
      <c r="J630" s="542"/>
      <c r="K630" s="517"/>
    </row>
    <row r="631" spans="1:11" outlineLevel="1">
      <c r="A631" s="921"/>
      <c r="B631" s="300" t="s">
        <v>1694</v>
      </c>
      <c r="C631" s="315"/>
      <c r="D631" s="316"/>
      <c r="E631" s="180"/>
      <c r="F631" s="180"/>
      <c r="G631" s="180"/>
      <c r="H631" s="180"/>
      <c r="I631" s="318"/>
      <c r="J631" s="933"/>
    </row>
    <row r="632" spans="1:11" ht="24" outlineLevel="1">
      <c r="A632" s="921"/>
      <c r="B632" s="303" t="s">
        <v>3120</v>
      </c>
      <c r="C632" s="951">
        <v>10</v>
      </c>
      <c r="D632" s="304" t="s">
        <v>3</v>
      </c>
      <c r="E632" s="183"/>
      <c r="F632" s="183"/>
      <c r="G632" s="183"/>
      <c r="H632" s="183"/>
      <c r="I632" s="183"/>
      <c r="J632" s="542"/>
      <c r="K632" s="517"/>
    </row>
    <row r="633" spans="1:11" ht="24" outlineLevel="1">
      <c r="A633" s="921"/>
      <c r="B633" s="303" t="s">
        <v>1746</v>
      </c>
      <c r="C633" s="951">
        <v>10</v>
      </c>
      <c r="D633" s="304" t="s">
        <v>3</v>
      </c>
      <c r="E633" s="183"/>
      <c r="F633" s="183"/>
      <c r="G633" s="183"/>
      <c r="H633" s="183"/>
      <c r="I633" s="183"/>
      <c r="J633" s="542"/>
      <c r="K633" s="517"/>
    </row>
    <row r="634" spans="1:11" outlineLevel="1">
      <c r="A634" s="921"/>
      <c r="B634" s="300" t="s">
        <v>1695</v>
      </c>
      <c r="C634" s="315"/>
      <c r="D634" s="316"/>
      <c r="E634" s="180"/>
      <c r="F634" s="180"/>
      <c r="G634" s="180"/>
      <c r="H634" s="180"/>
      <c r="I634" s="318"/>
      <c r="J634" s="933"/>
    </row>
    <row r="635" spans="1:11" ht="24" outlineLevel="1">
      <c r="A635" s="921"/>
      <c r="B635" s="303" t="s">
        <v>3121</v>
      </c>
      <c r="C635" s="951">
        <v>15</v>
      </c>
      <c r="D635" s="304" t="s">
        <v>3</v>
      </c>
      <c r="E635" s="183"/>
      <c r="F635" s="183"/>
      <c r="G635" s="183"/>
      <c r="H635" s="183"/>
      <c r="I635" s="183"/>
      <c r="J635" s="542"/>
      <c r="K635" s="517"/>
    </row>
    <row r="636" spans="1:11" ht="24" outlineLevel="1">
      <c r="A636" s="921"/>
      <c r="B636" s="303" t="s">
        <v>1746</v>
      </c>
      <c r="C636" s="951">
        <v>15</v>
      </c>
      <c r="D636" s="304" t="s">
        <v>3</v>
      </c>
      <c r="E636" s="183"/>
      <c r="F636" s="183"/>
      <c r="G636" s="183"/>
      <c r="H636" s="183"/>
      <c r="I636" s="183"/>
      <c r="J636" s="542"/>
      <c r="K636" s="517"/>
    </row>
    <row r="637" spans="1:11" ht="24" outlineLevel="1">
      <c r="A637" s="921"/>
      <c r="B637" s="303" t="s">
        <v>1743</v>
      </c>
      <c r="C637" s="951">
        <v>2</v>
      </c>
      <c r="D637" s="304" t="s">
        <v>3</v>
      </c>
      <c r="E637" s="183"/>
      <c r="F637" s="183"/>
      <c r="G637" s="183"/>
      <c r="H637" s="183"/>
      <c r="I637" s="183"/>
      <c r="J637" s="542"/>
      <c r="K637" s="517"/>
    </row>
    <row r="638" spans="1:11" ht="24" outlineLevel="1">
      <c r="A638" s="921"/>
      <c r="B638" s="303" t="s">
        <v>1744</v>
      </c>
      <c r="C638" s="951">
        <v>10</v>
      </c>
      <c r="D638" s="304" t="s">
        <v>3</v>
      </c>
      <c r="E638" s="183"/>
      <c r="F638" s="183"/>
      <c r="G638" s="183"/>
      <c r="H638" s="183"/>
      <c r="I638" s="183"/>
      <c r="J638" s="542"/>
      <c r="K638" s="517"/>
    </row>
    <row r="639" spans="1:11" outlineLevel="1">
      <c r="A639" s="921"/>
      <c r="B639" s="300" t="s">
        <v>1747</v>
      </c>
      <c r="C639" s="315"/>
      <c r="D639" s="316"/>
      <c r="E639" s="180"/>
      <c r="F639" s="180"/>
      <c r="G639" s="180"/>
      <c r="H639" s="180"/>
      <c r="I639" s="318"/>
      <c r="J639" s="933"/>
    </row>
    <row r="640" spans="1:11" ht="24" outlineLevel="1">
      <c r="A640" s="921"/>
      <c r="B640" s="303" t="s">
        <v>3120</v>
      </c>
      <c r="C640" s="951">
        <v>4</v>
      </c>
      <c r="D640" s="304" t="s">
        <v>3</v>
      </c>
      <c r="E640" s="183"/>
      <c r="F640" s="183"/>
      <c r="G640" s="183"/>
      <c r="H640" s="183"/>
      <c r="I640" s="183"/>
      <c r="J640" s="542"/>
      <c r="K640" s="517"/>
    </row>
    <row r="641" spans="1:11" ht="24" outlineLevel="1">
      <c r="A641" s="921"/>
      <c r="B641" s="303" t="s">
        <v>1748</v>
      </c>
      <c r="C641" s="951">
        <v>4</v>
      </c>
      <c r="D641" s="304" t="s">
        <v>3</v>
      </c>
      <c r="E641" s="183"/>
      <c r="F641" s="183"/>
      <c r="G641" s="183"/>
      <c r="H641" s="183"/>
      <c r="I641" s="183"/>
      <c r="J641" s="542"/>
      <c r="K641" s="517"/>
    </row>
    <row r="642" spans="1:11" ht="24" outlineLevel="1">
      <c r="A642" s="921"/>
      <c r="B642" s="303" t="s">
        <v>1749</v>
      </c>
      <c r="C642" s="951">
        <v>4</v>
      </c>
      <c r="D642" s="304" t="s">
        <v>3</v>
      </c>
      <c r="E642" s="183"/>
      <c r="F642" s="183"/>
      <c r="G642" s="183"/>
      <c r="H642" s="183"/>
      <c r="I642" s="183"/>
      <c r="J642" s="542"/>
      <c r="K642" s="517"/>
    </row>
    <row r="643" spans="1:11" ht="24" outlineLevel="1">
      <c r="A643" s="921"/>
      <c r="B643" s="303" t="s">
        <v>1750</v>
      </c>
      <c r="C643" s="951">
        <v>4</v>
      </c>
      <c r="D643" s="304" t="s">
        <v>3</v>
      </c>
      <c r="E643" s="183"/>
      <c r="F643" s="183"/>
      <c r="G643" s="183"/>
      <c r="H643" s="183"/>
      <c r="I643" s="183"/>
      <c r="J643" s="542"/>
      <c r="K643" s="517"/>
    </row>
    <row r="644" spans="1:11" ht="24" outlineLevel="1">
      <c r="A644" s="921"/>
      <c r="B644" s="303" t="s">
        <v>1751</v>
      </c>
      <c r="C644" s="951">
        <v>4</v>
      </c>
      <c r="D644" s="304" t="s">
        <v>3</v>
      </c>
      <c r="E644" s="183"/>
      <c r="F644" s="183"/>
      <c r="G644" s="183"/>
      <c r="H644" s="183"/>
      <c r="I644" s="183"/>
      <c r="J644" s="542"/>
      <c r="K644" s="517"/>
    </row>
    <row r="645" spans="1:11" ht="24" outlineLevel="1">
      <c r="A645" s="921"/>
      <c r="B645" s="303" t="s">
        <v>1752</v>
      </c>
      <c r="C645" s="951">
        <v>8</v>
      </c>
      <c r="D645" s="304" t="s">
        <v>3</v>
      </c>
      <c r="E645" s="183"/>
      <c r="F645" s="183"/>
      <c r="G645" s="183"/>
      <c r="H645" s="183"/>
      <c r="I645" s="183"/>
      <c r="J645" s="542"/>
      <c r="K645" s="517"/>
    </row>
    <row r="646" spans="1:11" outlineLevel="1">
      <c r="A646" s="921"/>
      <c r="B646" s="300" t="s">
        <v>1697</v>
      </c>
      <c r="C646" s="315"/>
      <c r="D646" s="316"/>
      <c r="E646" s="180"/>
      <c r="F646" s="180"/>
      <c r="G646" s="180"/>
      <c r="H646" s="180"/>
      <c r="I646" s="318"/>
      <c r="J646" s="933"/>
    </row>
    <row r="647" spans="1:11" ht="24" outlineLevel="1">
      <c r="A647" s="921"/>
      <c r="B647" s="303" t="s">
        <v>3120</v>
      </c>
      <c r="C647" s="951">
        <v>2</v>
      </c>
      <c r="D647" s="304" t="s">
        <v>3</v>
      </c>
      <c r="E647" s="183"/>
      <c r="F647" s="183"/>
      <c r="G647" s="183"/>
      <c r="H647" s="183"/>
      <c r="I647" s="183"/>
      <c r="J647" s="542"/>
      <c r="K647" s="517"/>
    </row>
    <row r="648" spans="1:11" ht="24" outlineLevel="1">
      <c r="A648" s="921"/>
      <c r="B648" s="303" t="s">
        <v>1753</v>
      </c>
      <c r="C648" s="951">
        <v>2</v>
      </c>
      <c r="D648" s="304" t="s">
        <v>3</v>
      </c>
      <c r="E648" s="183"/>
      <c r="F648" s="183"/>
      <c r="G648" s="183"/>
      <c r="H648" s="183"/>
      <c r="I648" s="183"/>
      <c r="J648" s="542"/>
      <c r="K648" s="517"/>
    </row>
    <row r="649" spans="1:11" ht="24" outlineLevel="1">
      <c r="A649" s="921"/>
      <c r="B649" s="303" t="s">
        <v>1750</v>
      </c>
      <c r="C649" s="951">
        <v>1</v>
      </c>
      <c r="D649" s="304" t="s">
        <v>3</v>
      </c>
      <c r="E649" s="183"/>
      <c r="F649" s="183"/>
      <c r="G649" s="183"/>
      <c r="H649" s="183"/>
      <c r="I649" s="183"/>
      <c r="J649" s="542"/>
      <c r="K649" s="517"/>
    </row>
    <row r="650" spans="1:11" ht="24" outlineLevel="1">
      <c r="A650" s="921"/>
      <c r="B650" s="303" t="s">
        <v>1751</v>
      </c>
      <c r="C650" s="951">
        <v>1</v>
      </c>
      <c r="D650" s="304" t="s">
        <v>3</v>
      </c>
      <c r="E650" s="183"/>
      <c r="F650" s="183"/>
      <c r="G650" s="183"/>
      <c r="H650" s="183"/>
      <c r="I650" s="183"/>
      <c r="J650" s="542"/>
      <c r="K650" s="517"/>
    </row>
    <row r="651" spans="1:11" ht="24" outlineLevel="1">
      <c r="A651" s="921"/>
      <c r="B651" s="303" t="s">
        <v>1752</v>
      </c>
      <c r="C651" s="951">
        <v>1</v>
      </c>
      <c r="D651" s="304" t="s">
        <v>3</v>
      </c>
      <c r="E651" s="183"/>
      <c r="F651" s="183"/>
      <c r="G651" s="183"/>
      <c r="H651" s="183"/>
      <c r="I651" s="183"/>
      <c r="J651" s="542"/>
      <c r="K651" s="517"/>
    </row>
    <row r="652" spans="1:11" outlineLevel="1">
      <c r="A652" s="921"/>
      <c r="B652" s="300" t="s">
        <v>1754</v>
      </c>
      <c r="C652" s="315"/>
      <c r="D652" s="316"/>
      <c r="E652" s="180"/>
      <c r="F652" s="180"/>
      <c r="G652" s="180"/>
      <c r="H652" s="180"/>
      <c r="I652" s="318"/>
      <c r="J652" s="933"/>
    </row>
    <row r="653" spans="1:11" ht="24" outlineLevel="1">
      <c r="A653" s="921"/>
      <c r="B653" s="303" t="s">
        <v>1743</v>
      </c>
      <c r="C653" s="951">
        <v>8</v>
      </c>
      <c r="D653" s="304" t="s">
        <v>3</v>
      </c>
      <c r="E653" s="183"/>
      <c r="F653" s="183"/>
      <c r="G653" s="183"/>
      <c r="H653" s="183"/>
      <c r="I653" s="183"/>
      <c r="J653" s="542"/>
      <c r="K653" s="517"/>
    </row>
    <row r="654" spans="1:11" ht="24" outlineLevel="1">
      <c r="A654" s="921"/>
      <c r="B654" s="303" t="s">
        <v>1744</v>
      </c>
      <c r="C654" s="951">
        <v>32</v>
      </c>
      <c r="D654" s="304" t="s">
        <v>3</v>
      </c>
      <c r="E654" s="183"/>
      <c r="F654" s="183"/>
      <c r="G654" s="183"/>
      <c r="H654" s="183"/>
      <c r="I654" s="183"/>
      <c r="J654" s="542"/>
      <c r="K654" s="517"/>
    </row>
    <row r="655" spans="1:11" outlineLevel="1">
      <c r="A655" s="921"/>
      <c r="B655" s="300" t="s">
        <v>1741</v>
      </c>
      <c r="C655" s="315"/>
      <c r="D655" s="316"/>
      <c r="E655" s="180"/>
      <c r="F655" s="180"/>
      <c r="G655" s="180"/>
      <c r="H655" s="180"/>
      <c r="I655" s="318"/>
      <c r="J655" s="933"/>
    </row>
    <row r="656" spans="1:11" ht="24" outlineLevel="1">
      <c r="A656" s="921"/>
      <c r="B656" s="303" t="s">
        <v>1755</v>
      </c>
      <c r="C656" s="951">
        <v>1</v>
      </c>
      <c r="D656" s="304" t="s">
        <v>3</v>
      </c>
      <c r="E656" s="183"/>
      <c r="F656" s="183"/>
      <c r="G656" s="183"/>
      <c r="H656" s="183"/>
      <c r="I656" s="183"/>
      <c r="J656" s="542"/>
      <c r="K656" s="517"/>
    </row>
    <row r="657" spans="1:11" ht="24" outlineLevel="1">
      <c r="A657" s="921"/>
      <c r="B657" s="303" t="s">
        <v>1751</v>
      </c>
      <c r="C657" s="951">
        <v>1</v>
      </c>
      <c r="D657" s="304" t="s">
        <v>3</v>
      </c>
      <c r="E657" s="183"/>
      <c r="F657" s="183"/>
      <c r="G657" s="183"/>
      <c r="H657" s="183"/>
      <c r="I657" s="183"/>
      <c r="J657" s="542"/>
    </row>
    <row r="658" spans="1:11" outlineLevel="1">
      <c r="A658" s="921">
        <v>10.3</v>
      </c>
      <c r="B658" s="300" t="s">
        <v>1756</v>
      </c>
      <c r="C658" s="315"/>
      <c r="D658" s="316"/>
      <c r="E658" s="180"/>
      <c r="F658" s="180"/>
      <c r="G658" s="180"/>
      <c r="H658" s="180"/>
      <c r="I658" s="318"/>
      <c r="J658" s="933"/>
    </row>
    <row r="659" spans="1:11" outlineLevel="1">
      <c r="A659" s="921"/>
      <c r="B659" s="300" t="s">
        <v>1693</v>
      </c>
      <c r="C659" s="315"/>
      <c r="D659" s="316"/>
      <c r="E659" s="180"/>
      <c r="F659" s="180"/>
      <c r="G659" s="180"/>
      <c r="H659" s="180"/>
      <c r="I659" s="318"/>
      <c r="J659" s="933"/>
    </row>
    <row r="660" spans="1:11" ht="24" outlineLevel="1">
      <c r="A660" s="921"/>
      <c r="B660" s="303" t="s">
        <v>3120</v>
      </c>
      <c r="C660" s="951">
        <v>54</v>
      </c>
      <c r="D660" s="304" t="s">
        <v>3</v>
      </c>
      <c r="E660" s="183"/>
      <c r="F660" s="183"/>
      <c r="G660" s="183"/>
      <c r="H660" s="183"/>
      <c r="I660" s="183"/>
      <c r="J660" s="542"/>
      <c r="K660" s="517"/>
    </row>
    <row r="661" spans="1:11" ht="24" outlineLevel="1">
      <c r="A661" s="921"/>
      <c r="B661" s="303" t="s">
        <v>1746</v>
      </c>
      <c r="C661" s="951">
        <v>54</v>
      </c>
      <c r="D661" s="304" t="s">
        <v>3</v>
      </c>
      <c r="E661" s="183"/>
      <c r="F661" s="183"/>
      <c r="G661" s="183"/>
      <c r="H661" s="183"/>
      <c r="I661" s="183"/>
      <c r="J661" s="542"/>
      <c r="K661" s="517"/>
    </row>
    <row r="662" spans="1:11" ht="24" outlineLevel="1">
      <c r="A662" s="921"/>
      <c r="B662" s="303" t="s">
        <v>1743</v>
      </c>
      <c r="C662" s="951">
        <v>10</v>
      </c>
      <c r="D662" s="304" t="s">
        <v>3</v>
      </c>
      <c r="E662" s="183"/>
      <c r="F662" s="183"/>
      <c r="G662" s="183"/>
      <c r="H662" s="183"/>
      <c r="I662" s="183"/>
      <c r="J662" s="542"/>
      <c r="K662" s="517"/>
    </row>
    <row r="663" spans="1:11" ht="24" outlineLevel="1">
      <c r="A663" s="921"/>
      <c r="B663" s="303" t="s">
        <v>1757</v>
      </c>
      <c r="C663" s="951">
        <v>40</v>
      </c>
      <c r="D663" s="304" t="s">
        <v>3</v>
      </c>
      <c r="E663" s="183"/>
      <c r="F663" s="183"/>
      <c r="G663" s="183"/>
      <c r="H663" s="183"/>
      <c r="I663" s="183"/>
      <c r="J663" s="542"/>
      <c r="K663" s="517"/>
    </row>
    <row r="664" spans="1:11" outlineLevel="1">
      <c r="A664" s="921"/>
      <c r="B664" s="300" t="s">
        <v>1694</v>
      </c>
      <c r="C664" s="315"/>
      <c r="D664" s="316"/>
      <c r="E664" s="180"/>
      <c r="F664" s="180"/>
      <c r="G664" s="180"/>
      <c r="H664" s="180"/>
      <c r="I664" s="318"/>
      <c r="J664" s="933"/>
    </row>
    <row r="665" spans="1:11" ht="24" outlineLevel="1">
      <c r="A665" s="921"/>
      <c r="B665" s="303" t="s">
        <v>3120</v>
      </c>
      <c r="C665" s="951">
        <v>11</v>
      </c>
      <c r="D665" s="304" t="s">
        <v>3</v>
      </c>
      <c r="E665" s="183"/>
      <c r="F665" s="183"/>
      <c r="G665" s="183"/>
      <c r="H665" s="183"/>
      <c r="I665" s="183"/>
      <c r="J665" s="542"/>
      <c r="K665" s="517"/>
    </row>
    <row r="666" spans="1:11" ht="24" outlineLevel="1">
      <c r="A666" s="921"/>
      <c r="B666" s="303" t="s">
        <v>1746</v>
      </c>
      <c r="C666" s="951">
        <v>11</v>
      </c>
      <c r="D666" s="304" t="s">
        <v>3</v>
      </c>
      <c r="E666" s="183"/>
      <c r="F666" s="183"/>
      <c r="G666" s="183"/>
      <c r="H666" s="183"/>
      <c r="I666" s="183"/>
      <c r="J666" s="542"/>
      <c r="K666" s="517"/>
    </row>
    <row r="667" spans="1:11" outlineLevel="1">
      <c r="A667" s="921"/>
      <c r="B667" s="300" t="s">
        <v>1695</v>
      </c>
      <c r="C667" s="315"/>
      <c r="D667" s="316"/>
      <c r="E667" s="180"/>
      <c r="F667" s="180"/>
      <c r="G667" s="180"/>
      <c r="H667" s="180"/>
      <c r="I667" s="318"/>
      <c r="J667" s="933"/>
    </row>
    <row r="668" spans="1:11" ht="24" outlineLevel="1">
      <c r="A668" s="921"/>
      <c r="B668" s="303" t="s">
        <v>3122</v>
      </c>
      <c r="C668" s="951">
        <v>16</v>
      </c>
      <c r="D668" s="304" t="s">
        <v>3</v>
      </c>
      <c r="E668" s="183"/>
      <c r="F668" s="183"/>
      <c r="G668" s="183"/>
      <c r="H668" s="183"/>
      <c r="I668" s="183"/>
      <c r="J668" s="542"/>
      <c r="K668" s="517"/>
    </row>
    <row r="669" spans="1:11" ht="24" outlineLevel="1">
      <c r="A669" s="921"/>
      <c r="B669" s="303" t="s">
        <v>1746</v>
      </c>
      <c r="C669" s="951">
        <v>16</v>
      </c>
      <c r="D669" s="304" t="s">
        <v>3</v>
      </c>
      <c r="E669" s="183"/>
      <c r="F669" s="183"/>
      <c r="G669" s="183"/>
      <c r="H669" s="183"/>
      <c r="I669" s="183"/>
      <c r="J669" s="542"/>
      <c r="K669" s="517"/>
    </row>
    <row r="670" spans="1:11" ht="24" outlineLevel="1">
      <c r="A670" s="921"/>
      <c r="B670" s="303" t="s">
        <v>1743</v>
      </c>
      <c r="C670" s="951">
        <v>1</v>
      </c>
      <c r="D670" s="304" t="s">
        <v>3</v>
      </c>
      <c r="E670" s="183"/>
      <c r="F670" s="183"/>
      <c r="G670" s="183"/>
      <c r="H670" s="183"/>
      <c r="I670" s="183"/>
      <c r="J670" s="542"/>
      <c r="K670" s="517"/>
    </row>
    <row r="671" spans="1:11" ht="24" outlineLevel="1">
      <c r="A671" s="921"/>
      <c r="B671" s="303" t="s">
        <v>1751</v>
      </c>
      <c r="C671" s="951">
        <v>4</v>
      </c>
      <c r="D671" s="304" t="s">
        <v>3</v>
      </c>
      <c r="E671" s="183"/>
      <c r="F671" s="183"/>
      <c r="G671" s="183"/>
      <c r="H671" s="183"/>
      <c r="I671" s="183"/>
      <c r="J671" s="542"/>
      <c r="K671" s="517"/>
    </row>
    <row r="672" spans="1:11" outlineLevel="1">
      <c r="A672" s="921"/>
      <c r="B672" s="300" t="s">
        <v>1747</v>
      </c>
      <c r="C672" s="315"/>
      <c r="D672" s="316"/>
      <c r="E672" s="180"/>
      <c r="F672" s="180"/>
      <c r="G672" s="180"/>
      <c r="H672" s="180"/>
      <c r="I672" s="318"/>
      <c r="J672" s="933"/>
    </row>
    <row r="673" spans="1:11" ht="24" outlineLevel="1">
      <c r="A673" s="921"/>
      <c r="B673" s="303" t="s">
        <v>3120</v>
      </c>
      <c r="C673" s="951">
        <v>4</v>
      </c>
      <c r="D673" s="304" t="s">
        <v>3</v>
      </c>
      <c r="E673" s="183"/>
      <c r="F673" s="183"/>
      <c r="G673" s="183"/>
      <c r="H673" s="183"/>
      <c r="I673" s="183"/>
      <c r="J673" s="542"/>
      <c r="K673" s="517"/>
    </row>
    <row r="674" spans="1:11" ht="24" outlineLevel="1">
      <c r="A674" s="921"/>
      <c r="B674" s="303" t="s">
        <v>1748</v>
      </c>
      <c r="C674" s="951">
        <v>4</v>
      </c>
      <c r="D674" s="304" t="s">
        <v>3</v>
      </c>
      <c r="E674" s="183"/>
      <c r="F674" s="183"/>
      <c r="G674" s="183"/>
      <c r="H674" s="183"/>
      <c r="I674" s="183"/>
      <c r="J674" s="542"/>
      <c r="K674" s="517"/>
    </row>
    <row r="675" spans="1:11" ht="24" outlineLevel="1">
      <c r="A675" s="921"/>
      <c r="B675" s="303" t="s">
        <v>1749</v>
      </c>
      <c r="C675" s="951">
        <v>4</v>
      </c>
      <c r="D675" s="304" t="s">
        <v>3</v>
      </c>
      <c r="E675" s="183"/>
      <c r="F675" s="183"/>
      <c r="G675" s="183"/>
      <c r="H675" s="183"/>
      <c r="I675" s="183"/>
      <c r="J675" s="542"/>
      <c r="K675" s="517"/>
    </row>
    <row r="676" spans="1:11" ht="24" outlineLevel="1">
      <c r="A676" s="921"/>
      <c r="B676" s="303" t="s">
        <v>1750</v>
      </c>
      <c r="C676" s="951">
        <v>2</v>
      </c>
      <c r="D676" s="304" t="s">
        <v>3</v>
      </c>
      <c r="E676" s="183"/>
      <c r="F676" s="183"/>
      <c r="G676" s="183"/>
      <c r="H676" s="183"/>
      <c r="I676" s="183"/>
      <c r="J676" s="542"/>
      <c r="K676" s="517"/>
    </row>
    <row r="677" spans="1:11" ht="24" outlineLevel="1">
      <c r="A677" s="921"/>
      <c r="B677" s="303" t="s">
        <v>1751</v>
      </c>
      <c r="C677" s="951">
        <v>2</v>
      </c>
      <c r="D677" s="304" t="s">
        <v>3</v>
      </c>
      <c r="E677" s="183"/>
      <c r="F677" s="183"/>
      <c r="G677" s="183"/>
      <c r="H677" s="183"/>
      <c r="I677" s="183"/>
      <c r="J677" s="542"/>
      <c r="K677" s="517"/>
    </row>
    <row r="678" spans="1:11" ht="24" outlineLevel="1">
      <c r="A678" s="921"/>
      <c r="B678" s="303" t="s">
        <v>1752</v>
      </c>
      <c r="C678" s="951">
        <v>4</v>
      </c>
      <c r="D678" s="304" t="s">
        <v>3</v>
      </c>
      <c r="E678" s="183"/>
      <c r="F678" s="183"/>
      <c r="G678" s="183"/>
      <c r="H678" s="183"/>
      <c r="I678" s="183"/>
      <c r="J678" s="542"/>
      <c r="K678" s="517"/>
    </row>
    <row r="679" spans="1:11" outlineLevel="1">
      <c r="A679" s="921"/>
      <c r="B679" s="300" t="s">
        <v>1697</v>
      </c>
      <c r="C679" s="315"/>
      <c r="D679" s="316"/>
      <c r="E679" s="180"/>
      <c r="F679" s="180"/>
      <c r="G679" s="180"/>
      <c r="H679" s="180"/>
      <c r="I679" s="318"/>
      <c r="J679" s="933"/>
    </row>
    <row r="680" spans="1:11" ht="24" outlineLevel="1">
      <c r="A680" s="921"/>
      <c r="B680" s="303" t="s">
        <v>3120</v>
      </c>
      <c r="C680" s="951">
        <v>2</v>
      </c>
      <c r="D680" s="304" t="s">
        <v>3</v>
      </c>
      <c r="E680" s="183"/>
      <c r="F680" s="183"/>
      <c r="G680" s="183"/>
      <c r="H680" s="183"/>
      <c r="I680" s="183"/>
      <c r="J680" s="542"/>
      <c r="K680" s="517"/>
    </row>
    <row r="681" spans="1:11" ht="24" outlineLevel="1" collapsed="1">
      <c r="A681" s="921"/>
      <c r="B681" s="303" t="s">
        <v>1753</v>
      </c>
      <c r="C681" s="951">
        <v>2</v>
      </c>
      <c r="D681" s="304" t="s">
        <v>3</v>
      </c>
      <c r="E681" s="183"/>
      <c r="F681" s="183"/>
      <c r="G681" s="183"/>
      <c r="H681" s="183"/>
      <c r="I681" s="183"/>
      <c r="J681" s="542"/>
      <c r="K681" s="517"/>
    </row>
    <row r="682" spans="1:11" ht="24" outlineLevel="1">
      <c r="A682" s="921"/>
      <c r="B682" s="303" t="s">
        <v>1750</v>
      </c>
      <c r="C682" s="951">
        <v>1</v>
      </c>
      <c r="D682" s="304" t="s">
        <v>3</v>
      </c>
      <c r="E682" s="183"/>
      <c r="F682" s="183"/>
      <c r="G682" s="183"/>
      <c r="H682" s="183"/>
      <c r="I682" s="183"/>
      <c r="J682" s="542"/>
      <c r="K682" s="517"/>
    </row>
    <row r="683" spans="1:11" ht="24" outlineLevel="1">
      <c r="A683" s="921"/>
      <c r="B683" s="303" t="s">
        <v>1751</v>
      </c>
      <c r="C683" s="951">
        <v>1</v>
      </c>
      <c r="D683" s="304" t="s">
        <v>3</v>
      </c>
      <c r="E683" s="183"/>
      <c r="F683" s="183"/>
      <c r="G683" s="183"/>
      <c r="H683" s="183"/>
      <c r="I683" s="183"/>
      <c r="J683" s="542"/>
      <c r="K683" s="517"/>
    </row>
    <row r="684" spans="1:11" ht="24" outlineLevel="1">
      <c r="A684" s="921"/>
      <c r="B684" s="303" t="s">
        <v>1752</v>
      </c>
      <c r="C684" s="951">
        <v>1</v>
      </c>
      <c r="D684" s="304" t="s">
        <v>3</v>
      </c>
      <c r="E684" s="183"/>
      <c r="F684" s="183"/>
      <c r="G684" s="183"/>
      <c r="H684" s="183"/>
      <c r="I684" s="183"/>
      <c r="J684" s="542"/>
      <c r="K684" s="517"/>
    </row>
    <row r="685" spans="1:11" outlineLevel="1">
      <c r="A685" s="921"/>
      <c r="B685" s="300" t="s">
        <v>1741</v>
      </c>
      <c r="C685" s="315"/>
      <c r="D685" s="428"/>
      <c r="E685" s="181"/>
      <c r="F685" s="181"/>
      <c r="G685" s="181"/>
      <c r="H685" s="181"/>
      <c r="I685" s="956"/>
      <c r="J685" s="933"/>
    </row>
    <row r="686" spans="1:11" ht="24" outlineLevel="1">
      <c r="A686" s="921"/>
      <c r="B686" s="303" t="s">
        <v>1755</v>
      </c>
      <c r="C686" s="1004">
        <v>1</v>
      </c>
      <c r="D686" s="302" t="s">
        <v>3</v>
      </c>
      <c r="E686" s="183"/>
      <c r="F686" s="183"/>
      <c r="G686" s="183"/>
      <c r="H686" s="183"/>
      <c r="I686" s="183"/>
      <c r="J686" s="542"/>
      <c r="K686" s="517"/>
    </row>
    <row r="687" spans="1:11" ht="24" outlineLevel="1">
      <c r="A687" s="921"/>
      <c r="B687" s="303" t="s">
        <v>1751</v>
      </c>
      <c r="C687" s="999">
        <v>1</v>
      </c>
      <c r="D687" s="302" t="s">
        <v>3</v>
      </c>
      <c r="E687" s="183"/>
      <c r="F687" s="183"/>
      <c r="G687" s="183"/>
      <c r="H687" s="183"/>
      <c r="I687" s="183"/>
      <c r="J687" s="542"/>
    </row>
    <row r="688" spans="1:11" ht="24" outlineLevel="1">
      <c r="A688" s="921"/>
      <c r="B688" s="303" t="s">
        <v>3118</v>
      </c>
      <c r="C688" s="182"/>
      <c r="D688" s="302"/>
      <c r="E688" s="192"/>
      <c r="F688" s="183"/>
      <c r="G688" s="192"/>
      <c r="H688" s="192"/>
      <c r="I688" s="183"/>
      <c r="J688" s="788"/>
    </row>
    <row r="689" spans="1:11" ht="24" outlineLevel="1">
      <c r="A689" s="921"/>
      <c r="B689" s="303" t="s">
        <v>3119</v>
      </c>
      <c r="C689" s="182">
        <v>1</v>
      </c>
      <c r="D689" s="302" t="s">
        <v>3</v>
      </c>
      <c r="E689" s="192"/>
      <c r="F689" s="183"/>
      <c r="G689" s="192"/>
      <c r="H689" s="192"/>
      <c r="I689" s="183"/>
      <c r="J689" s="788"/>
    </row>
    <row r="690" spans="1:11" outlineLevel="1">
      <c r="A690" s="921">
        <v>10.4</v>
      </c>
      <c r="B690" s="300" t="s">
        <v>1758</v>
      </c>
      <c r="C690" s="307"/>
      <c r="D690" s="428"/>
      <c r="E690" s="181"/>
      <c r="F690" s="181"/>
      <c r="G690" s="181"/>
      <c r="H690" s="181"/>
      <c r="I690" s="956"/>
      <c r="J690" s="933"/>
    </row>
    <row r="691" spans="1:11" outlineLevel="1">
      <c r="A691" s="921"/>
      <c r="B691" s="300" t="s">
        <v>1759</v>
      </c>
      <c r="C691" s="307"/>
      <c r="D691" s="428"/>
      <c r="E691" s="181"/>
      <c r="F691" s="181"/>
      <c r="G691" s="181"/>
      <c r="H691" s="181"/>
      <c r="I691" s="956"/>
      <c r="J691" s="933"/>
    </row>
    <row r="692" spans="1:11" ht="24" outlineLevel="1">
      <c r="A692" s="921"/>
      <c r="B692" s="303" t="s">
        <v>3120</v>
      </c>
      <c r="C692" s="1005">
        <v>34</v>
      </c>
      <c r="D692" s="302" t="s">
        <v>3</v>
      </c>
      <c r="E692" s="183"/>
      <c r="F692" s="183"/>
      <c r="G692" s="183"/>
      <c r="H692" s="183"/>
      <c r="I692" s="183"/>
      <c r="J692" s="542"/>
      <c r="K692" s="517"/>
    </row>
    <row r="693" spans="1:11" ht="24" outlineLevel="1">
      <c r="A693" s="921"/>
      <c r="B693" s="303" t="s">
        <v>1748</v>
      </c>
      <c r="C693" s="1004">
        <v>34</v>
      </c>
      <c r="D693" s="302" t="s">
        <v>3</v>
      </c>
      <c r="E693" s="183"/>
      <c r="F693" s="183"/>
      <c r="G693" s="183"/>
      <c r="H693" s="183"/>
      <c r="I693" s="183"/>
      <c r="J693" s="542"/>
      <c r="K693" s="517"/>
    </row>
    <row r="694" spans="1:11" ht="24" outlineLevel="1">
      <c r="A694" s="921"/>
      <c r="B694" s="303" t="s">
        <v>1749</v>
      </c>
      <c r="C694" s="1004">
        <v>34</v>
      </c>
      <c r="D694" s="302" t="s">
        <v>3</v>
      </c>
      <c r="E694" s="183"/>
      <c r="F694" s="183"/>
      <c r="G694" s="183"/>
      <c r="H694" s="183"/>
      <c r="I694" s="183"/>
      <c r="J694" s="542"/>
      <c r="K694" s="517"/>
    </row>
    <row r="695" spans="1:11" ht="24" outlineLevel="1">
      <c r="A695" s="921"/>
      <c r="B695" s="303" t="s">
        <v>1760</v>
      </c>
      <c r="C695" s="1004">
        <v>17</v>
      </c>
      <c r="D695" s="302" t="s">
        <v>3</v>
      </c>
      <c r="E695" s="183"/>
      <c r="F695" s="183"/>
      <c r="G695" s="183"/>
      <c r="H695" s="183"/>
      <c r="I695" s="183"/>
      <c r="J695" s="542"/>
      <c r="K695" s="517"/>
    </row>
    <row r="696" spans="1:11" ht="24" outlineLevel="1">
      <c r="A696" s="921"/>
      <c r="B696" s="303" t="s">
        <v>1750</v>
      </c>
      <c r="C696" s="1004">
        <v>34</v>
      </c>
      <c r="D696" s="302" t="s">
        <v>3</v>
      </c>
      <c r="E696" s="183"/>
      <c r="F696" s="183"/>
      <c r="G696" s="183"/>
      <c r="H696" s="183"/>
      <c r="I696" s="183"/>
      <c r="J696" s="542"/>
      <c r="K696" s="517"/>
    </row>
    <row r="697" spans="1:11" ht="24" outlineLevel="1">
      <c r="A697" s="921"/>
      <c r="B697" s="303" t="s">
        <v>1751</v>
      </c>
      <c r="C697" s="951">
        <v>34</v>
      </c>
      <c r="D697" s="304" t="s">
        <v>3</v>
      </c>
      <c r="E697" s="183"/>
      <c r="F697" s="183"/>
      <c r="G697" s="183"/>
      <c r="H697" s="183"/>
      <c r="I697" s="183"/>
      <c r="J697" s="542"/>
      <c r="K697" s="517"/>
    </row>
    <row r="698" spans="1:11" ht="24" outlineLevel="1">
      <c r="A698" s="921"/>
      <c r="B698" s="303" t="s">
        <v>1752</v>
      </c>
      <c r="C698" s="951">
        <f>34*2</f>
        <v>68</v>
      </c>
      <c r="D698" s="304" t="s">
        <v>3</v>
      </c>
      <c r="E698" s="183"/>
      <c r="F698" s="183"/>
      <c r="G698" s="183"/>
      <c r="H698" s="183"/>
      <c r="I698" s="183"/>
      <c r="J698" s="542"/>
      <c r="K698" s="517"/>
    </row>
    <row r="699" spans="1:11" outlineLevel="1">
      <c r="A699" s="921"/>
      <c r="B699" s="300" t="s">
        <v>1761</v>
      </c>
      <c r="C699" s="315"/>
      <c r="D699" s="316"/>
      <c r="E699" s="180"/>
      <c r="F699" s="180"/>
      <c r="G699" s="180"/>
      <c r="H699" s="180"/>
      <c r="I699" s="318"/>
      <c r="J699" s="933"/>
    </row>
    <row r="700" spans="1:11" ht="24" outlineLevel="1">
      <c r="A700" s="921"/>
      <c r="B700" s="303" t="s">
        <v>3120</v>
      </c>
      <c r="C700" s="951">
        <v>2</v>
      </c>
      <c r="D700" s="304" t="s">
        <v>3</v>
      </c>
      <c r="E700" s="183"/>
      <c r="F700" s="183"/>
      <c r="G700" s="183"/>
      <c r="H700" s="183"/>
      <c r="I700" s="183"/>
      <c r="J700" s="542"/>
      <c r="K700" s="517"/>
    </row>
    <row r="701" spans="1:11" ht="24" outlineLevel="1">
      <c r="A701" s="921"/>
      <c r="B701" s="303" t="s">
        <v>1748</v>
      </c>
      <c r="C701" s="951">
        <v>2</v>
      </c>
      <c r="D701" s="304" t="s">
        <v>3</v>
      </c>
      <c r="E701" s="183"/>
      <c r="F701" s="183"/>
      <c r="G701" s="183"/>
      <c r="H701" s="183"/>
      <c r="I701" s="183"/>
      <c r="J701" s="542"/>
      <c r="K701" s="517"/>
    </row>
    <row r="702" spans="1:11" ht="24" outlineLevel="1">
      <c r="A702" s="921"/>
      <c r="B702" s="303" t="s">
        <v>1762</v>
      </c>
      <c r="C702" s="951">
        <v>2</v>
      </c>
      <c r="D702" s="304" t="s">
        <v>3</v>
      </c>
      <c r="E702" s="183"/>
      <c r="F702" s="183"/>
      <c r="G702" s="183"/>
      <c r="H702" s="183"/>
      <c r="I702" s="183"/>
      <c r="J702" s="542"/>
      <c r="K702" s="517"/>
    </row>
    <row r="703" spans="1:11" ht="24" outlineLevel="1">
      <c r="A703" s="921"/>
      <c r="B703" s="303" t="s">
        <v>1763</v>
      </c>
      <c r="C703" s="951">
        <v>1</v>
      </c>
      <c r="D703" s="304" t="s">
        <v>3</v>
      </c>
      <c r="E703" s="183"/>
      <c r="F703" s="183"/>
      <c r="G703" s="183"/>
      <c r="H703" s="183"/>
      <c r="I703" s="183"/>
      <c r="J703" s="542"/>
      <c r="K703" s="517"/>
    </row>
    <row r="704" spans="1:11" ht="24" outlineLevel="1">
      <c r="A704" s="921"/>
      <c r="B704" s="303" t="s">
        <v>1764</v>
      </c>
      <c r="C704" s="951">
        <v>2</v>
      </c>
      <c r="D704" s="304" t="s">
        <v>3</v>
      </c>
      <c r="E704" s="183"/>
      <c r="F704" s="183"/>
      <c r="G704" s="183"/>
      <c r="H704" s="183"/>
      <c r="I704" s="183"/>
      <c r="J704" s="542"/>
      <c r="K704" s="517"/>
    </row>
    <row r="705" spans="1:11" ht="24" outlineLevel="1">
      <c r="A705" s="921"/>
      <c r="B705" s="303" t="s">
        <v>1751</v>
      </c>
      <c r="C705" s="951">
        <v>2</v>
      </c>
      <c r="D705" s="304" t="s">
        <v>3</v>
      </c>
      <c r="E705" s="183"/>
      <c r="F705" s="183"/>
      <c r="G705" s="183"/>
      <c r="H705" s="183"/>
      <c r="I705" s="183"/>
      <c r="J705" s="542"/>
      <c r="K705" s="517"/>
    </row>
    <row r="706" spans="1:11" ht="24" outlineLevel="1">
      <c r="A706" s="921"/>
      <c r="B706" s="303" t="s">
        <v>1765</v>
      </c>
      <c r="C706" s="951">
        <v>2</v>
      </c>
      <c r="D706" s="304" t="s">
        <v>3</v>
      </c>
      <c r="E706" s="183"/>
      <c r="F706" s="183"/>
      <c r="G706" s="183"/>
      <c r="H706" s="183"/>
      <c r="I706" s="183"/>
      <c r="J706" s="542"/>
      <c r="K706" s="517"/>
    </row>
    <row r="707" spans="1:11" ht="24" outlineLevel="1">
      <c r="A707" s="921"/>
      <c r="B707" s="303" t="s">
        <v>1743</v>
      </c>
      <c r="C707" s="951">
        <v>1</v>
      </c>
      <c r="D707" s="304" t="s">
        <v>3</v>
      </c>
      <c r="E707" s="183"/>
      <c r="F707" s="183"/>
      <c r="G707" s="183"/>
      <c r="H707" s="183"/>
      <c r="I707" s="183"/>
      <c r="J707" s="542"/>
      <c r="K707" s="517"/>
    </row>
    <row r="708" spans="1:11" ht="24" outlineLevel="1">
      <c r="A708" s="921"/>
      <c r="B708" s="303" t="s">
        <v>1752</v>
      </c>
      <c r="C708" s="951">
        <v>2</v>
      </c>
      <c r="D708" s="304" t="s">
        <v>3</v>
      </c>
      <c r="E708" s="183"/>
      <c r="F708" s="183"/>
      <c r="G708" s="183"/>
      <c r="H708" s="183"/>
      <c r="I708" s="183"/>
      <c r="J708" s="542"/>
      <c r="K708" s="517"/>
    </row>
    <row r="709" spans="1:11" outlineLevel="1">
      <c r="A709" s="921"/>
      <c r="B709" s="300" t="s">
        <v>1766</v>
      </c>
      <c r="C709" s="315"/>
      <c r="D709" s="316"/>
      <c r="E709" s="180"/>
      <c r="F709" s="180"/>
      <c r="G709" s="180"/>
      <c r="H709" s="180"/>
      <c r="I709" s="318"/>
      <c r="J709" s="933"/>
    </row>
    <row r="710" spans="1:11" ht="24" outlineLevel="1">
      <c r="A710" s="921"/>
      <c r="B710" s="303" t="s">
        <v>3120</v>
      </c>
      <c r="C710" s="951">
        <v>2</v>
      </c>
      <c r="D710" s="304" t="s">
        <v>3</v>
      </c>
      <c r="E710" s="183"/>
      <c r="F710" s="183"/>
      <c r="G710" s="183"/>
      <c r="H710" s="183"/>
      <c r="I710" s="183"/>
      <c r="J710" s="542"/>
      <c r="K710" s="517"/>
    </row>
    <row r="711" spans="1:11" ht="24" outlineLevel="1">
      <c r="A711" s="921"/>
      <c r="B711" s="303" t="s">
        <v>1748</v>
      </c>
      <c r="C711" s="951">
        <v>2</v>
      </c>
      <c r="D711" s="304" t="s">
        <v>3</v>
      </c>
      <c r="E711" s="183"/>
      <c r="F711" s="183"/>
      <c r="G711" s="183"/>
      <c r="H711" s="183"/>
      <c r="I711" s="183"/>
      <c r="J711" s="542"/>
      <c r="K711" s="517"/>
    </row>
    <row r="712" spans="1:11" ht="24" outlineLevel="1">
      <c r="A712" s="921"/>
      <c r="B712" s="303" t="s">
        <v>1749</v>
      </c>
      <c r="C712" s="951">
        <v>2</v>
      </c>
      <c r="D712" s="304" t="s">
        <v>3</v>
      </c>
      <c r="E712" s="183"/>
      <c r="F712" s="183"/>
      <c r="G712" s="183"/>
      <c r="H712" s="183"/>
      <c r="I712" s="183"/>
      <c r="J712" s="542"/>
      <c r="K712" s="517"/>
    </row>
    <row r="713" spans="1:11" ht="24" outlineLevel="1">
      <c r="A713" s="921"/>
      <c r="B713" s="303" t="s">
        <v>1763</v>
      </c>
      <c r="C713" s="951">
        <v>1</v>
      </c>
      <c r="D713" s="304" t="s">
        <v>3</v>
      </c>
      <c r="E713" s="183"/>
      <c r="F713" s="183"/>
      <c r="G713" s="183"/>
      <c r="H713" s="183"/>
      <c r="I713" s="183"/>
      <c r="J713" s="542"/>
      <c r="K713" s="517"/>
    </row>
    <row r="714" spans="1:11" ht="24" outlineLevel="1">
      <c r="A714" s="921"/>
      <c r="B714" s="303" t="s">
        <v>1767</v>
      </c>
      <c r="C714" s="951">
        <v>2</v>
      </c>
      <c r="D714" s="304" t="s">
        <v>3</v>
      </c>
      <c r="E714" s="183"/>
      <c r="F714" s="183"/>
      <c r="G714" s="183"/>
      <c r="H714" s="183"/>
      <c r="I714" s="183"/>
      <c r="J714" s="542"/>
      <c r="K714" s="517"/>
    </row>
    <row r="715" spans="1:11" ht="24" outlineLevel="1">
      <c r="A715" s="921"/>
      <c r="B715" s="303" t="s">
        <v>1751</v>
      </c>
      <c r="C715" s="951">
        <v>2</v>
      </c>
      <c r="D715" s="304" t="s">
        <v>3</v>
      </c>
      <c r="E715" s="183"/>
      <c r="F715" s="183"/>
      <c r="G715" s="183"/>
      <c r="H715" s="183"/>
      <c r="I715" s="183"/>
      <c r="J715" s="542"/>
      <c r="K715" s="517"/>
    </row>
    <row r="716" spans="1:11" ht="24" outlineLevel="1">
      <c r="A716" s="921"/>
      <c r="B716" s="303" t="s">
        <v>1765</v>
      </c>
      <c r="C716" s="951">
        <v>2</v>
      </c>
      <c r="D716" s="304" t="s">
        <v>3</v>
      </c>
      <c r="E716" s="183"/>
      <c r="F716" s="183"/>
      <c r="G716" s="183"/>
      <c r="H716" s="183"/>
      <c r="I716" s="183"/>
      <c r="J716" s="542"/>
      <c r="K716" s="517"/>
    </row>
    <row r="717" spans="1:11" ht="24" outlineLevel="1">
      <c r="A717" s="921"/>
      <c r="B717" s="303" t="s">
        <v>1743</v>
      </c>
      <c r="C717" s="951">
        <v>2</v>
      </c>
      <c r="D717" s="304" t="s">
        <v>3</v>
      </c>
      <c r="E717" s="183"/>
      <c r="F717" s="183"/>
      <c r="G717" s="183"/>
      <c r="H717" s="183"/>
      <c r="I717" s="183"/>
      <c r="J717" s="542"/>
      <c r="K717" s="517"/>
    </row>
    <row r="718" spans="1:11" ht="24" outlineLevel="1">
      <c r="A718" s="921"/>
      <c r="B718" s="303" t="s">
        <v>1752</v>
      </c>
      <c r="C718" s="951">
        <v>2</v>
      </c>
      <c r="D718" s="304" t="s">
        <v>3</v>
      </c>
      <c r="E718" s="183"/>
      <c r="F718" s="183"/>
      <c r="G718" s="183"/>
      <c r="H718" s="183"/>
      <c r="I718" s="183"/>
      <c r="J718" s="542"/>
      <c r="K718" s="517"/>
    </row>
    <row r="719" spans="1:11" outlineLevel="1">
      <c r="A719" s="921"/>
      <c r="B719" s="300" t="s">
        <v>1768</v>
      </c>
      <c r="C719" s="315"/>
      <c r="D719" s="316"/>
      <c r="E719" s="180"/>
      <c r="F719" s="180"/>
      <c r="G719" s="180"/>
      <c r="H719" s="180"/>
      <c r="I719" s="318"/>
      <c r="J719" s="933"/>
    </row>
    <row r="720" spans="1:11" ht="24" outlineLevel="1">
      <c r="A720" s="921"/>
      <c r="B720" s="303" t="s">
        <v>3120</v>
      </c>
      <c r="C720" s="951">
        <v>2</v>
      </c>
      <c r="D720" s="304" t="s">
        <v>3</v>
      </c>
      <c r="E720" s="183"/>
      <c r="F720" s="183"/>
      <c r="G720" s="183"/>
      <c r="H720" s="183"/>
      <c r="I720" s="183"/>
      <c r="J720" s="542"/>
      <c r="K720" s="517"/>
    </row>
    <row r="721" spans="1:11" ht="24" outlineLevel="1">
      <c r="A721" s="921"/>
      <c r="B721" s="303" t="s">
        <v>1748</v>
      </c>
      <c r="C721" s="951">
        <v>4</v>
      </c>
      <c r="D721" s="304" t="s">
        <v>3</v>
      </c>
      <c r="E721" s="183"/>
      <c r="F721" s="183"/>
      <c r="G721" s="183"/>
      <c r="H721" s="183"/>
      <c r="I721" s="183"/>
      <c r="J721" s="542"/>
      <c r="K721" s="517"/>
    </row>
    <row r="722" spans="1:11" ht="24" outlineLevel="1">
      <c r="A722" s="921"/>
      <c r="B722" s="303" t="s">
        <v>1769</v>
      </c>
      <c r="C722" s="951">
        <v>2</v>
      </c>
      <c r="D722" s="304" t="s">
        <v>3</v>
      </c>
      <c r="E722" s="183"/>
      <c r="F722" s="183"/>
      <c r="G722" s="183"/>
      <c r="H722" s="183"/>
      <c r="I722" s="183"/>
      <c r="J722" s="542"/>
      <c r="K722" s="517"/>
    </row>
    <row r="723" spans="1:11" ht="24" outlineLevel="1">
      <c r="A723" s="921"/>
      <c r="B723" s="303" t="s">
        <v>1763</v>
      </c>
      <c r="C723" s="951">
        <v>1</v>
      </c>
      <c r="D723" s="304" t="s">
        <v>3</v>
      </c>
      <c r="E723" s="183"/>
      <c r="F723" s="183"/>
      <c r="G723" s="183"/>
      <c r="H723" s="183"/>
      <c r="I723" s="183"/>
      <c r="J723" s="542"/>
      <c r="K723" s="517"/>
    </row>
    <row r="724" spans="1:11" ht="24" outlineLevel="1">
      <c r="A724" s="921"/>
      <c r="B724" s="303" t="s">
        <v>1767</v>
      </c>
      <c r="C724" s="951">
        <v>2</v>
      </c>
      <c r="D724" s="304" t="s">
        <v>3</v>
      </c>
      <c r="E724" s="183"/>
      <c r="F724" s="183"/>
      <c r="G724" s="183"/>
      <c r="H724" s="183"/>
      <c r="I724" s="183"/>
      <c r="J724" s="542"/>
      <c r="K724" s="517"/>
    </row>
    <row r="725" spans="1:11" ht="24" outlineLevel="1">
      <c r="A725" s="921"/>
      <c r="B725" s="303" t="s">
        <v>1751</v>
      </c>
      <c r="C725" s="951">
        <v>2</v>
      </c>
      <c r="D725" s="304" t="s">
        <v>3</v>
      </c>
      <c r="E725" s="183"/>
      <c r="F725" s="183"/>
      <c r="G725" s="183"/>
      <c r="H725" s="183"/>
      <c r="I725" s="183"/>
      <c r="J725" s="542"/>
      <c r="K725" s="517"/>
    </row>
    <row r="726" spans="1:11" ht="24" outlineLevel="1">
      <c r="A726" s="921"/>
      <c r="B726" s="303" t="s">
        <v>1770</v>
      </c>
      <c r="C726" s="951">
        <v>2</v>
      </c>
      <c r="D726" s="304" t="s">
        <v>3</v>
      </c>
      <c r="E726" s="183"/>
      <c r="F726" s="183"/>
      <c r="G726" s="183"/>
      <c r="H726" s="183"/>
      <c r="I726" s="183"/>
      <c r="J726" s="542"/>
      <c r="K726" s="517"/>
    </row>
    <row r="727" spans="1:11" ht="24" outlineLevel="1">
      <c r="A727" s="921"/>
      <c r="B727" s="303" t="s">
        <v>1743</v>
      </c>
      <c r="C727" s="951">
        <v>2</v>
      </c>
      <c r="D727" s="304" t="s">
        <v>3</v>
      </c>
      <c r="E727" s="183"/>
      <c r="F727" s="183"/>
      <c r="G727" s="183"/>
      <c r="H727" s="183"/>
      <c r="I727" s="183"/>
      <c r="J727" s="542"/>
      <c r="K727" s="517"/>
    </row>
    <row r="728" spans="1:11" ht="24" outlineLevel="1">
      <c r="A728" s="921"/>
      <c r="B728" s="303" t="s">
        <v>1752</v>
      </c>
      <c r="C728" s="951">
        <v>2</v>
      </c>
      <c r="D728" s="304" t="s">
        <v>3</v>
      </c>
      <c r="E728" s="183"/>
      <c r="F728" s="183"/>
      <c r="G728" s="183"/>
      <c r="H728" s="183"/>
      <c r="I728" s="183"/>
      <c r="J728" s="542"/>
      <c r="K728" s="517"/>
    </row>
    <row r="729" spans="1:11" outlineLevel="1">
      <c r="A729" s="921"/>
      <c r="B729" s="300" t="s">
        <v>1697</v>
      </c>
      <c r="C729" s="315"/>
      <c r="D729" s="316"/>
      <c r="E729" s="180"/>
      <c r="F729" s="180"/>
      <c r="G729" s="180"/>
      <c r="H729" s="180"/>
      <c r="I729" s="318"/>
      <c r="J729" s="933"/>
    </row>
    <row r="730" spans="1:11" ht="24" outlineLevel="1">
      <c r="A730" s="921"/>
      <c r="B730" s="303" t="s">
        <v>3120</v>
      </c>
      <c r="C730" s="951">
        <v>2</v>
      </c>
      <c r="D730" s="304" t="s">
        <v>3</v>
      </c>
      <c r="E730" s="183"/>
      <c r="F730" s="183"/>
      <c r="G730" s="183"/>
      <c r="H730" s="183"/>
      <c r="I730" s="183"/>
      <c r="J730" s="542"/>
      <c r="K730" s="517"/>
    </row>
    <row r="731" spans="1:11" ht="24" outlineLevel="1">
      <c r="A731" s="921"/>
      <c r="B731" s="303" t="s">
        <v>1753</v>
      </c>
      <c r="C731" s="951">
        <v>2</v>
      </c>
      <c r="D731" s="304" t="s">
        <v>3</v>
      </c>
      <c r="E731" s="183"/>
      <c r="F731" s="183"/>
      <c r="G731" s="183"/>
      <c r="H731" s="183"/>
      <c r="I731" s="183"/>
      <c r="J731" s="542"/>
      <c r="K731" s="517"/>
    </row>
    <row r="732" spans="1:11" ht="24" outlineLevel="1">
      <c r="A732" s="921"/>
      <c r="B732" s="303" t="s">
        <v>1750</v>
      </c>
      <c r="C732" s="951">
        <v>1</v>
      </c>
      <c r="D732" s="304" t="s">
        <v>3</v>
      </c>
      <c r="E732" s="183"/>
      <c r="F732" s="183"/>
      <c r="G732" s="183"/>
      <c r="H732" s="183"/>
      <c r="I732" s="183"/>
      <c r="J732" s="542"/>
      <c r="K732" s="517"/>
    </row>
    <row r="733" spans="1:11" ht="24" outlineLevel="1">
      <c r="A733" s="921"/>
      <c r="B733" s="303" t="s">
        <v>1751</v>
      </c>
      <c r="C733" s="951">
        <v>1</v>
      </c>
      <c r="D733" s="304" t="s">
        <v>3</v>
      </c>
      <c r="E733" s="183"/>
      <c r="F733" s="183"/>
      <c r="G733" s="183"/>
      <c r="H733" s="183"/>
      <c r="I733" s="183"/>
      <c r="J733" s="542"/>
      <c r="K733" s="517"/>
    </row>
    <row r="734" spans="1:11" ht="24" outlineLevel="1">
      <c r="A734" s="921"/>
      <c r="B734" s="303" t="s">
        <v>1752</v>
      </c>
      <c r="C734" s="951">
        <v>4</v>
      </c>
      <c r="D734" s="304" t="s">
        <v>3</v>
      </c>
      <c r="E734" s="183"/>
      <c r="F734" s="183"/>
      <c r="G734" s="183"/>
      <c r="H734" s="183"/>
      <c r="I734" s="183"/>
      <c r="J734" s="542"/>
      <c r="K734" s="517"/>
    </row>
    <row r="735" spans="1:11" outlineLevel="1">
      <c r="A735" s="921"/>
      <c r="B735" s="300" t="s">
        <v>1754</v>
      </c>
      <c r="C735" s="315"/>
      <c r="D735" s="316"/>
      <c r="E735" s="180"/>
      <c r="F735" s="180"/>
      <c r="G735" s="180"/>
      <c r="H735" s="180"/>
      <c r="I735" s="318"/>
      <c r="J735" s="933"/>
    </row>
    <row r="736" spans="1:11" ht="24" outlineLevel="1" collapsed="1">
      <c r="A736" s="921"/>
      <c r="B736" s="303" t="s">
        <v>1743</v>
      </c>
      <c r="C736" s="951">
        <v>2</v>
      </c>
      <c r="D736" s="304" t="s">
        <v>3</v>
      </c>
      <c r="E736" s="183"/>
      <c r="F736" s="183"/>
      <c r="G736" s="183"/>
      <c r="H736" s="183"/>
      <c r="I736" s="183"/>
      <c r="J736" s="542"/>
      <c r="K736" s="517"/>
    </row>
    <row r="737" spans="1:11" ht="24" outlineLevel="1">
      <c r="A737" s="921"/>
      <c r="B737" s="303" t="s">
        <v>1744</v>
      </c>
      <c r="C737" s="951">
        <v>8</v>
      </c>
      <c r="D737" s="304" t="s">
        <v>3</v>
      </c>
      <c r="E737" s="183"/>
      <c r="F737" s="183"/>
      <c r="G737" s="183"/>
      <c r="H737" s="183"/>
      <c r="I737" s="183"/>
      <c r="J737" s="542"/>
      <c r="K737" s="517"/>
    </row>
    <row r="738" spans="1:11" outlineLevel="1">
      <c r="A738" s="921"/>
      <c r="B738" s="300" t="s">
        <v>1741</v>
      </c>
      <c r="C738" s="315"/>
      <c r="D738" s="316"/>
      <c r="E738" s="180"/>
      <c r="F738" s="180"/>
      <c r="G738" s="180"/>
      <c r="H738" s="180"/>
      <c r="I738" s="318"/>
      <c r="J738" s="933"/>
    </row>
    <row r="739" spans="1:11" ht="24" outlineLevel="1">
      <c r="A739" s="921"/>
      <c r="B739" s="303" t="s">
        <v>1755</v>
      </c>
      <c r="C739" s="951">
        <v>1</v>
      </c>
      <c r="D739" s="304" t="s">
        <v>3</v>
      </c>
      <c r="E739" s="183"/>
      <c r="F739" s="183"/>
      <c r="G739" s="183"/>
      <c r="H739" s="183"/>
      <c r="I739" s="183"/>
      <c r="J739" s="542"/>
      <c r="K739" s="517"/>
    </row>
    <row r="740" spans="1:11" ht="24" outlineLevel="1">
      <c r="A740" s="921"/>
      <c r="B740" s="303" t="s">
        <v>1751</v>
      </c>
      <c r="C740" s="951">
        <v>1</v>
      </c>
      <c r="D740" s="304" t="s">
        <v>3</v>
      </c>
      <c r="E740" s="183"/>
      <c r="F740" s="183"/>
      <c r="G740" s="183"/>
      <c r="H740" s="183"/>
      <c r="I740" s="183"/>
      <c r="J740" s="542"/>
      <c r="K740" s="517"/>
    </row>
    <row r="741" spans="1:11" outlineLevel="1">
      <c r="A741" s="921">
        <v>10.5</v>
      </c>
      <c r="B741" s="300" t="s">
        <v>1771</v>
      </c>
      <c r="C741" s="315"/>
      <c r="D741" s="316"/>
      <c r="E741" s="180"/>
      <c r="F741" s="180"/>
      <c r="G741" s="180"/>
      <c r="H741" s="180"/>
      <c r="I741" s="318"/>
      <c r="J741" s="933"/>
    </row>
    <row r="742" spans="1:11" outlineLevel="1">
      <c r="A742" s="921"/>
      <c r="B742" s="300" t="s">
        <v>1759</v>
      </c>
      <c r="C742" s="315"/>
      <c r="D742" s="316"/>
      <c r="E742" s="180"/>
      <c r="F742" s="180"/>
      <c r="G742" s="180"/>
      <c r="H742" s="180"/>
      <c r="I742" s="318"/>
      <c r="J742" s="933"/>
    </row>
    <row r="743" spans="1:11" ht="24" outlineLevel="1">
      <c r="A743" s="921"/>
      <c r="B743" s="303" t="s">
        <v>3120</v>
      </c>
      <c r="C743" s="951">
        <v>34</v>
      </c>
      <c r="D743" s="304" t="s">
        <v>3</v>
      </c>
      <c r="E743" s="183"/>
      <c r="F743" s="183"/>
      <c r="G743" s="183"/>
      <c r="H743" s="183"/>
      <c r="I743" s="183"/>
      <c r="J743" s="542"/>
      <c r="K743" s="517"/>
    </row>
    <row r="744" spans="1:11" ht="24" outlineLevel="1">
      <c r="A744" s="921"/>
      <c r="B744" s="303" t="s">
        <v>1748</v>
      </c>
      <c r="C744" s="951">
        <v>34</v>
      </c>
      <c r="D744" s="304" t="s">
        <v>3</v>
      </c>
      <c r="E744" s="183"/>
      <c r="F744" s="183"/>
      <c r="G744" s="183"/>
      <c r="H744" s="183"/>
      <c r="I744" s="183"/>
      <c r="J744" s="542"/>
      <c r="K744" s="517"/>
    </row>
    <row r="745" spans="1:11" ht="24" outlineLevel="1">
      <c r="A745" s="921"/>
      <c r="B745" s="303" t="s">
        <v>1749</v>
      </c>
      <c r="C745" s="951">
        <v>34</v>
      </c>
      <c r="D745" s="304" t="s">
        <v>3</v>
      </c>
      <c r="E745" s="183"/>
      <c r="F745" s="183"/>
      <c r="G745" s="183"/>
      <c r="H745" s="183"/>
      <c r="I745" s="183"/>
      <c r="J745" s="542"/>
      <c r="K745" s="517"/>
    </row>
    <row r="746" spans="1:11" ht="24" outlineLevel="1">
      <c r="A746" s="921"/>
      <c r="B746" s="303" t="s">
        <v>1760</v>
      </c>
      <c r="C746" s="951">
        <v>17</v>
      </c>
      <c r="D746" s="304" t="s">
        <v>3</v>
      </c>
      <c r="E746" s="183"/>
      <c r="F746" s="183"/>
      <c r="G746" s="183"/>
      <c r="H746" s="183"/>
      <c r="I746" s="183"/>
      <c r="J746" s="542"/>
      <c r="K746" s="517"/>
    </row>
    <row r="747" spans="1:11" ht="24" outlineLevel="1">
      <c r="A747" s="921"/>
      <c r="B747" s="303" t="s">
        <v>1750</v>
      </c>
      <c r="C747" s="951">
        <v>34</v>
      </c>
      <c r="D747" s="304" t="s">
        <v>3</v>
      </c>
      <c r="E747" s="183"/>
      <c r="F747" s="183"/>
      <c r="G747" s="183"/>
      <c r="H747" s="183"/>
      <c r="I747" s="183"/>
      <c r="J747" s="542"/>
      <c r="K747" s="517"/>
    </row>
    <row r="748" spans="1:11" ht="24" outlineLevel="1">
      <c r="A748" s="921"/>
      <c r="B748" s="303" t="s">
        <v>1751</v>
      </c>
      <c r="C748" s="951">
        <v>34</v>
      </c>
      <c r="D748" s="304" t="s">
        <v>3</v>
      </c>
      <c r="E748" s="183"/>
      <c r="F748" s="183"/>
      <c r="G748" s="183"/>
      <c r="H748" s="183"/>
      <c r="I748" s="183"/>
      <c r="J748" s="542"/>
      <c r="K748" s="517"/>
    </row>
    <row r="749" spans="1:11" ht="24" outlineLevel="1">
      <c r="A749" s="921"/>
      <c r="B749" s="303" t="s">
        <v>1752</v>
      </c>
      <c r="C749" s="951">
        <f>34*2</f>
        <v>68</v>
      </c>
      <c r="D749" s="304" t="s">
        <v>3</v>
      </c>
      <c r="E749" s="183"/>
      <c r="F749" s="183"/>
      <c r="G749" s="183"/>
      <c r="H749" s="183"/>
      <c r="I749" s="183"/>
      <c r="J749" s="542"/>
      <c r="K749" s="517"/>
    </row>
    <row r="750" spans="1:11" outlineLevel="1">
      <c r="A750" s="921"/>
      <c r="B750" s="300" t="s">
        <v>1761</v>
      </c>
      <c r="C750" s="315"/>
      <c r="D750" s="316"/>
      <c r="E750" s="180"/>
      <c r="F750" s="180"/>
      <c r="G750" s="180"/>
      <c r="H750" s="180"/>
      <c r="I750" s="318"/>
      <c r="J750" s="933"/>
    </row>
    <row r="751" spans="1:11" ht="24" outlineLevel="1">
      <c r="A751" s="921"/>
      <c r="B751" s="303" t="s">
        <v>3120</v>
      </c>
      <c r="C751" s="951">
        <v>2</v>
      </c>
      <c r="D751" s="304" t="s">
        <v>3</v>
      </c>
      <c r="E751" s="183"/>
      <c r="F751" s="183"/>
      <c r="G751" s="183"/>
      <c r="H751" s="183"/>
      <c r="I751" s="183"/>
      <c r="J751" s="542"/>
      <c r="K751" s="517"/>
    </row>
    <row r="752" spans="1:11" ht="24" outlineLevel="1">
      <c r="A752" s="921"/>
      <c r="B752" s="303" t="s">
        <v>1748</v>
      </c>
      <c r="C752" s="951">
        <v>4</v>
      </c>
      <c r="D752" s="304" t="s">
        <v>3</v>
      </c>
      <c r="E752" s="183"/>
      <c r="F752" s="183"/>
      <c r="G752" s="183"/>
      <c r="H752" s="183"/>
      <c r="I752" s="183"/>
      <c r="J752" s="542"/>
      <c r="K752" s="517"/>
    </row>
    <row r="753" spans="1:11" ht="24" outlineLevel="1">
      <c r="A753" s="921"/>
      <c r="B753" s="303" t="s">
        <v>1762</v>
      </c>
      <c r="C753" s="951">
        <v>2</v>
      </c>
      <c r="D753" s="304" t="s">
        <v>3</v>
      </c>
      <c r="E753" s="183"/>
      <c r="F753" s="183"/>
      <c r="G753" s="183"/>
      <c r="H753" s="183"/>
      <c r="I753" s="183"/>
      <c r="J753" s="542"/>
      <c r="K753" s="517"/>
    </row>
    <row r="754" spans="1:11" ht="24" outlineLevel="1">
      <c r="A754" s="921"/>
      <c r="B754" s="303" t="s">
        <v>1763</v>
      </c>
      <c r="C754" s="951">
        <v>1</v>
      </c>
      <c r="D754" s="304" t="s">
        <v>3</v>
      </c>
      <c r="E754" s="183"/>
      <c r="F754" s="183"/>
      <c r="G754" s="183"/>
      <c r="H754" s="183"/>
      <c r="I754" s="183"/>
      <c r="J754" s="542"/>
      <c r="K754" s="517"/>
    </row>
    <row r="755" spans="1:11" ht="24" outlineLevel="1">
      <c r="A755" s="921"/>
      <c r="B755" s="303" t="s">
        <v>1764</v>
      </c>
      <c r="C755" s="951">
        <v>2</v>
      </c>
      <c r="D755" s="304" t="s">
        <v>3</v>
      </c>
      <c r="E755" s="183"/>
      <c r="F755" s="183"/>
      <c r="G755" s="183"/>
      <c r="H755" s="183"/>
      <c r="I755" s="183"/>
      <c r="J755" s="542"/>
      <c r="K755" s="517"/>
    </row>
    <row r="756" spans="1:11" ht="24" outlineLevel="1">
      <c r="A756" s="921"/>
      <c r="B756" s="303" t="s">
        <v>1751</v>
      </c>
      <c r="C756" s="951">
        <v>2</v>
      </c>
      <c r="D756" s="304" t="s">
        <v>3</v>
      </c>
      <c r="E756" s="183"/>
      <c r="F756" s="183"/>
      <c r="G756" s="183"/>
      <c r="H756" s="183"/>
      <c r="I756" s="183"/>
      <c r="J756" s="542"/>
      <c r="K756" s="517"/>
    </row>
    <row r="757" spans="1:11" ht="24" outlineLevel="1">
      <c r="A757" s="921"/>
      <c r="B757" s="303" t="s">
        <v>1765</v>
      </c>
      <c r="C757" s="951">
        <v>2</v>
      </c>
      <c r="D757" s="304" t="s">
        <v>3</v>
      </c>
      <c r="E757" s="183"/>
      <c r="F757" s="183"/>
      <c r="G757" s="183"/>
      <c r="H757" s="183"/>
      <c r="I757" s="183"/>
      <c r="J757" s="542"/>
      <c r="K757" s="517"/>
    </row>
    <row r="758" spans="1:11" ht="24" outlineLevel="1">
      <c r="A758" s="921"/>
      <c r="B758" s="303" t="s">
        <v>1743</v>
      </c>
      <c r="C758" s="951">
        <v>2</v>
      </c>
      <c r="D758" s="304" t="s">
        <v>3</v>
      </c>
      <c r="E758" s="183"/>
      <c r="F758" s="183"/>
      <c r="G758" s="183"/>
      <c r="H758" s="183"/>
      <c r="I758" s="183"/>
      <c r="J758" s="542"/>
      <c r="K758" s="517"/>
    </row>
    <row r="759" spans="1:11" ht="24" outlineLevel="1">
      <c r="A759" s="921"/>
      <c r="B759" s="303" t="s">
        <v>1752</v>
      </c>
      <c r="C759" s="951">
        <v>4</v>
      </c>
      <c r="D759" s="304" t="s">
        <v>3</v>
      </c>
      <c r="E759" s="183"/>
      <c r="F759" s="183"/>
      <c r="G759" s="183"/>
      <c r="H759" s="183"/>
      <c r="I759" s="183"/>
      <c r="J759" s="542"/>
      <c r="K759" s="517"/>
    </row>
    <row r="760" spans="1:11" outlineLevel="1">
      <c r="A760" s="921"/>
      <c r="B760" s="300" t="s">
        <v>1766</v>
      </c>
      <c r="C760" s="315"/>
      <c r="D760" s="316"/>
      <c r="E760" s="180"/>
      <c r="F760" s="180"/>
      <c r="G760" s="180"/>
      <c r="H760" s="180"/>
      <c r="I760" s="318"/>
      <c r="J760" s="933"/>
    </row>
    <row r="761" spans="1:11" ht="24" outlineLevel="1">
      <c r="A761" s="921"/>
      <c r="B761" s="303" t="s">
        <v>3120</v>
      </c>
      <c r="C761" s="951">
        <v>2</v>
      </c>
      <c r="D761" s="304" t="s">
        <v>3</v>
      </c>
      <c r="E761" s="183"/>
      <c r="F761" s="183"/>
      <c r="G761" s="183"/>
      <c r="H761" s="183"/>
      <c r="I761" s="183"/>
      <c r="J761" s="542"/>
      <c r="K761" s="517"/>
    </row>
    <row r="762" spans="1:11" ht="24" outlineLevel="1">
      <c r="A762" s="921"/>
      <c r="B762" s="303" t="s">
        <v>1748</v>
      </c>
      <c r="C762" s="951">
        <v>4</v>
      </c>
      <c r="D762" s="304" t="s">
        <v>3</v>
      </c>
      <c r="E762" s="183"/>
      <c r="F762" s="183"/>
      <c r="G762" s="183"/>
      <c r="H762" s="183"/>
      <c r="I762" s="183"/>
      <c r="J762" s="542"/>
      <c r="K762" s="517"/>
    </row>
    <row r="763" spans="1:11" ht="24" outlineLevel="1">
      <c r="A763" s="921"/>
      <c r="B763" s="303" t="s">
        <v>1749</v>
      </c>
      <c r="C763" s="951">
        <v>2</v>
      </c>
      <c r="D763" s="304" t="s">
        <v>3</v>
      </c>
      <c r="E763" s="183"/>
      <c r="F763" s="183"/>
      <c r="G763" s="183"/>
      <c r="H763" s="183"/>
      <c r="I763" s="183"/>
      <c r="J763" s="542"/>
      <c r="K763" s="517"/>
    </row>
    <row r="764" spans="1:11" ht="24" outlineLevel="1">
      <c r="A764" s="921"/>
      <c r="B764" s="303" t="s">
        <v>1763</v>
      </c>
      <c r="C764" s="951">
        <v>1</v>
      </c>
      <c r="D764" s="304" t="s">
        <v>3</v>
      </c>
      <c r="E764" s="183"/>
      <c r="F764" s="183"/>
      <c r="G764" s="183"/>
      <c r="H764" s="183"/>
      <c r="I764" s="183"/>
      <c r="J764" s="542"/>
      <c r="K764" s="517"/>
    </row>
    <row r="765" spans="1:11" ht="24" outlineLevel="1">
      <c r="A765" s="921"/>
      <c r="B765" s="303" t="s">
        <v>1767</v>
      </c>
      <c r="C765" s="951">
        <v>2</v>
      </c>
      <c r="D765" s="304" t="s">
        <v>3</v>
      </c>
      <c r="E765" s="183"/>
      <c r="F765" s="183"/>
      <c r="G765" s="183"/>
      <c r="H765" s="183"/>
      <c r="I765" s="183"/>
      <c r="J765" s="542"/>
      <c r="K765" s="517"/>
    </row>
    <row r="766" spans="1:11" ht="24" outlineLevel="1">
      <c r="A766" s="921"/>
      <c r="B766" s="303" t="s">
        <v>1751</v>
      </c>
      <c r="C766" s="951">
        <v>2</v>
      </c>
      <c r="D766" s="304" t="s">
        <v>3</v>
      </c>
      <c r="E766" s="183"/>
      <c r="F766" s="183"/>
      <c r="G766" s="183"/>
      <c r="H766" s="183"/>
      <c r="I766" s="183"/>
      <c r="J766" s="542"/>
      <c r="K766" s="517"/>
    </row>
    <row r="767" spans="1:11" ht="24" outlineLevel="1">
      <c r="A767" s="921"/>
      <c r="B767" s="303" t="s">
        <v>1765</v>
      </c>
      <c r="C767" s="951">
        <v>2</v>
      </c>
      <c r="D767" s="304" t="s">
        <v>3</v>
      </c>
      <c r="E767" s="183"/>
      <c r="F767" s="183"/>
      <c r="G767" s="183"/>
      <c r="H767" s="183"/>
      <c r="I767" s="183"/>
      <c r="J767" s="542"/>
      <c r="K767" s="517"/>
    </row>
    <row r="768" spans="1:11" ht="24" outlineLevel="1">
      <c r="A768" s="921"/>
      <c r="B768" s="303" t="s">
        <v>1743</v>
      </c>
      <c r="C768" s="951">
        <v>2</v>
      </c>
      <c r="D768" s="304" t="s">
        <v>3</v>
      </c>
      <c r="E768" s="183"/>
      <c r="F768" s="183"/>
      <c r="G768" s="183"/>
      <c r="H768" s="183"/>
      <c r="I768" s="183"/>
      <c r="J768" s="542"/>
      <c r="K768" s="517"/>
    </row>
    <row r="769" spans="1:11" ht="24" outlineLevel="1">
      <c r="A769" s="921"/>
      <c r="B769" s="303" t="s">
        <v>1752</v>
      </c>
      <c r="C769" s="951">
        <v>4</v>
      </c>
      <c r="D769" s="304" t="s">
        <v>3</v>
      </c>
      <c r="E769" s="183"/>
      <c r="F769" s="183"/>
      <c r="G769" s="183"/>
      <c r="H769" s="183"/>
      <c r="I769" s="183"/>
      <c r="J769" s="542"/>
      <c r="K769" s="517"/>
    </row>
    <row r="770" spans="1:11" outlineLevel="1">
      <c r="A770" s="921"/>
      <c r="B770" s="300" t="s">
        <v>1768</v>
      </c>
      <c r="C770" s="315"/>
      <c r="D770" s="316"/>
      <c r="E770" s="180"/>
      <c r="F770" s="180"/>
      <c r="G770" s="180"/>
      <c r="H770" s="180"/>
      <c r="I770" s="318"/>
      <c r="J770" s="933"/>
    </row>
    <row r="771" spans="1:11" ht="24" outlineLevel="1">
      <c r="A771" s="921"/>
      <c r="B771" s="303" t="s">
        <v>3120</v>
      </c>
      <c r="C771" s="951">
        <v>2</v>
      </c>
      <c r="D771" s="304" t="s">
        <v>3</v>
      </c>
      <c r="E771" s="183"/>
      <c r="F771" s="183"/>
      <c r="G771" s="183"/>
      <c r="H771" s="183"/>
      <c r="I771" s="183"/>
      <c r="J771" s="542"/>
      <c r="K771" s="517"/>
    </row>
    <row r="772" spans="1:11" ht="24" outlineLevel="1">
      <c r="A772" s="921"/>
      <c r="B772" s="303" t="s">
        <v>1748</v>
      </c>
      <c r="C772" s="951">
        <v>4</v>
      </c>
      <c r="D772" s="304" t="s">
        <v>3</v>
      </c>
      <c r="E772" s="183"/>
      <c r="F772" s="183"/>
      <c r="G772" s="183"/>
      <c r="H772" s="183"/>
      <c r="I772" s="183"/>
      <c r="J772" s="542"/>
      <c r="K772" s="517"/>
    </row>
    <row r="773" spans="1:11" ht="24" outlineLevel="1">
      <c r="A773" s="921"/>
      <c r="B773" s="303" t="s">
        <v>1769</v>
      </c>
      <c r="C773" s="951">
        <v>2</v>
      </c>
      <c r="D773" s="304" t="s">
        <v>3</v>
      </c>
      <c r="E773" s="183"/>
      <c r="F773" s="183"/>
      <c r="G773" s="183"/>
      <c r="H773" s="183"/>
      <c r="I773" s="183"/>
      <c r="J773" s="542"/>
      <c r="K773" s="517"/>
    </row>
    <row r="774" spans="1:11" ht="24" outlineLevel="1">
      <c r="A774" s="921"/>
      <c r="B774" s="303" t="s">
        <v>1763</v>
      </c>
      <c r="C774" s="951">
        <v>1</v>
      </c>
      <c r="D774" s="304" t="s">
        <v>3</v>
      </c>
      <c r="E774" s="183"/>
      <c r="F774" s="183"/>
      <c r="G774" s="183"/>
      <c r="H774" s="183"/>
      <c r="I774" s="183"/>
      <c r="J774" s="542"/>
      <c r="K774" s="517"/>
    </row>
    <row r="775" spans="1:11" ht="24" outlineLevel="1">
      <c r="A775" s="921"/>
      <c r="B775" s="303" t="s">
        <v>1767</v>
      </c>
      <c r="C775" s="951">
        <v>2</v>
      </c>
      <c r="D775" s="304" t="s">
        <v>3</v>
      </c>
      <c r="E775" s="183"/>
      <c r="F775" s="183"/>
      <c r="G775" s="183"/>
      <c r="H775" s="183"/>
      <c r="I775" s="183"/>
      <c r="J775" s="542"/>
      <c r="K775" s="517"/>
    </row>
    <row r="776" spans="1:11" ht="24" outlineLevel="1">
      <c r="A776" s="921"/>
      <c r="B776" s="303" t="s">
        <v>1751</v>
      </c>
      <c r="C776" s="951">
        <v>2</v>
      </c>
      <c r="D776" s="304" t="s">
        <v>3</v>
      </c>
      <c r="E776" s="183"/>
      <c r="F776" s="183"/>
      <c r="G776" s="183"/>
      <c r="H776" s="183"/>
      <c r="I776" s="183"/>
      <c r="J776" s="542"/>
      <c r="K776" s="517"/>
    </row>
    <row r="777" spans="1:11" ht="24" outlineLevel="1">
      <c r="A777" s="921"/>
      <c r="B777" s="303" t="s">
        <v>1770</v>
      </c>
      <c r="C777" s="951">
        <v>2</v>
      </c>
      <c r="D777" s="304" t="s">
        <v>3</v>
      </c>
      <c r="E777" s="183"/>
      <c r="F777" s="183"/>
      <c r="G777" s="183"/>
      <c r="H777" s="183"/>
      <c r="I777" s="183"/>
      <c r="J777" s="542"/>
      <c r="K777" s="517"/>
    </row>
    <row r="778" spans="1:11" ht="24" outlineLevel="1">
      <c r="A778" s="921"/>
      <c r="B778" s="303" t="s">
        <v>1743</v>
      </c>
      <c r="C778" s="951">
        <v>2</v>
      </c>
      <c r="D778" s="304" t="s">
        <v>3</v>
      </c>
      <c r="E778" s="183"/>
      <c r="F778" s="183"/>
      <c r="G778" s="183"/>
      <c r="H778" s="183"/>
      <c r="I778" s="183"/>
      <c r="J778" s="542"/>
      <c r="K778" s="517"/>
    </row>
    <row r="779" spans="1:11" ht="24" outlineLevel="1">
      <c r="A779" s="921"/>
      <c r="B779" s="303" t="s">
        <v>1752</v>
      </c>
      <c r="C779" s="951">
        <v>4</v>
      </c>
      <c r="D779" s="304" t="s">
        <v>3</v>
      </c>
      <c r="E779" s="183"/>
      <c r="F779" s="183"/>
      <c r="G779" s="183"/>
      <c r="H779" s="183"/>
      <c r="I779" s="183"/>
      <c r="J779" s="542"/>
      <c r="K779" s="517"/>
    </row>
    <row r="780" spans="1:11" outlineLevel="1">
      <c r="A780" s="921"/>
      <c r="B780" s="300" t="s">
        <v>1697</v>
      </c>
      <c r="C780" s="315"/>
      <c r="D780" s="316"/>
      <c r="E780" s="180"/>
      <c r="F780" s="180"/>
      <c r="G780" s="180"/>
      <c r="H780" s="180"/>
      <c r="I780" s="318"/>
      <c r="J780" s="933"/>
    </row>
    <row r="781" spans="1:11" ht="24" outlineLevel="1">
      <c r="A781" s="921"/>
      <c r="B781" s="303" t="s">
        <v>3120</v>
      </c>
      <c r="C781" s="951">
        <v>2</v>
      </c>
      <c r="D781" s="304" t="s">
        <v>3</v>
      </c>
      <c r="E781" s="183"/>
      <c r="F781" s="183"/>
      <c r="G781" s="183"/>
      <c r="H781" s="183"/>
      <c r="I781" s="183"/>
      <c r="J781" s="542"/>
      <c r="K781" s="517"/>
    </row>
    <row r="782" spans="1:11" ht="24" outlineLevel="1">
      <c r="A782" s="921"/>
      <c r="B782" s="303" t="s">
        <v>1753</v>
      </c>
      <c r="C782" s="951">
        <v>2</v>
      </c>
      <c r="D782" s="304" t="s">
        <v>3</v>
      </c>
      <c r="E782" s="183"/>
      <c r="F782" s="183"/>
      <c r="G782" s="183"/>
      <c r="H782" s="183"/>
      <c r="I782" s="183"/>
      <c r="J782" s="542"/>
      <c r="K782" s="517"/>
    </row>
    <row r="783" spans="1:11" ht="24" outlineLevel="1">
      <c r="A783" s="921"/>
      <c r="B783" s="303" t="s">
        <v>1750</v>
      </c>
      <c r="C783" s="951">
        <v>1</v>
      </c>
      <c r="D783" s="304" t="s">
        <v>3</v>
      </c>
      <c r="E783" s="183"/>
      <c r="F783" s="183"/>
      <c r="G783" s="183"/>
      <c r="H783" s="183"/>
      <c r="I783" s="183"/>
      <c r="J783" s="542"/>
      <c r="K783" s="517"/>
    </row>
    <row r="784" spans="1:11" ht="24" outlineLevel="1">
      <c r="A784" s="921"/>
      <c r="B784" s="303" t="s">
        <v>1751</v>
      </c>
      <c r="C784" s="951">
        <v>1</v>
      </c>
      <c r="D784" s="304" t="s">
        <v>3</v>
      </c>
      <c r="E784" s="183"/>
      <c r="F784" s="183"/>
      <c r="G784" s="183"/>
      <c r="H784" s="183"/>
      <c r="I784" s="183"/>
      <c r="J784" s="542"/>
      <c r="K784" s="517"/>
    </row>
    <row r="785" spans="1:11" ht="24" outlineLevel="1">
      <c r="A785" s="921"/>
      <c r="B785" s="303" t="s">
        <v>1752</v>
      </c>
      <c r="C785" s="951">
        <v>2</v>
      </c>
      <c r="D785" s="304" t="s">
        <v>3</v>
      </c>
      <c r="E785" s="183"/>
      <c r="F785" s="183"/>
      <c r="G785" s="183"/>
      <c r="H785" s="183"/>
      <c r="I785" s="183"/>
      <c r="J785" s="542"/>
      <c r="K785" s="517"/>
    </row>
    <row r="786" spans="1:11" outlineLevel="1">
      <c r="A786" s="921"/>
      <c r="B786" s="300" t="s">
        <v>1754</v>
      </c>
      <c r="C786" s="315"/>
      <c r="D786" s="316"/>
      <c r="E786" s="180"/>
      <c r="F786" s="180"/>
      <c r="G786" s="180"/>
      <c r="H786" s="180"/>
      <c r="I786" s="318"/>
      <c r="J786" s="933"/>
    </row>
    <row r="787" spans="1:11" ht="24" outlineLevel="1">
      <c r="A787" s="921"/>
      <c r="B787" s="303" t="s">
        <v>1743</v>
      </c>
      <c r="C787" s="951">
        <v>2</v>
      </c>
      <c r="D787" s="304" t="s">
        <v>3</v>
      </c>
      <c r="E787" s="183"/>
      <c r="F787" s="183"/>
      <c r="G787" s="183"/>
      <c r="H787" s="183"/>
      <c r="I787" s="183"/>
      <c r="J787" s="542"/>
      <c r="K787" s="517"/>
    </row>
    <row r="788" spans="1:11" ht="24" outlineLevel="1">
      <c r="A788" s="921"/>
      <c r="B788" s="303" t="s">
        <v>1744</v>
      </c>
      <c r="C788" s="951">
        <v>8</v>
      </c>
      <c r="D788" s="304" t="s">
        <v>3</v>
      </c>
      <c r="E788" s="183"/>
      <c r="F788" s="183"/>
      <c r="G788" s="183"/>
      <c r="H788" s="183"/>
      <c r="I788" s="183"/>
      <c r="J788" s="542"/>
      <c r="K788" s="517"/>
    </row>
    <row r="789" spans="1:11" outlineLevel="1" collapsed="1">
      <c r="A789" s="921"/>
      <c r="B789" s="300" t="s">
        <v>1741</v>
      </c>
      <c r="C789" s="315"/>
      <c r="D789" s="316"/>
      <c r="E789" s="180"/>
      <c r="F789" s="180"/>
      <c r="G789" s="180"/>
      <c r="H789" s="180"/>
      <c r="I789" s="318"/>
      <c r="J789" s="933"/>
    </row>
    <row r="790" spans="1:11" ht="24" outlineLevel="1">
      <c r="A790" s="921"/>
      <c r="B790" s="303" t="s">
        <v>1755</v>
      </c>
      <c r="C790" s="951">
        <v>1</v>
      </c>
      <c r="D790" s="304" t="s">
        <v>3</v>
      </c>
      <c r="E790" s="183"/>
      <c r="F790" s="183"/>
      <c r="G790" s="183"/>
      <c r="H790" s="183"/>
      <c r="I790" s="183"/>
      <c r="J790" s="542"/>
      <c r="K790" s="517"/>
    </row>
    <row r="791" spans="1:11" ht="24" outlineLevel="1">
      <c r="A791" s="921"/>
      <c r="B791" s="303" t="s">
        <v>1751</v>
      </c>
      <c r="C791" s="951">
        <v>1</v>
      </c>
      <c r="D791" s="304" t="s">
        <v>3</v>
      </c>
      <c r="E791" s="183"/>
      <c r="F791" s="183"/>
      <c r="G791" s="183"/>
      <c r="H791" s="183"/>
      <c r="I791" s="183"/>
      <c r="J791" s="542"/>
      <c r="K791" s="517"/>
    </row>
    <row r="792" spans="1:11" outlineLevel="1">
      <c r="A792" s="921">
        <v>10.6</v>
      </c>
      <c r="B792" s="300" t="s">
        <v>1772</v>
      </c>
      <c r="C792" s="315"/>
      <c r="D792" s="316"/>
      <c r="E792" s="180"/>
      <c r="F792" s="180"/>
      <c r="G792" s="180"/>
      <c r="H792" s="180"/>
      <c r="I792" s="318"/>
      <c r="J792" s="933"/>
    </row>
    <row r="793" spans="1:11" outlineLevel="1">
      <c r="A793" s="921"/>
      <c r="B793" s="300" t="s">
        <v>1759</v>
      </c>
      <c r="C793" s="315"/>
      <c r="D793" s="316"/>
      <c r="E793" s="180"/>
      <c r="F793" s="180"/>
      <c r="G793" s="180"/>
      <c r="H793" s="180"/>
      <c r="I793" s="318"/>
      <c r="J793" s="933"/>
    </row>
    <row r="794" spans="1:11" ht="24" outlineLevel="1">
      <c r="A794" s="921"/>
      <c r="B794" s="303" t="s">
        <v>3120</v>
      </c>
      <c r="C794" s="951">
        <v>34</v>
      </c>
      <c r="D794" s="304" t="s">
        <v>1614</v>
      </c>
      <c r="E794" s="183"/>
      <c r="F794" s="183"/>
      <c r="G794" s="183"/>
      <c r="H794" s="183"/>
      <c r="I794" s="183"/>
      <c r="J794" s="542"/>
      <c r="K794" s="517"/>
    </row>
    <row r="795" spans="1:11" ht="24" outlineLevel="1">
      <c r="A795" s="921"/>
      <c r="B795" s="303" t="s">
        <v>1748</v>
      </c>
      <c r="C795" s="951">
        <v>34</v>
      </c>
      <c r="D795" s="304" t="s">
        <v>1614</v>
      </c>
      <c r="E795" s="183"/>
      <c r="F795" s="183"/>
      <c r="G795" s="183"/>
      <c r="H795" s="183"/>
      <c r="I795" s="183"/>
      <c r="J795" s="542"/>
      <c r="K795" s="517"/>
    </row>
    <row r="796" spans="1:11" ht="24" outlineLevel="1">
      <c r="A796" s="921"/>
      <c r="B796" s="303" t="s">
        <v>1749</v>
      </c>
      <c r="C796" s="951">
        <v>34</v>
      </c>
      <c r="D796" s="304" t="s">
        <v>1614</v>
      </c>
      <c r="E796" s="183"/>
      <c r="F796" s="183"/>
      <c r="G796" s="183"/>
      <c r="H796" s="183"/>
      <c r="I796" s="183"/>
      <c r="J796" s="542"/>
      <c r="K796" s="517"/>
    </row>
    <row r="797" spans="1:11" ht="24" outlineLevel="1">
      <c r="A797" s="921"/>
      <c r="B797" s="303" t="s">
        <v>1760</v>
      </c>
      <c r="C797" s="951">
        <v>17</v>
      </c>
      <c r="D797" s="304" t="s">
        <v>1614</v>
      </c>
      <c r="E797" s="183"/>
      <c r="F797" s="183"/>
      <c r="G797" s="183"/>
      <c r="H797" s="183"/>
      <c r="I797" s="183"/>
      <c r="J797" s="542"/>
      <c r="K797" s="517"/>
    </row>
    <row r="798" spans="1:11" ht="24" outlineLevel="1">
      <c r="A798" s="921"/>
      <c r="B798" s="303" t="s">
        <v>1750</v>
      </c>
      <c r="C798" s="951">
        <v>34</v>
      </c>
      <c r="D798" s="304" t="s">
        <v>1614</v>
      </c>
      <c r="E798" s="183"/>
      <c r="F798" s="183"/>
      <c r="G798" s="183"/>
      <c r="H798" s="183"/>
      <c r="I798" s="183"/>
      <c r="J798" s="542"/>
      <c r="K798" s="517"/>
    </row>
    <row r="799" spans="1:11" ht="24" outlineLevel="1">
      <c r="A799" s="921"/>
      <c r="B799" s="303" t="s">
        <v>1751</v>
      </c>
      <c r="C799" s="951">
        <v>34</v>
      </c>
      <c r="D799" s="304" t="s">
        <v>1614</v>
      </c>
      <c r="E799" s="183"/>
      <c r="F799" s="183"/>
      <c r="G799" s="183"/>
      <c r="H799" s="183"/>
      <c r="I799" s="183"/>
      <c r="J799" s="542"/>
      <c r="K799" s="517"/>
    </row>
    <row r="800" spans="1:11" ht="24" outlineLevel="1">
      <c r="A800" s="921"/>
      <c r="B800" s="303" t="s">
        <v>1752</v>
      </c>
      <c r="C800" s="951">
        <f>34*2</f>
        <v>68</v>
      </c>
      <c r="D800" s="304" t="s">
        <v>1614</v>
      </c>
      <c r="E800" s="183"/>
      <c r="F800" s="183"/>
      <c r="G800" s="183"/>
      <c r="H800" s="183"/>
      <c r="I800" s="183"/>
      <c r="J800" s="542"/>
      <c r="K800" s="517"/>
    </row>
    <row r="801" spans="1:11" outlineLevel="1">
      <c r="A801" s="921"/>
      <c r="B801" s="300" t="s">
        <v>1761</v>
      </c>
      <c r="C801" s="315"/>
      <c r="D801" s="316"/>
      <c r="E801" s="180"/>
      <c r="F801" s="180"/>
      <c r="G801" s="180"/>
      <c r="H801" s="180"/>
      <c r="I801" s="318"/>
      <c r="J801" s="933"/>
    </row>
    <row r="802" spans="1:11" ht="24" outlineLevel="1">
      <c r="A802" s="921"/>
      <c r="B802" s="303" t="s">
        <v>3120</v>
      </c>
      <c r="C802" s="951">
        <v>2</v>
      </c>
      <c r="D802" s="304" t="s">
        <v>1614</v>
      </c>
      <c r="E802" s="183"/>
      <c r="F802" s="183"/>
      <c r="G802" s="183"/>
      <c r="H802" s="183"/>
      <c r="I802" s="183"/>
      <c r="J802" s="542"/>
      <c r="K802" s="517"/>
    </row>
    <row r="803" spans="1:11" ht="24" outlineLevel="1">
      <c r="A803" s="921"/>
      <c r="B803" s="303" t="s">
        <v>1748</v>
      </c>
      <c r="C803" s="951">
        <v>4</v>
      </c>
      <c r="D803" s="304" t="s">
        <v>1614</v>
      </c>
      <c r="E803" s="183"/>
      <c r="F803" s="183"/>
      <c r="G803" s="183"/>
      <c r="H803" s="183"/>
      <c r="I803" s="183"/>
      <c r="J803" s="542"/>
      <c r="K803" s="517"/>
    </row>
    <row r="804" spans="1:11" ht="24" outlineLevel="1">
      <c r="A804" s="921"/>
      <c r="B804" s="303" t="s">
        <v>1762</v>
      </c>
      <c r="C804" s="951">
        <v>2</v>
      </c>
      <c r="D804" s="304" t="s">
        <v>1614</v>
      </c>
      <c r="E804" s="183"/>
      <c r="F804" s="183"/>
      <c r="G804" s="183"/>
      <c r="H804" s="183"/>
      <c r="I804" s="183"/>
      <c r="J804" s="542"/>
      <c r="K804" s="517"/>
    </row>
    <row r="805" spans="1:11" ht="24" outlineLevel="1">
      <c r="A805" s="921"/>
      <c r="B805" s="303" t="s">
        <v>1763</v>
      </c>
      <c r="C805" s="951">
        <v>1</v>
      </c>
      <c r="D805" s="304" t="s">
        <v>1614</v>
      </c>
      <c r="E805" s="183"/>
      <c r="F805" s="183"/>
      <c r="G805" s="183"/>
      <c r="H805" s="183"/>
      <c r="I805" s="183"/>
      <c r="J805" s="542"/>
      <c r="K805" s="517"/>
    </row>
    <row r="806" spans="1:11" ht="24" outlineLevel="1">
      <c r="A806" s="921"/>
      <c r="B806" s="303" t="s">
        <v>1764</v>
      </c>
      <c r="C806" s="951">
        <v>2</v>
      </c>
      <c r="D806" s="304" t="s">
        <v>1614</v>
      </c>
      <c r="E806" s="183"/>
      <c r="F806" s="183"/>
      <c r="G806" s="183"/>
      <c r="H806" s="183"/>
      <c r="I806" s="183"/>
      <c r="J806" s="542"/>
      <c r="K806" s="517"/>
    </row>
    <row r="807" spans="1:11" ht="24" outlineLevel="1">
      <c r="A807" s="921"/>
      <c r="B807" s="303" t="s">
        <v>1751</v>
      </c>
      <c r="C807" s="951">
        <v>2</v>
      </c>
      <c r="D807" s="304" t="s">
        <v>1614</v>
      </c>
      <c r="E807" s="183"/>
      <c r="F807" s="183"/>
      <c r="G807" s="183"/>
      <c r="H807" s="183"/>
      <c r="I807" s="183"/>
      <c r="J807" s="542"/>
      <c r="K807" s="517"/>
    </row>
    <row r="808" spans="1:11" ht="24" outlineLevel="1">
      <c r="A808" s="921"/>
      <c r="B808" s="303" t="s">
        <v>1765</v>
      </c>
      <c r="C808" s="951">
        <v>2</v>
      </c>
      <c r="D808" s="304" t="s">
        <v>1614</v>
      </c>
      <c r="E808" s="183"/>
      <c r="F808" s="183"/>
      <c r="G808" s="183"/>
      <c r="H808" s="183"/>
      <c r="I808" s="183"/>
      <c r="J808" s="542"/>
      <c r="K808" s="517"/>
    </row>
    <row r="809" spans="1:11" ht="24" outlineLevel="1">
      <c r="A809" s="921"/>
      <c r="B809" s="303" t="s">
        <v>1743</v>
      </c>
      <c r="C809" s="951">
        <v>2</v>
      </c>
      <c r="D809" s="304" t="s">
        <v>1614</v>
      </c>
      <c r="E809" s="183"/>
      <c r="F809" s="183"/>
      <c r="G809" s="183"/>
      <c r="H809" s="183"/>
      <c r="I809" s="183"/>
      <c r="J809" s="542"/>
      <c r="K809" s="517"/>
    </row>
    <row r="810" spans="1:11" ht="24" outlineLevel="1">
      <c r="A810" s="921"/>
      <c r="B810" s="303" t="s">
        <v>1752</v>
      </c>
      <c r="C810" s="951">
        <v>4</v>
      </c>
      <c r="D810" s="304" t="s">
        <v>1614</v>
      </c>
      <c r="E810" s="183"/>
      <c r="F810" s="183"/>
      <c r="G810" s="183"/>
      <c r="H810" s="183"/>
      <c r="I810" s="183"/>
      <c r="J810" s="542"/>
      <c r="K810" s="517"/>
    </row>
    <row r="811" spans="1:11" outlineLevel="1">
      <c r="A811" s="921"/>
      <c r="B811" s="300" t="s">
        <v>1766</v>
      </c>
      <c r="C811" s="315"/>
      <c r="D811" s="316"/>
      <c r="E811" s="180"/>
      <c r="F811" s="180"/>
      <c r="G811" s="180"/>
      <c r="H811" s="180"/>
      <c r="I811" s="318"/>
      <c r="J811" s="933"/>
    </row>
    <row r="812" spans="1:11" ht="24" outlineLevel="1">
      <c r="A812" s="921"/>
      <c r="B812" s="303" t="s">
        <v>3120</v>
      </c>
      <c r="C812" s="951">
        <v>2</v>
      </c>
      <c r="D812" s="304" t="s">
        <v>1614</v>
      </c>
      <c r="E812" s="183"/>
      <c r="F812" s="183"/>
      <c r="G812" s="183"/>
      <c r="H812" s="183"/>
      <c r="I812" s="183"/>
      <c r="J812" s="542"/>
      <c r="K812" s="517"/>
    </row>
    <row r="813" spans="1:11" ht="24" outlineLevel="1">
      <c r="A813" s="921"/>
      <c r="B813" s="303" t="s">
        <v>1748</v>
      </c>
      <c r="C813" s="951">
        <v>4</v>
      </c>
      <c r="D813" s="304" t="s">
        <v>1614</v>
      </c>
      <c r="E813" s="183"/>
      <c r="F813" s="183"/>
      <c r="G813" s="183"/>
      <c r="H813" s="183"/>
      <c r="I813" s="183"/>
      <c r="J813" s="542"/>
      <c r="K813" s="517"/>
    </row>
    <row r="814" spans="1:11" ht="24" outlineLevel="1">
      <c r="A814" s="921"/>
      <c r="B814" s="303" t="s">
        <v>1749</v>
      </c>
      <c r="C814" s="951">
        <v>2</v>
      </c>
      <c r="D814" s="304" t="s">
        <v>1614</v>
      </c>
      <c r="E814" s="183"/>
      <c r="F814" s="183"/>
      <c r="G814" s="183"/>
      <c r="H814" s="183"/>
      <c r="I814" s="183"/>
      <c r="J814" s="542"/>
      <c r="K814" s="517"/>
    </row>
    <row r="815" spans="1:11" ht="24" outlineLevel="1">
      <c r="A815" s="921"/>
      <c r="B815" s="303" t="s">
        <v>1763</v>
      </c>
      <c r="C815" s="951">
        <v>1</v>
      </c>
      <c r="D815" s="304" t="s">
        <v>1614</v>
      </c>
      <c r="E815" s="183"/>
      <c r="F815" s="183"/>
      <c r="G815" s="183"/>
      <c r="H815" s="183"/>
      <c r="I815" s="183"/>
      <c r="J815" s="542"/>
      <c r="K815" s="517"/>
    </row>
    <row r="816" spans="1:11" ht="24" outlineLevel="1">
      <c r="A816" s="921"/>
      <c r="B816" s="303" t="s">
        <v>1767</v>
      </c>
      <c r="C816" s="951">
        <v>2</v>
      </c>
      <c r="D816" s="304" t="s">
        <v>1614</v>
      </c>
      <c r="E816" s="183"/>
      <c r="F816" s="183"/>
      <c r="G816" s="183"/>
      <c r="H816" s="183"/>
      <c r="I816" s="183"/>
      <c r="J816" s="542"/>
      <c r="K816" s="517"/>
    </row>
    <row r="817" spans="1:11" ht="24" outlineLevel="1">
      <c r="A817" s="921"/>
      <c r="B817" s="303" t="s">
        <v>1751</v>
      </c>
      <c r="C817" s="951">
        <v>2</v>
      </c>
      <c r="D817" s="304" t="s">
        <v>1614</v>
      </c>
      <c r="E817" s="183"/>
      <c r="F817" s="183"/>
      <c r="G817" s="183"/>
      <c r="H817" s="183"/>
      <c r="I817" s="183"/>
      <c r="J817" s="542"/>
      <c r="K817" s="517"/>
    </row>
    <row r="818" spans="1:11" ht="24" outlineLevel="1">
      <c r="A818" s="921"/>
      <c r="B818" s="303" t="s">
        <v>1765</v>
      </c>
      <c r="C818" s="951">
        <v>2</v>
      </c>
      <c r="D818" s="304" t="s">
        <v>1614</v>
      </c>
      <c r="E818" s="183"/>
      <c r="F818" s="183"/>
      <c r="G818" s="183"/>
      <c r="H818" s="183"/>
      <c r="I818" s="183"/>
      <c r="J818" s="542"/>
      <c r="K818" s="517"/>
    </row>
    <row r="819" spans="1:11" ht="24" outlineLevel="1">
      <c r="A819" s="921"/>
      <c r="B819" s="303" t="s">
        <v>1743</v>
      </c>
      <c r="C819" s="951">
        <v>2</v>
      </c>
      <c r="D819" s="304" t="s">
        <v>1614</v>
      </c>
      <c r="E819" s="183"/>
      <c r="F819" s="183"/>
      <c r="G819" s="183"/>
      <c r="H819" s="183"/>
      <c r="I819" s="183"/>
      <c r="J819" s="542"/>
      <c r="K819" s="517"/>
    </row>
    <row r="820" spans="1:11" ht="24" outlineLevel="1">
      <c r="A820" s="921"/>
      <c r="B820" s="303" t="s">
        <v>1752</v>
      </c>
      <c r="C820" s="951">
        <v>4</v>
      </c>
      <c r="D820" s="304" t="s">
        <v>1614</v>
      </c>
      <c r="E820" s="183"/>
      <c r="F820" s="183"/>
      <c r="G820" s="183"/>
      <c r="H820" s="183"/>
      <c r="I820" s="183"/>
      <c r="J820" s="542"/>
      <c r="K820" s="517"/>
    </row>
    <row r="821" spans="1:11" outlineLevel="1">
      <c r="A821" s="921"/>
      <c r="B821" s="300" t="s">
        <v>1768</v>
      </c>
      <c r="C821" s="315"/>
      <c r="D821" s="316"/>
      <c r="E821" s="180"/>
      <c r="F821" s="180"/>
      <c r="G821" s="180"/>
      <c r="H821" s="180"/>
      <c r="I821" s="318"/>
      <c r="J821" s="933"/>
    </row>
    <row r="822" spans="1:11" ht="24" outlineLevel="1">
      <c r="A822" s="921"/>
      <c r="B822" s="303" t="s">
        <v>3120</v>
      </c>
      <c r="C822" s="951">
        <v>2</v>
      </c>
      <c r="D822" s="304" t="s">
        <v>1614</v>
      </c>
      <c r="E822" s="183"/>
      <c r="F822" s="183"/>
      <c r="G822" s="183"/>
      <c r="H822" s="183"/>
      <c r="I822" s="183"/>
      <c r="J822" s="542"/>
      <c r="K822" s="517"/>
    </row>
    <row r="823" spans="1:11" ht="24" outlineLevel="1">
      <c r="A823" s="921"/>
      <c r="B823" s="303" t="s">
        <v>1748</v>
      </c>
      <c r="C823" s="951">
        <v>4</v>
      </c>
      <c r="D823" s="304" t="s">
        <v>1614</v>
      </c>
      <c r="E823" s="183"/>
      <c r="F823" s="183"/>
      <c r="G823" s="183"/>
      <c r="H823" s="183"/>
      <c r="I823" s="183"/>
      <c r="J823" s="542"/>
      <c r="K823" s="517"/>
    </row>
    <row r="824" spans="1:11" ht="24" outlineLevel="1">
      <c r="A824" s="921"/>
      <c r="B824" s="303" t="s">
        <v>1769</v>
      </c>
      <c r="C824" s="951">
        <v>2</v>
      </c>
      <c r="D824" s="304" t="s">
        <v>1614</v>
      </c>
      <c r="E824" s="183"/>
      <c r="F824" s="183"/>
      <c r="G824" s="183"/>
      <c r="H824" s="183"/>
      <c r="I824" s="183"/>
      <c r="J824" s="542"/>
      <c r="K824" s="517"/>
    </row>
    <row r="825" spans="1:11" ht="24" outlineLevel="1">
      <c r="A825" s="921"/>
      <c r="B825" s="303" t="s">
        <v>1763</v>
      </c>
      <c r="C825" s="951">
        <v>1</v>
      </c>
      <c r="D825" s="304" t="s">
        <v>1614</v>
      </c>
      <c r="E825" s="183"/>
      <c r="F825" s="183"/>
      <c r="G825" s="183"/>
      <c r="H825" s="183"/>
      <c r="I825" s="183"/>
      <c r="J825" s="542"/>
      <c r="K825" s="517"/>
    </row>
    <row r="826" spans="1:11" ht="24" outlineLevel="1">
      <c r="A826" s="921"/>
      <c r="B826" s="303" t="s">
        <v>1767</v>
      </c>
      <c r="C826" s="951">
        <v>2</v>
      </c>
      <c r="D826" s="304" t="s">
        <v>1614</v>
      </c>
      <c r="E826" s="183"/>
      <c r="F826" s="183"/>
      <c r="G826" s="183"/>
      <c r="H826" s="183"/>
      <c r="I826" s="183"/>
      <c r="J826" s="542"/>
      <c r="K826" s="517"/>
    </row>
    <row r="827" spans="1:11" ht="24" outlineLevel="1">
      <c r="A827" s="921"/>
      <c r="B827" s="303" t="s">
        <v>1751</v>
      </c>
      <c r="C827" s="951">
        <v>2</v>
      </c>
      <c r="D827" s="304" t="s">
        <v>1614</v>
      </c>
      <c r="E827" s="183"/>
      <c r="F827" s="183"/>
      <c r="G827" s="183"/>
      <c r="H827" s="183"/>
      <c r="I827" s="183"/>
      <c r="J827" s="542"/>
      <c r="K827" s="517"/>
    </row>
    <row r="828" spans="1:11" ht="24" outlineLevel="1">
      <c r="A828" s="921"/>
      <c r="B828" s="303" t="s">
        <v>1770</v>
      </c>
      <c r="C828" s="951">
        <v>2</v>
      </c>
      <c r="D828" s="304" t="s">
        <v>1614</v>
      </c>
      <c r="E828" s="183"/>
      <c r="F828" s="183"/>
      <c r="G828" s="183"/>
      <c r="H828" s="183"/>
      <c r="I828" s="183"/>
      <c r="J828" s="542"/>
      <c r="K828" s="517"/>
    </row>
    <row r="829" spans="1:11" ht="24" outlineLevel="1">
      <c r="A829" s="921"/>
      <c r="B829" s="303" t="s">
        <v>1743</v>
      </c>
      <c r="C829" s="951">
        <v>2</v>
      </c>
      <c r="D829" s="304" t="s">
        <v>1614</v>
      </c>
      <c r="E829" s="183"/>
      <c r="F829" s="183"/>
      <c r="G829" s="183"/>
      <c r="H829" s="183"/>
      <c r="I829" s="183"/>
      <c r="J829" s="542"/>
      <c r="K829" s="517"/>
    </row>
    <row r="830" spans="1:11" ht="24" outlineLevel="1">
      <c r="A830" s="921"/>
      <c r="B830" s="303" t="s">
        <v>1752</v>
      </c>
      <c r="C830" s="951">
        <v>4</v>
      </c>
      <c r="D830" s="304" t="s">
        <v>1614</v>
      </c>
      <c r="E830" s="183"/>
      <c r="F830" s="183"/>
      <c r="G830" s="183"/>
      <c r="H830" s="183"/>
      <c r="I830" s="183"/>
      <c r="J830" s="542"/>
      <c r="K830" s="517"/>
    </row>
    <row r="831" spans="1:11" outlineLevel="1">
      <c r="A831" s="921"/>
      <c r="B831" s="300" t="s">
        <v>1697</v>
      </c>
      <c r="C831" s="315"/>
      <c r="D831" s="316"/>
      <c r="E831" s="180"/>
      <c r="F831" s="180"/>
      <c r="G831" s="180"/>
      <c r="H831" s="180"/>
      <c r="I831" s="318"/>
      <c r="J831" s="933"/>
    </row>
    <row r="832" spans="1:11" ht="24" outlineLevel="1">
      <c r="A832" s="921"/>
      <c r="B832" s="303" t="s">
        <v>3120</v>
      </c>
      <c r="C832" s="951">
        <v>2</v>
      </c>
      <c r="D832" s="304" t="s">
        <v>1614</v>
      </c>
      <c r="E832" s="183"/>
      <c r="F832" s="183"/>
      <c r="G832" s="183"/>
      <c r="H832" s="183"/>
      <c r="I832" s="183"/>
      <c r="J832" s="542"/>
      <c r="K832" s="517"/>
    </row>
    <row r="833" spans="1:11" ht="24" outlineLevel="1">
      <c r="A833" s="921"/>
      <c r="B833" s="303" t="s">
        <v>1753</v>
      </c>
      <c r="C833" s="951">
        <v>2</v>
      </c>
      <c r="D833" s="304" t="s">
        <v>1614</v>
      </c>
      <c r="E833" s="183"/>
      <c r="F833" s="183"/>
      <c r="G833" s="183"/>
      <c r="H833" s="183"/>
      <c r="I833" s="183"/>
      <c r="J833" s="542"/>
      <c r="K833" s="517"/>
    </row>
    <row r="834" spans="1:11" ht="24" outlineLevel="1">
      <c r="A834" s="921"/>
      <c r="B834" s="303" t="s">
        <v>1750</v>
      </c>
      <c r="C834" s="951">
        <v>1</v>
      </c>
      <c r="D834" s="304" t="s">
        <v>1614</v>
      </c>
      <c r="E834" s="183"/>
      <c r="F834" s="183"/>
      <c r="G834" s="183"/>
      <c r="H834" s="183"/>
      <c r="I834" s="183"/>
      <c r="J834" s="542"/>
      <c r="K834" s="517"/>
    </row>
    <row r="835" spans="1:11" ht="24" outlineLevel="1">
      <c r="A835" s="921"/>
      <c r="B835" s="303" t="s">
        <v>1751</v>
      </c>
      <c r="C835" s="951">
        <v>1</v>
      </c>
      <c r="D835" s="304" t="s">
        <v>1614</v>
      </c>
      <c r="E835" s="183"/>
      <c r="F835" s="183"/>
      <c r="G835" s="183"/>
      <c r="H835" s="183"/>
      <c r="I835" s="183"/>
      <c r="J835" s="542"/>
      <c r="K835" s="517"/>
    </row>
    <row r="836" spans="1:11" ht="24" outlineLevel="1">
      <c r="A836" s="921"/>
      <c r="B836" s="303" t="s">
        <v>1752</v>
      </c>
      <c r="C836" s="951">
        <v>2</v>
      </c>
      <c r="D836" s="304" t="s">
        <v>1614</v>
      </c>
      <c r="E836" s="183"/>
      <c r="F836" s="183"/>
      <c r="G836" s="183"/>
      <c r="H836" s="183"/>
      <c r="I836" s="183"/>
      <c r="J836" s="542"/>
      <c r="K836" s="517"/>
    </row>
    <row r="837" spans="1:11" outlineLevel="1">
      <c r="A837" s="921"/>
      <c r="B837" s="300" t="s">
        <v>1754</v>
      </c>
      <c r="C837" s="315"/>
      <c r="D837" s="316"/>
      <c r="E837" s="180"/>
      <c r="F837" s="180"/>
      <c r="G837" s="180"/>
      <c r="H837" s="180"/>
      <c r="I837" s="318"/>
      <c r="J837" s="933"/>
    </row>
    <row r="838" spans="1:11" ht="24" outlineLevel="1">
      <c r="A838" s="921"/>
      <c r="B838" s="303" t="s">
        <v>1743</v>
      </c>
      <c r="C838" s="951">
        <v>2</v>
      </c>
      <c r="D838" s="304" t="s">
        <v>1614</v>
      </c>
      <c r="E838" s="183"/>
      <c r="F838" s="183"/>
      <c r="G838" s="183"/>
      <c r="H838" s="183"/>
      <c r="I838" s="183"/>
      <c r="J838" s="542"/>
      <c r="K838" s="517"/>
    </row>
    <row r="839" spans="1:11" ht="24" outlineLevel="1">
      <c r="A839" s="921"/>
      <c r="B839" s="303" t="s">
        <v>1744</v>
      </c>
      <c r="C839" s="951">
        <v>8</v>
      </c>
      <c r="D839" s="304" t="s">
        <v>1614</v>
      </c>
      <c r="E839" s="183"/>
      <c r="F839" s="183"/>
      <c r="G839" s="183"/>
      <c r="H839" s="183"/>
      <c r="I839" s="183"/>
      <c r="J839" s="542"/>
      <c r="K839" s="517"/>
    </row>
    <row r="840" spans="1:11" outlineLevel="1">
      <c r="A840" s="921"/>
      <c r="B840" s="300" t="s">
        <v>1741</v>
      </c>
      <c r="C840" s="315"/>
      <c r="D840" s="316"/>
      <c r="E840" s="180"/>
      <c r="F840" s="180"/>
      <c r="G840" s="180"/>
      <c r="H840" s="180"/>
      <c r="I840" s="318"/>
      <c r="J840" s="933"/>
    </row>
    <row r="841" spans="1:11" ht="24" outlineLevel="1">
      <c r="A841" s="921"/>
      <c r="B841" s="303" t="s">
        <v>1755</v>
      </c>
      <c r="C841" s="951">
        <v>1</v>
      </c>
      <c r="D841" s="304" t="s">
        <v>1614</v>
      </c>
      <c r="E841" s="183"/>
      <c r="F841" s="183"/>
      <c r="G841" s="183"/>
      <c r="H841" s="183"/>
      <c r="I841" s="183"/>
      <c r="J841" s="542"/>
      <c r="K841" s="517"/>
    </row>
    <row r="842" spans="1:11" ht="24" outlineLevel="1" collapsed="1">
      <c r="A842" s="952"/>
      <c r="B842" s="396" t="s">
        <v>1751</v>
      </c>
      <c r="C842" s="983">
        <v>1</v>
      </c>
      <c r="D842" s="427" t="s">
        <v>3</v>
      </c>
      <c r="E842" s="189"/>
      <c r="F842" s="189"/>
      <c r="G842" s="189"/>
      <c r="H842" s="189"/>
      <c r="I842" s="189"/>
      <c r="J842" s="793"/>
      <c r="K842" s="517"/>
    </row>
    <row r="843" spans="1:11" ht="24" outlineLevel="1">
      <c r="A843" s="953"/>
      <c r="B843" s="400"/>
      <c r="C843" s="182"/>
      <c r="D843" s="401"/>
      <c r="E843" s="183"/>
      <c r="F843" s="183"/>
      <c r="G843" s="183"/>
      <c r="H843" s="183"/>
      <c r="I843" s="183"/>
      <c r="J843" s="542"/>
      <c r="K843" s="517"/>
    </row>
    <row r="844" spans="1:11" outlineLevel="1">
      <c r="A844" s="953">
        <v>10.7</v>
      </c>
      <c r="B844" s="398" t="s">
        <v>1773</v>
      </c>
      <c r="C844" s="307"/>
      <c r="D844" s="399"/>
      <c r="E844" s="186"/>
      <c r="F844" s="186"/>
      <c r="G844" s="186"/>
      <c r="H844" s="186"/>
      <c r="I844" s="954"/>
      <c r="J844" s="955"/>
    </row>
    <row r="845" spans="1:11" outlineLevel="1">
      <c r="A845" s="953"/>
      <c r="B845" s="398" t="s">
        <v>1759</v>
      </c>
      <c r="C845" s="307"/>
      <c r="D845" s="399"/>
      <c r="E845" s="186"/>
      <c r="F845" s="186"/>
      <c r="G845" s="186"/>
      <c r="H845" s="186"/>
      <c r="I845" s="954"/>
      <c r="J845" s="955"/>
    </row>
    <row r="846" spans="1:11" ht="24" outlineLevel="1">
      <c r="A846" s="953"/>
      <c r="B846" s="303" t="s">
        <v>3120</v>
      </c>
      <c r="C846" s="182">
        <v>34</v>
      </c>
      <c r="D846" s="401" t="s">
        <v>3</v>
      </c>
      <c r="E846" s="183"/>
      <c r="F846" s="183"/>
      <c r="G846" s="183"/>
      <c r="H846" s="183"/>
      <c r="I846" s="183"/>
      <c r="J846" s="542"/>
      <c r="K846" s="517"/>
    </row>
    <row r="847" spans="1:11" ht="24" outlineLevel="1">
      <c r="A847" s="921"/>
      <c r="B847" s="303" t="s">
        <v>1748</v>
      </c>
      <c r="C847" s="182">
        <v>34</v>
      </c>
      <c r="D847" s="302" t="s">
        <v>3</v>
      </c>
      <c r="E847" s="192"/>
      <c r="F847" s="192"/>
      <c r="G847" s="192"/>
      <c r="H847" s="192"/>
      <c r="I847" s="192"/>
      <c r="J847" s="788"/>
      <c r="K847" s="517"/>
    </row>
    <row r="848" spans="1:11" ht="24" outlineLevel="1">
      <c r="A848" s="921"/>
      <c r="B848" s="303" t="s">
        <v>1749</v>
      </c>
      <c r="C848" s="182">
        <v>34</v>
      </c>
      <c r="D848" s="304" t="s">
        <v>3</v>
      </c>
      <c r="E848" s="183"/>
      <c r="F848" s="183"/>
      <c r="G848" s="183"/>
      <c r="H848" s="183"/>
      <c r="I848" s="183"/>
      <c r="J848" s="542"/>
      <c r="K848" s="517"/>
    </row>
    <row r="849" spans="1:11" ht="24" outlineLevel="1">
      <c r="A849" s="921"/>
      <c r="B849" s="303" t="s">
        <v>1760</v>
      </c>
      <c r="C849" s="951">
        <v>17</v>
      </c>
      <c r="D849" s="304" t="s">
        <v>3</v>
      </c>
      <c r="E849" s="183"/>
      <c r="F849" s="183"/>
      <c r="G849" s="183"/>
      <c r="H849" s="183"/>
      <c r="I849" s="183"/>
      <c r="J849" s="542"/>
      <c r="K849" s="517"/>
    </row>
    <row r="850" spans="1:11" ht="24" outlineLevel="1">
      <c r="A850" s="921"/>
      <c r="B850" s="303" t="s">
        <v>1750</v>
      </c>
      <c r="C850" s="951">
        <v>34</v>
      </c>
      <c r="D850" s="304" t="s">
        <v>3</v>
      </c>
      <c r="E850" s="183"/>
      <c r="F850" s="183"/>
      <c r="G850" s="183"/>
      <c r="H850" s="183"/>
      <c r="I850" s="183"/>
      <c r="J850" s="542"/>
      <c r="K850" s="517"/>
    </row>
    <row r="851" spans="1:11" ht="24" outlineLevel="1">
      <c r="A851" s="921"/>
      <c r="B851" s="303" t="s">
        <v>1751</v>
      </c>
      <c r="C851" s="951">
        <v>34</v>
      </c>
      <c r="D851" s="304" t="s">
        <v>3</v>
      </c>
      <c r="E851" s="183"/>
      <c r="F851" s="183"/>
      <c r="G851" s="183"/>
      <c r="H851" s="183"/>
      <c r="I851" s="183"/>
      <c r="J851" s="542"/>
      <c r="K851" s="517"/>
    </row>
    <row r="852" spans="1:11" ht="24" outlineLevel="1">
      <c r="A852" s="921"/>
      <c r="B852" s="303" t="s">
        <v>1752</v>
      </c>
      <c r="C852" s="951">
        <f>34*2</f>
        <v>68</v>
      </c>
      <c r="D852" s="304" t="s">
        <v>3</v>
      </c>
      <c r="E852" s="183"/>
      <c r="F852" s="183"/>
      <c r="G852" s="183"/>
      <c r="H852" s="183"/>
      <c r="I852" s="183"/>
      <c r="J852" s="542"/>
      <c r="K852" s="517"/>
    </row>
    <row r="853" spans="1:11" outlineLevel="1">
      <c r="A853" s="921"/>
      <c r="B853" s="300" t="s">
        <v>1761</v>
      </c>
      <c r="C853" s="315"/>
      <c r="D853" s="316"/>
      <c r="E853" s="180"/>
      <c r="F853" s="180"/>
      <c r="G853" s="180"/>
      <c r="H853" s="180"/>
      <c r="I853" s="318"/>
      <c r="J853" s="933"/>
    </row>
    <row r="854" spans="1:11" ht="24" outlineLevel="1">
      <c r="A854" s="921"/>
      <c r="B854" s="303" t="s">
        <v>3120</v>
      </c>
      <c r="C854" s="951">
        <v>2</v>
      </c>
      <c r="D854" s="304" t="s">
        <v>3</v>
      </c>
      <c r="E854" s="183"/>
      <c r="F854" s="183"/>
      <c r="G854" s="183"/>
      <c r="H854" s="183"/>
      <c r="I854" s="183"/>
      <c r="J854" s="542"/>
      <c r="K854" s="517"/>
    </row>
    <row r="855" spans="1:11" ht="24" outlineLevel="1">
      <c r="A855" s="921"/>
      <c r="B855" s="303" t="s">
        <v>1748</v>
      </c>
      <c r="C855" s="951">
        <v>2</v>
      </c>
      <c r="D855" s="304" t="s">
        <v>3</v>
      </c>
      <c r="E855" s="183"/>
      <c r="F855" s="183"/>
      <c r="G855" s="183"/>
      <c r="H855" s="183"/>
      <c r="I855" s="183"/>
      <c r="J855" s="542"/>
      <c r="K855" s="517"/>
    </row>
    <row r="856" spans="1:11" ht="24" outlineLevel="1">
      <c r="A856" s="921"/>
      <c r="B856" s="303" t="s">
        <v>1762</v>
      </c>
      <c r="C856" s="951">
        <v>2</v>
      </c>
      <c r="D856" s="304" t="s">
        <v>3</v>
      </c>
      <c r="E856" s="183"/>
      <c r="F856" s="183"/>
      <c r="G856" s="183"/>
      <c r="H856" s="183"/>
      <c r="I856" s="183"/>
      <c r="J856" s="542"/>
      <c r="K856" s="517"/>
    </row>
    <row r="857" spans="1:11" ht="24" outlineLevel="1">
      <c r="A857" s="921"/>
      <c r="B857" s="303" t="s">
        <v>1763</v>
      </c>
      <c r="C857" s="951">
        <v>1</v>
      </c>
      <c r="D857" s="304" t="s">
        <v>3</v>
      </c>
      <c r="E857" s="183"/>
      <c r="F857" s="183"/>
      <c r="G857" s="183"/>
      <c r="H857" s="183"/>
      <c r="I857" s="183"/>
      <c r="J857" s="542"/>
      <c r="K857" s="517"/>
    </row>
    <row r="858" spans="1:11" ht="24" outlineLevel="1">
      <c r="A858" s="921"/>
      <c r="B858" s="303" t="s">
        <v>1764</v>
      </c>
      <c r="C858" s="951">
        <v>2</v>
      </c>
      <c r="D858" s="304" t="s">
        <v>3</v>
      </c>
      <c r="E858" s="183"/>
      <c r="F858" s="183"/>
      <c r="G858" s="183"/>
      <c r="H858" s="183"/>
      <c r="I858" s="183"/>
      <c r="J858" s="542"/>
      <c r="K858" s="517"/>
    </row>
    <row r="859" spans="1:11" ht="24" outlineLevel="1">
      <c r="A859" s="921"/>
      <c r="B859" s="303" t="s">
        <v>1751</v>
      </c>
      <c r="C859" s="951">
        <v>2</v>
      </c>
      <c r="D859" s="304" t="s">
        <v>3</v>
      </c>
      <c r="E859" s="183"/>
      <c r="F859" s="183"/>
      <c r="G859" s="183"/>
      <c r="H859" s="183"/>
      <c r="I859" s="183"/>
      <c r="J859" s="542"/>
      <c r="K859" s="517"/>
    </row>
    <row r="860" spans="1:11" ht="24" outlineLevel="1">
      <c r="A860" s="921"/>
      <c r="B860" s="303" t="s">
        <v>1765</v>
      </c>
      <c r="C860" s="951">
        <v>2</v>
      </c>
      <c r="D860" s="304" t="s">
        <v>3</v>
      </c>
      <c r="E860" s="183"/>
      <c r="F860" s="183"/>
      <c r="G860" s="183"/>
      <c r="H860" s="183"/>
      <c r="I860" s="183"/>
      <c r="J860" s="542"/>
      <c r="K860" s="517"/>
    </row>
    <row r="861" spans="1:11" ht="24" outlineLevel="1">
      <c r="A861" s="921"/>
      <c r="B861" s="303" t="s">
        <v>1743</v>
      </c>
      <c r="C861" s="951">
        <v>2</v>
      </c>
      <c r="D861" s="304" t="s">
        <v>3</v>
      </c>
      <c r="E861" s="183"/>
      <c r="F861" s="183"/>
      <c r="G861" s="183"/>
      <c r="H861" s="183"/>
      <c r="I861" s="183"/>
      <c r="J861" s="542"/>
      <c r="K861" s="517"/>
    </row>
    <row r="862" spans="1:11" ht="24" outlineLevel="1">
      <c r="A862" s="921"/>
      <c r="B862" s="303" t="s">
        <v>1752</v>
      </c>
      <c r="C862" s="951">
        <v>4</v>
      </c>
      <c r="D862" s="304" t="s">
        <v>3</v>
      </c>
      <c r="E862" s="183"/>
      <c r="F862" s="183"/>
      <c r="G862" s="183"/>
      <c r="H862" s="183"/>
      <c r="I862" s="183"/>
      <c r="J862" s="542"/>
      <c r="K862" s="517"/>
    </row>
    <row r="863" spans="1:11" outlineLevel="1">
      <c r="A863" s="921"/>
      <c r="B863" s="300" t="s">
        <v>1766</v>
      </c>
      <c r="C863" s="315"/>
      <c r="D863" s="316"/>
      <c r="E863" s="180"/>
      <c r="F863" s="180"/>
      <c r="G863" s="180"/>
      <c r="H863" s="180"/>
      <c r="I863" s="318"/>
      <c r="J863" s="933"/>
    </row>
    <row r="864" spans="1:11" ht="24" outlineLevel="1">
      <c r="A864" s="921"/>
      <c r="B864" s="303" t="s">
        <v>3120</v>
      </c>
      <c r="C864" s="951">
        <v>2</v>
      </c>
      <c r="D864" s="304" t="s">
        <v>3</v>
      </c>
      <c r="E864" s="183"/>
      <c r="F864" s="183"/>
      <c r="G864" s="183"/>
      <c r="H864" s="183"/>
      <c r="I864" s="183"/>
      <c r="J864" s="542"/>
      <c r="K864" s="517"/>
    </row>
    <row r="865" spans="1:11" ht="24" outlineLevel="1">
      <c r="A865" s="921"/>
      <c r="B865" s="303" t="s">
        <v>1748</v>
      </c>
      <c r="C865" s="951">
        <v>2</v>
      </c>
      <c r="D865" s="304" t="s">
        <v>3</v>
      </c>
      <c r="E865" s="183"/>
      <c r="F865" s="183"/>
      <c r="G865" s="183"/>
      <c r="H865" s="183"/>
      <c r="I865" s="183"/>
      <c r="J865" s="542"/>
      <c r="K865" s="517"/>
    </row>
    <row r="866" spans="1:11" ht="24" outlineLevel="1">
      <c r="A866" s="921"/>
      <c r="B866" s="303" t="s">
        <v>1749</v>
      </c>
      <c r="C866" s="951">
        <v>2</v>
      </c>
      <c r="D866" s="304" t="s">
        <v>3</v>
      </c>
      <c r="E866" s="183"/>
      <c r="F866" s="183"/>
      <c r="G866" s="183"/>
      <c r="H866" s="183"/>
      <c r="I866" s="183"/>
      <c r="J866" s="542"/>
      <c r="K866" s="517"/>
    </row>
    <row r="867" spans="1:11" ht="24" outlineLevel="1">
      <c r="A867" s="921"/>
      <c r="B867" s="303" t="s">
        <v>1763</v>
      </c>
      <c r="C867" s="951">
        <v>1</v>
      </c>
      <c r="D867" s="304" t="s">
        <v>3</v>
      </c>
      <c r="E867" s="183"/>
      <c r="F867" s="183"/>
      <c r="G867" s="183"/>
      <c r="H867" s="183"/>
      <c r="I867" s="183"/>
      <c r="J867" s="542"/>
      <c r="K867" s="517"/>
    </row>
    <row r="868" spans="1:11" ht="24" outlineLevel="1">
      <c r="A868" s="921"/>
      <c r="B868" s="303" t="s">
        <v>1767</v>
      </c>
      <c r="C868" s="951">
        <v>2</v>
      </c>
      <c r="D868" s="304" t="s">
        <v>3</v>
      </c>
      <c r="E868" s="183"/>
      <c r="F868" s="183"/>
      <c r="G868" s="183"/>
      <c r="H868" s="183"/>
      <c r="I868" s="183"/>
      <c r="J868" s="542"/>
      <c r="K868" s="517"/>
    </row>
    <row r="869" spans="1:11" ht="24" outlineLevel="1">
      <c r="A869" s="921"/>
      <c r="B869" s="303" t="s">
        <v>1751</v>
      </c>
      <c r="C869" s="951">
        <v>2</v>
      </c>
      <c r="D869" s="304" t="s">
        <v>3</v>
      </c>
      <c r="E869" s="183"/>
      <c r="F869" s="183"/>
      <c r="G869" s="183"/>
      <c r="H869" s="183"/>
      <c r="I869" s="183"/>
      <c r="J869" s="542"/>
      <c r="K869" s="517"/>
    </row>
    <row r="870" spans="1:11" ht="24" outlineLevel="1">
      <c r="A870" s="921"/>
      <c r="B870" s="303" t="s">
        <v>1765</v>
      </c>
      <c r="C870" s="951">
        <v>2</v>
      </c>
      <c r="D870" s="304" t="s">
        <v>3</v>
      </c>
      <c r="E870" s="183"/>
      <c r="F870" s="183"/>
      <c r="G870" s="183"/>
      <c r="H870" s="183"/>
      <c r="I870" s="183"/>
      <c r="J870" s="542"/>
      <c r="K870" s="517"/>
    </row>
    <row r="871" spans="1:11" ht="24" outlineLevel="1">
      <c r="A871" s="921"/>
      <c r="B871" s="303" t="s">
        <v>1743</v>
      </c>
      <c r="C871" s="951">
        <v>2</v>
      </c>
      <c r="D871" s="304" t="s">
        <v>3</v>
      </c>
      <c r="E871" s="183"/>
      <c r="F871" s="183"/>
      <c r="G871" s="183"/>
      <c r="H871" s="183"/>
      <c r="I871" s="183"/>
      <c r="J871" s="542"/>
      <c r="K871" s="517"/>
    </row>
    <row r="872" spans="1:11" ht="24" outlineLevel="1">
      <c r="A872" s="921"/>
      <c r="B872" s="303" t="s">
        <v>1752</v>
      </c>
      <c r="C872" s="951">
        <v>4</v>
      </c>
      <c r="D872" s="304" t="s">
        <v>3</v>
      </c>
      <c r="E872" s="183"/>
      <c r="F872" s="183"/>
      <c r="G872" s="183"/>
      <c r="H872" s="183"/>
      <c r="I872" s="183"/>
      <c r="J872" s="542"/>
      <c r="K872" s="517"/>
    </row>
    <row r="873" spans="1:11" outlineLevel="1">
      <c r="A873" s="921"/>
      <c r="B873" s="300" t="s">
        <v>1768</v>
      </c>
      <c r="C873" s="315"/>
      <c r="D873" s="316"/>
      <c r="E873" s="180"/>
      <c r="F873" s="180"/>
      <c r="G873" s="180"/>
      <c r="H873" s="180"/>
      <c r="I873" s="318"/>
      <c r="J873" s="933"/>
    </row>
    <row r="874" spans="1:11" ht="24" outlineLevel="1">
      <c r="A874" s="921"/>
      <c r="B874" s="303" t="s">
        <v>3120</v>
      </c>
      <c r="C874" s="951">
        <v>2</v>
      </c>
      <c r="D874" s="304" t="s">
        <v>3</v>
      </c>
      <c r="E874" s="183"/>
      <c r="F874" s="183"/>
      <c r="G874" s="183"/>
      <c r="H874" s="183"/>
      <c r="I874" s="183"/>
      <c r="J874" s="542"/>
      <c r="K874" s="517"/>
    </row>
    <row r="875" spans="1:11" ht="24" outlineLevel="1">
      <c r="A875" s="921"/>
      <c r="B875" s="303" t="s">
        <v>1748</v>
      </c>
      <c r="C875" s="951">
        <v>4</v>
      </c>
      <c r="D875" s="304" t="s">
        <v>3</v>
      </c>
      <c r="E875" s="183"/>
      <c r="F875" s="183"/>
      <c r="G875" s="183"/>
      <c r="H875" s="183"/>
      <c r="I875" s="183"/>
      <c r="J875" s="542"/>
      <c r="K875" s="517"/>
    </row>
    <row r="876" spans="1:11" ht="24" outlineLevel="1">
      <c r="A876" s="921"/>
      <c r="B876" s="303" t="s">
        <v>1769</v>
      </c>
      <c r="C876" s="951">
        <v>2</v>
      </c>
      <c r="D876" s="304" t="s">
        <v>3</v>
      </c>
      <c r="E876" s="183"/>
      <c r="F876" s="183"/>
      <c r="G876" s="183"/>
      <c r="H876" s="183"/>
      <c r="I876" s="183"/>
      <c r="J876" s="542"/>
      <c r="K876" s="517"/>
    </row>
    <row r="877" spans="1:11" ht="24" outlineLevel="1">
      <c r="A877" s="921"/>
      <c r="B877" s="303" t="s">
        <v>1763</v>
      </c>
      <c r="C877" s="951">
        <v>1</v>
      </c>
      <c r="D877" s="304" t="s">
        <v>3</v>
      </c>
      <c r="E877" s="183"/>
      <c r="F877" s="183"/>
      <c r="G877" s="183"/>
      <c r="H877" s="183"/>
      <c r="I877" s="183"/>
      <c r="J877" s="542"/>
      <c r="K877" s="517"/>
    </row>
    <row r="878" spans="1:11" ht="24" outlineLevel="1">
      <c r="A878" s="921"/>
      <c r="B878" s="303" t="s">
        <v>1767</v>
      </c>
      <c r="C878" s="951">
        <v>2</v>
      </c>
      <c r="D878" s="304" t="s">
        <v>3</v>
      </c>
      <c r="E878" s="183"/>
      <c r="F878" s="183"/>
      <c r="G878" s="183"/>
      <c r="H878" s="183"/>
      <c r="I878" s="183"/>
      <c r="J878" s="542"/>
      <c r="K878" s="517"/>
    </row>
    <row r="879" spans="1:11" ht="24" outlineLevel="1">
      <c r="A879" s="921"/>
      <c r="B879" s="303" t="s">
        <v>1751</v>
      </c>
      <c r="C879" s="951">
        <v>2</v>
      </c>
      <c r="D879" s="304" t="s">
        <v>3</v>
      </c>
      <c r="E879" s="183"/>
      <c r="F879" s="183"/>
      <c r="G879" s="183"/>
      <c r="H879" s="183"/>
      <c r="I879" s="183"/>
      <c r="J879" s="542"/>
      <c r="K879" s="517"/>
    </row>
    <row r="880" spans="1:11" ht="24" outlineLevel="1">
      <c r="A880" s="921"/>
      <c r="B880" s="303" t="s">
        <v>1770</v>
      </c>
      <c r="C880" s="951">
        <v>2</v>
      </c>
      <c r="D880" s="304" t="s">
        <v>3</v>
      </c>
      <c r="E880" s="183"/>
      <c r="F880" s="183"/>
      <c r="G880" s="183"/>
      <c r="H880" s="183"/>
      <c r="I880" s="183"/>
      <c r="J880" s="542"/>
      <c r="K880" s="517"/>
    </row>
    <row r="881" spans="1:11" ht="24" outlineLevel="1">
      <c r="A881" s="921"/>
      <c r="B881" s="303" t="s">
        <v>1743</v>
      </c>
      <c r="C881" s="951">
        <v>2</v>
      </c>
      <c r="D881" s="304" t="s">
        <v>3</v>
      </c>
      <c r="E881" s="183"/>
      <c r="F881" s="183"/>
      <c r="G881" s="183"/>
      <c r="H881" s="183"/>
      <c r="I881" s="183"/>
      <c r="J881" s="542"/>
      <c r="K881" s="517"/>
    </row>
    <row r="882" spans="1:11" ht="24" outlineLevel="1">
      <c r="A882" s="921"/>
      <c r="B882" s="303" t="s">
        <v>1752</v>
      </c>
      <c r="C882" s="951">
        <v>4</v>
      </c>
      <c r="D882" s="304" t="s">
        <v>3</v>
      </c>
      <c r="E882" s="183"/>
      <c r="F882" s="183"/>
      <c r="G882" s="183"/>
      <c r="H882" s="183"/>
      <c r="I882" s="183"/>
      <c r="J882" s="542"/>
      <c r="K882" s="517"/>
    </row>
    <row r="883" spans="1:11" outlineLevel="1">
      <c r="A883" s="921"/>
      <c r="B883" s="300" t="s">
        <v>1697</v>
      </c>
      <c r="C883" s="315"/>
      <c r="D883" s="316"/>
      <c r="E883" s="180"/>
      <c r="F883" s="180"/>
      <c r="G883" s="180"/>
      <c r="H883" s="180"/>
      <c r="I883" s="318"/>
      <c r="J883" s="933"/>
    </row>
    <row r="884" spans="1:11" ht="24" outlineLevel="1">
      <c r="A884" s="921"/>
      <c r="B884" s="303" t="s">
        <v>3120</v>
      </c>
      <c r="C884" s="951">
        <v>2</v>
      </c>
      <c r="D884" s="304" t="s">
        <v>3</v>
      </c>
      <c r="E884" s="183"/>
      <c r="F884" s="183"/>
      <c r="G884" s="183"/>
      <c r="H884" s="183"/>
      <c r="I884" s="183"/>
      <c r="J884" s="542"/>
      <c r="K884" s="517"/>
    </row>
    <row r="885" spans="1:11" ht="24" outlineLevel="1">
      <c r="A885" s="921"/>
      <c r="B885" s="303" t="s">
        <v>1753</v>
      </c>
      <c r="C885" s="951">
        <v>2</v>
      </c>
      <c r="D885" s="304" t="s">
        <v>3</v>
      </c>
      <c r="E885" s="183"/>
      <c r="F885" s="183"/>
      <c r="G885" s="183"/>
      <c r="H885" s="183"/>
      <c r="I885" s="183"/>
      <c r="J885" s="542"/>
      <c r="K885" s="517"/>
    </row>
    <row r="886" spans="1:11" ht="24" outlineLevel="1">
      <c r="A886" s="921"/>
      <c r="B886" s="303" t="s">
        <v>1750</v>
      </c>
      <c r="C886" s="951">
        <v>1</v>
      </c>
      <c r="D886" s="304" t="s">
        <v>3</v>
      </c>
      <c r="E886" s="183"/>
      <c r="F886" s="183"/>
      <c r="G886" s="183"/>
      <c r="H886" s="183"/>
      <c r="I886" s="183"/>
      <c r="J886" s="542"/>
      <c r="K886" s="517"/>
    </row>
    <row r="887" spans="1:11" ht="24" outlineLevel="1">
      <c r="A887" s="921"/>
      <c r="B887" s="303" t="s">
        <v>1751</v>
      </c>
      <c r="C887" s="951">
        <v>1</v>
      </c>
      <c r="D887" s="304" t="s">
        <v>3</v>
      </c>
      <c r="E887" s="183"/>
      <c r="F887" s="183"/>
      <c r="G887" s="183"/>
      <c r="H887" s="183"/>
      <c r="I887" s="183"/>
      <c r="J887" s="542"/>
      <c r="K887" s="517"/>
    </row>
    <row r="888" spans="1:11" ht="24" outlineLevel="1">
      <c r="A888" s="921"/>
      <c r="B888" s="303" t="s">
        <v>1752</v>
      </c>
      <c r="C888" s="951">
        <v>2</v>
      </c>
      <c r="D888" s="304" t="s">
        <v>3</v>
      </c>
      <c r="E888" s="183"/>
      <c r="F888" s="183"/>
      <c r="G888" s="183"/>
      <c r="H888" s="183"/>
      <c r="I888" s="183"/>
      <c r="J888" s="542"/>
      <c r="K888" s="517"/>
    </row>
    <row r="889" spans="1:11" outlineLevel="1">
      <c r="A889" s="921"/>
      <c r="B889" s="300" t="s">
        <v>1754</v>
      </c>
      <c r="C889" s="315"/>
      <c r="D889" s="316"/>
      <c r="E889" s="180"/>
      <c r="F889" s="180"/>
      <c r="G889" s="180"/>
      <c r="H889" s="180"/>
      <c r="I889" s="318"/>
      <c r="J889" s="933"/>
    </row>
    <row r="890" spans="1:11" ht="24" outlineLevel="1">
      <c r="A890" s="921"/>
      <c r="B890" s="303" t="s">
        <v>1743</v>
      </c>
      <c r="C890" s="951">
        <v>2</v>
      </c>
      <c r="D890" s="304" t="s">
        <v>3</v>
      </c>
      <c r="E890" s="183"/>
      <c r="F890" s="183"/>
      <c r="G890" s="183"/>
      <c r="H890" s="183"/>
      <c r="I890" s="183"/>
      <c r="J890" s="542"/>
      <c r="K890" s="517"/>
    </row>
    <row r="891" spans="1:11" ht="24" outlineLevel="1">
      <c r="A891" s="952"/>
      <c r="B891" s="396" t="s">
        <v>1744</v>
      </c>
      <c r="C891" s="1002">
        <v>8</v>
      </c>
      <c r="D891" s="397" t="s">
        <v>3</v>
      </c>
      <c r="E891" s="189"/>
      <c r="F891" s="189"/>
      <c r="G891" s="189"/>
      <c r="H891" s="189"/>
      <c r="I891" s="189"/>
      <c r="J891" s="793"/>
      <c r="K891" s="517"/>
    </row>
    <row r="892" spans="1:11" outlineLevel="1">
      <c r="A892" s="953"/>
      <c r="B892" s="398" t="s">
        <v>1741</v>
      </c>
      <c r="C892" s="307"/>
      <c r="D892" s="399"/>
      <c r="E892" s="186"/>
      <c r="F892" s="186"/>
      <c r="G892" s="186"/>
      <c r="H892" s="186"/>
      <c r="I892" s="954"/>
      <c r="J892" s="955"/>
    </row>
    <row r="893" spans="1:11" ht="24" outlineLevel="1">
      <c r="A893" s="953"/>
      <c r="B893" s="400" t="s">
        <v>1755</v>
      </c>
      <c r="C893" s="182">
        <v>1</v>
      </c>
      <c r="D893" s="401" t="s">
        <v>3</v>
      </c>
      <c r="E893" s="183"/>
      <c r="F893" s="183"/>
      <c r="G893" s="183"/>
      <c r="H893" s="183"/>
      <c r="I893" s="183"/>
      <c r="J893" s="542"/>
      <c r="K893" s="517"/>
    </row>
    <row r="894" spans="1:11" ht="24" outlineLevel="1">
      <c r="A894" s="921"/>
      <c r="B894" s="303" t="s">
        <v>1751</v>
      </c>
      <c r="C894" s="951">
        <v>2</v>
      </c>
      <c r="D894" s="304" t="s">
        <v>3</v>
      </c>
      <c r="E894" s="183"/>
      <c r="F894" s="183"/>
      <c r="G894" s="183"/>
      <c r="H894" s="183"/>
      <c r="I894" s="183"/>
      <c r="J894" s="542"/>
      <c r="K894" s="517"/>
    </row>
    <row r="895" spans="1:11" ht="24" outlineLevel="1">
      <c r="A895" s="808"/>
      <c r="B895" s="811" t="s">
        <v>1236</v>
      </c>
      <c r="C895" s="183">
        <v>286</v>
      </c>
      <c r="D895" s="810" t="s">
        <v>3</v>
      </c>
      <c r="E895" s="183"/>
      <c r="F895" s="183"/>
      <c r="G895" s="183"/>
      <c r="H895" s="183"/>
      <c r="I895" s="183"/>
      <c r="J895" s="542"/>
      <c r="K895" s="517"/>
    </row>
    <row r="896" spans="1:11" s="517" customFormat="1" ht="24" outlineLevel="1">
      <c r="A896" s="808"/>
      <c r="B896" s="805" t="s">
        <v>3130</v>
      </c>
      <c r="C896" s="183">
        <v>166</v>
      </c>
      <c r="D896" s="324" t="s">
        <v>3</v>
      </c>
      <c r="E896" s="183"/>
      <c r="F896" s="183"/>
      <c r="G896" s="183"/>
      <c r="H896" s="183"/>
      <c r="I896" s="183"/>
      <c r="J896" s="542"/>
    </row>
    <row r="897" spans="1:11" ht="24" outlineLevel="1" collapsed="1">
      <c r="A897" s="921"/>
      <c r="B897" s="300"/>
      <c r="C897" s="301"/>
      <c r="D897" s="304"/>
      <c r="E897" s="305"/>
      <c r="F897" s="305"/>
      <c r="G897" s="305"/>
      <c r="H897" s="305"/>
      <c r="I897" s="306"/>
      <c r="J897" s="922"/>
    </row>
    <row r="898" spans="1:11" ht="24" thickBot="1">
      <c r="A898" s="926"/>
      <c r="B898" s="926" t="s">
        <v>1100</v>
      </c>
      <c r="C898" s="927"/>
      <c r="D898" s="928"/>
      <c r="E898" s="929"/>
      <c r="F898" s="930"/>
      <c r="G898" s="929"/>
      <c r="H898" s="930"/>
      <c r="I898" s="930"/>
      <c r="J898" s="931"/>
    </row>
    <row r="899" spans="1:11" ht="24.75" thickTop="1">
      <c r="A899" s="921">
        <v>11</v>
      </c>
      <c r="B899" s="300" t="s">
        <v>2024</v>
      </c>
      <c r="C899" s="301"/>
      <c r="D899" s="302"/>
      <c r="E899" s="185"/>
      <c r="F899" s="185"/>
      <c r="G899" s="185"/>
      <c r="H899" s="185"/>
      <c r="I899" s="310"/>
      <c r="J899" s="922"/>
    </row>
    <row r="900" spans="1:11" s="998" customFormat="1" ht="24" outlineLevel="1">
      <c r="A900" s="923">
        <v>11.1</v>
      </c>
      <c r="B900" s="303" t="s">
        <v>1899</v>
      </c>
      <c r="C900" s="301"/>
      <c r="D900" s="304"/>
      <c r="E900" s="185"/>
      <c r="F900" s="185"/>
      <c r="G900" s="185"/>
      <c r="H900" s="185"/>
      <c r="I900" s="932"/>
      <c r="J900" s="922"/>
    </row>
    <row r="901" spans="1:11" s="998" customFormat="1" ht="24" outlineLevel="1">
      <c r="A901" s="923"/>
      <c r="B901" s="303" t="s">
        <v>1900</v>
      </c>
      <c r="C901" s="951">
        <v>194</v>
      </c>
      <c r="D901" s="304" t="s">
        <v>756</v>
      </c>
      <c r="E901" s="183"/>
      <c r="F901" s="183"/>
      <c r="G901" s="183"/>
      <c r="H901" s="183"/>
      <c r="I901" s="183"/>
      <c r="J901" s="542"/>
      <c r="K901" s="517"/>
    </row>
    <row r="902" spans="1:11" s="998" customFormat="1" ht="24" outlineLevel="1">
      <c r="A902" s="923"/>
      <c r="B902" s="303" t="s">
        <v>1901</v>
      </c>
      <c r="C902" s="951">
        <v>206</v>
      </c>
      <c r="D902" s="304" t="s">
        <v>756</v>
      </c>
      <c r="E902" s="183"/>
      <c r="F902" s="183"/>
      <c r="G902" s="183"/>
      <c r="H902" s="183"/>
      <c r="I902" s="183"/>
      <c r="J902" s="542"/>
      <c r="K902" s="517"/>
    </row>
    <row r="903" spans="1:11" s="998" customFormat="1" ht="24" outlineLevel="1">
      <c r="A903" s="923"/>
      <c r="B903" s="303" t="s">
        <v>1902</v>
      </c>
      <c r="C903" s="951">
        <v>206</v>
      </c>
      <c r="D903" s="304" t="s">
        <v>756</v>
      </c>
      <c r="E903" s="183"/>
      <c r="F903" s="183"/>
      <c r="G903" s="183"/>
      <c r="H903" s="183"/>
      <c r="I903" s="183"/>
      <c r="J903" s="542"/>
      <c r="K903" s="517"/>
    </row>
    <row r="904" spans="1:11" s="998" customFormat="1" ht="24" outlineLevel="1">
      <c r="A904" s="923"/>
      <c r="B904" s="303" t="s">
        <v>1903</v>
      </c>
      <c r="C904" s="951">
        <v>137</v>
      </c>
      <c r="D904" s="304" t="s">
        <v>756</v>
      </c>
      <c r="E904" s="183"/>
      <c r="F904" s="183"/>
      <c r="G904" s="183"/>
      <c r="H904" s="183"/>
      <c r="I904" s="183"/>
      <c r="J904" s="542"/>
      <c r="K904" s="517"/>
    </row>
    <row r="905" spans="1:11" s="998" customFormat="1" ht="24" outlineLevel="1">
      <c r="A905" s="923"/>
      <c r="B905" s="303" t="s">
        <v>1904</v>
      </c>
      <c r="C905" s="951">
        <v>330</v>
      </c>
      <c r="D905" s="304" t="s">
        <v>756</v>
      </c>
      <c r="E905" s="183"/>
      <c r="F905" s="183"/>
      <c r="G905" s="183"/>
      <c r="H905" s="183"/>
      <c r="I905" s="183"/>
      <c r="J905" s="542"/>
      <c r="K905" s="517"/>
    </row>
    <row r="906" spans="1:11" s="998" customFormat="1" ht="24" outlineLevel="1">
      <c r="A906" s="923"/>
      <c r="B906" s="303" t="s">
        <v>1906</v>
      </c>
      <c r="C906" s="951">
        <v>80</v>
      </c>
      <c r="D906" s="304" t="s">
        <v>756</v>
      </c>
      <c r="E906" s="183"/>
      <c r="F906" s="183"/>
      <c r="G906" s="183"/>
      <c r="H906" s="183"/>
      <c r="I906" s="183"/>
      <c r="J906" s="542"/>
      <c r="K906" s="517"/>
    </row>
    <row r="907" spans="1:11" s="998" customFormat="1" ht="24" outlineLevel="1">
      <c r="A907" s="923"/>
      <c r="B907" s="303" t="s">
        <v>1907</v>
      </c>
      <c r="C907" s="951">
        <v>80</v>
      </c>
      <c r="D907" s="304" t="s">
        <v>3</v>
      </c>
      <c r="E907" s="183"/>
      <c r="F907" s="183"/>
      <c r="G907" s="183"/>
      <c r="H907" s="183"/>
      <c r="I907" s="183"/>
      <c r="J907" s="542"/>
      <c r="K907" s="517"/>
    </row>
    <row r="908" spans="1:11" s="998" customFormat="1" ht="24" outlineLevel="1">
      <c r="A908" s="923"/>
      <c r="B908" s="303" t="s">
        <v>2025</v>
      </c>
      <c r="C908" s="951">
        <v>7</v>
      </c>
      <c r="D908" s="304" t="s">
        <v>756</v>
      </c>
      <c r="E908" s="183"/>
      <c r="F908" s="183"/>
      <c r="G908" s="183"/>
      <c r="H908" s="183"/>
      <c r="I908" s="183"/>
      <c r="J908" s="542"/>
      <c r="K908" s="517"/>
    </row>
    <row r="909" spans="1:11" s="998" customFormat="1" ht="24" outlineLevel="1">
      <c r="A909" s="923"/>
      <c r="B909" s="303" t="s">
        <v>1908</v>
      </c>
      <c r="C909" s="951">
        <v>1</v>
      </c>
      <c r="D909" s="304" t="s">
        <v>756</v>
      </c>
      <c r="E909" s="183"/>
      <c r="F909" s="183"/>
      <c r="G909" s="183"/>
      <c r="H909" s="183"/>
      <c r="I909" s="183"/>
      <c r="J909" s="542"/>
      <c r="K909" s="517"/>
    </row>
    <row r="910" spans="1:11" s="998" customFormat="1" ht="24" outlineLevel="1">
      <c r="A910" s="923"/>
      <c r="B910" s="303" t="s">
        <v>1909</v>
      </c>
      <c r="C910" s="951">
        <v>1</v>
      </c>
      <c r="D910" s="304" t="s">
        <v>3</v>
      </c>
      <c r="E910" s="183"/>
      <c r="F910" s="183"/>
      <c r="G910" s="183"/>
      <c r="H910" s="183"/>
      <c r="I910" s="183"/>
      <c r="J910" s="542"/>
      <c r="K910" s="517"/>
    </row>
    <row r="911" spans="1:11" s="998" customFormat="1" ht="24" outlineLevel="1">
      <c r="A911" s="923"/>
      <c r="B911" s="303" t="s">
        <v>1910</v>
      </c>
      <c r="C911" s="951">
        <v>7</v>
      </c>
      <c r="D911" s="304" t="s">
        <v>756</v>
      </c>
      <c r="E911" s="183"/>
      <c r="F911" s="183"/>
      <c r="G911" s="183"/>
      <c r="H911" s="183"/>
      <c r="I911" s="183"/>
      <c r="J911" s="542"/>
      <c r="K911" s="517"/>
    </row>
    <row r="912" spans="1:11" s="998" customFormat="1" ht="53.45" customHeight="1" outlineLevel="1">
      <c r="A912" s="923"/>
      <c r="B912" s="314" t="s">
        <v>2090</v>
      </c>
      <c r="C912" s="951">
        <v>7</v>
      </c>
      <c r="D912" s="304" t="s">
        <v>3</v>
      </c>
      <c r="E912" s="183"/>
      <c r="F912" s="183"/>
      <c r="G912" s="183"/>
      <c r="H912" s="183"/>
      <c r="I912" s="183"/>
      <c r="J912" s="542"/>
      <c r="K912" s="517"/>
    </row>
    <row r="913" spans="1:11" s="998" customFormat="1" ht="24" outlineLevel="1">
      <c r="A913" s="923"/>
      <c r="B913" s="303" t="s">
        <v>2091</v>
      </c>
      <c r="C913" s="951">
        <v>7</v>
      </c>
      <c r="D913" s="304" t="s">
        <v>756</v>
      </c>
      <c r="E913" s="183"/>
      <c r="F913" s="183"/>
      <c r="G913" s="183"/>
      <c r="H913" s="183"/>
      <c r="I913" s="183"/>
      <c r="J913" s="542"/>
      <c r="K913" s="517"/>
    </row>
    <row r="914" spans="1:11" s="998" customFormat="1" ht="24" outlineLevel="1">
      <c r="A914" s="923">
        <v>11.2</v>
      </c>
      <c r="B914" s="303" t="s">
        <v>1911</v>
      </c>
      <c r="C914" s="951">
        <v>1</v>
      </c>
      <c r="D914" s="304" t="s">
        <v>1792</v>
      </c>
      <c r="E914" s="183"/>
      <c r="F914" s="183"/>
      <c r="G914" s="183"/>
      <c r="H914" s="183"/>
      <c r="I914" s="183"/>
      <c r="J914" s="542"/>
      <c r="K914" s="517"/>
    </row>
    <row r="915" spans="1:11" s="998" customFormat="1" ht="24" outlineLevel="1">
      <c r="A915" s="923">
        <v>11.3</v>
      </c>
      <c r="B915" s="303" t="s">
        <v>1912</v>
      </c>
      <c r="C915" s="951">
        <v>7</v>
      </c>
      <c r="D915" s="304" t="s">
        <v>756</v>
      </c>
      <c r="E915" s="183"/>
      <c r="F915" s="183"/>
      <c r="G915" s="183"/>
      <c r="H915" s="183"/>
      <c r="I915" s="183"/>
      <c r="J915" s="542"/>
      <c r="K915" s="517"/>
    </row>
    <row r="916" spans="1:11" s="998" customFormat="1" ht="24" outlineLevel="1">
      <c r="A916" s="923">
        <v>11.4</v>
      </c>
      <c r="B916" s="303" t="s">
        <v>1819</v>
      </c>
      <c r="C916" s="301"/>
      <c r="D916" s="304"/>
      <c r="E916" s="185"/>
      <c r="F916" s="185"/>
      <c r="G916" s="185"/>
      <c r="H916" s="185"/>
      <c r="I916" s="932"/>
      <c r="J916" s="922"/>
    </row>
    <row r="917" spans="1:11" s="998" customFormat="1" ht="24" outlineLevel="1">
      <c r="A917" s="924"/>
      <c r="B917" s="303" t="s">
        <v>1820</v>
      </c>
      <c r="C917" s="951">
        <v>1</v>
      </c>
      <c r="D917" s="304" t="s">
        <v>756</v>
      </c>
      <c r="E917" s="183"/>
      <c r="F917" s="183"/>
      <c r="G917" s="183"/>
      <c r="H917" s="183"/>
      <c r="I917" s="183"/>
      <c r="J917" s="542"/>
      <c r="K917" s="517"/>
    </row>
    <row r="918" spans="1:11" s="998" customFormat="1" ht="24" outlineLevel="1">
      <c r="A918" s="923"/>
      <c r="B918" s="303" t="s">
        <v>1821</v>
      </c>
      <c r="C918" s="951">
        <v>4</v>
      </c>
      <c r="D918" s="304" t="s">
        <v>756</v>
      </c>
      <c r="E918" s="183"/>
      <c r="F918" s="183"/>
      <c r="G918" s="183"/>
      <c r="H918" s="183"/>
      <c r="I918" s="183"/>
      <c r="J918" s="542"/>
      <c r="K918" s="517"/>
    </row>
    <row r="919" spans="1:11" s="998" customFormat="1" ht="24" outlineLevel="1">
      <c r="A919" s="957">
        <v>11.5</v>
      </c>
      <c r="B919" s="303" t="s">
        <v>1822</v>
      </c>
      <c r="C919" s="301"/>
      <c r="D919" s="304"/>
      <c r="E919" s="185"/>
      <c r="F919" s="185"/>
      <c r="G919" s="185"/>
      <c r="H919" s="185"/>
      <c r="I919" s="932"/>
      <c r="J919" s="922"/>
    </row>
    <row r="920" spans="1:11" ht="24" outlineLevel="1">
      <c r="A920" s="923"/>
      <c r="B920" s="303" t="s">
        <v>1823</v>
      </c>
      <c r="C920" s="951">
        <v>1</v>
      </c>
      <c r="D920" s="304" t="s">
        <v>1793</v>
      </c>
      <c r="E920" s="183"/>
      <c r="F920" s="183"/>
      <c r="G920" s="183"/>
      <c r="H920" s="183"/>
      <c r="I920" s="183"/>
      <c r="J920" s="542"/>
      <c r="K920" s="517"/>
    </row>
    <row r="921" spans="1:11" ht="24" outlineLevel="1">
      <c r="A921" s="924"/>
      <c r="B921" s="303" t="s">
        <v>1824</v>
      </c>
      <c r="C921" s="951">
        <v>1</v>
      </c>
      <c r="D921" s="304" t="s">
        <v>1793</v>
      </c>
      <c r="E921" s="183"/>
      <c r="F921" s="183"/>
      <c r="G921" s="183"/>
      <c r="H921" s="183"/>
      <c r="I921" s="183"/>
      <c r="J921" s="542"/>
      <c r="K921" s="517"/>
    </row>
    <row r="922" spans="1:11" ht="24" outlineLevel="1">
      <c r="A922" s="925"/>
      <c r="B922" s="300"/>
      <c r="C922" s="301"/>
      <c r="D922" s="304"/>
      <c r="E922" s="305"/>
      <c r="F922" s="305"/>
      <c r="G922" s="305"/>
      <c r="H922" s="305"/>
      <c r="I922" s="306"/>
      <c r="J922" s="922"/>
    </row>
    <row r="923" spans="1:11" ht="24" thickBot="1">
      <c r="A923" s="926"/>
      <c r="B923" s="926" t="s">
        <v>1100</v>
      </c>
      <c r="C923" s="927"/>
      <c r="D923" s="928"/>
      <c r="E923" s="929"/>
      <c r="F923" s="930"/>
      <c r="G923" s="929"/>
      <c r="H923" s="930"/>
      <c r="I923" s="930"/>
      <c r="J923" s="931"/>
    </row>
    <row r="924" spans="1:11" ht="24" thickTop="1">
      <c r="A924" s="1006"/>
    </row>
    <row r="925" spans="1:11">
      <c r="A925" s="1006"/>
    </row>
    <row r="926" spans="1:11">
      <c r="A926" s="1006"/>
    </row>
    <row r="927" spans="1:11">
      <c r="A927" s="1006"/>
    </row>
    <row r="928" spans="1:11">
      <c r="A928" s="1006"/>
    </row>
    <row r="929" spans="1:1">
      <c r="A929" s="1006"/>
    </row>
    <row r="930" spans="1:1">
      <c r="A930" s="1006"/>
    </row>
    <row r="931" spans="1:1">
      <c r="A931" s="1006"/>
    </row>
    <row r="932" spans="1:1">
      <c r="A932" s="1006"/>
    </row>
    <row r="933" spans="1:1">
      <c r="A933" s="1006"/>
    </row>
    <row r="934" spans="1:1">
      <c r="A934" s="1006"/>
    </row>
    <row r="935" spans="1:1">
      <c r="A935" s="1006"/>
    </row>
    <row r="936" spans="1:1">
      <c r="A936" s="1006"/>
    </row>
    <row r="937" spans="1:1">
      <c r="A937" s="1006"/>
    </row>
    <row r="938" spans="1:1">
      <c r="A938" s="1006"/>
    </row>
    <row r="939" spans="1:1">
      <c r="A939" s="1006"/>
    </row>
    <row r="940" spans="1:1">
      <c r="A940" s="1006"/>
    </row>
    <row r="941" spans="1:1">
      <c r="A941" s="1006"/>
    </row>
    <row r="942" spans="1:1">
      <c r="A942" s="1006"/>
    </row>
    <row r="943" spans="1:1">
      <c r="A943" s="1006"/>
    </row>
    <row r="944" spans="1:1">
      <c r="A944" s="1006"/>
    </row>
    <row r="945" spans="1:2">
      <c r="A945" s="1006"/>
    </row>
    <row r="946" spans="1:2">
      <c r="A946" s="1006"/>
    </row>
    <row r="947" spans="1:2">
      <c r="A947" s="1006"/>
    </row>
    <row r="948" spans="1:2">
      <c r="A948" s="1006"/>
    </row>
    <row r="949" spans="1:2">
      <c r="A949" s="1006"/>
    </row>
    <row r="950" spans="1:2">
      <c r="A950" s="1006"/>
    </row>
    <row r="951" spans="1:2">
      <c r="A951" s="1006"/>
    </row>
    <row r="952" spans="1:2">
      <c r="A952" s="1006"/>
    </row>
    <row r="953" spans="1:2">
      <c r="A953" s="1006"/>
    </row>
    <row r="954" spans="1:2">
      <c r="A954" s="1006"/>
    </row>
    <row r="955" spans="1:2">
      <c r="A955" s="1006"/>
    </row>
    <row r="956" spans="1:2">
      <c r="A956" s="1006"/>
    </row>
    <row r="957" spans="1:2" ht="23.25" customHeight="1">
      <c r="A957" s="1006"/>
      <c r="B957" s="1144" t="s">
        <v>3108</v>
      </c>
    </row>
    <row r="958" spans="1:2">
      <c r="A958" s="1006"/>
      <c r="B958" s="1144"/>
    </row>
    <row r="959" spans="1:2">
      <c r="A959" s="1006"/>
      <c r="B959" s="1144"/>
    </row>
    <row r="960" spans="1:2">
      <c r="A960" s="1006"/>
      <c r="B960" s="1144"/>
    </row>
    <row r="961" spans="1:2">
      <c r="A961" s="1006"/>
      <c r="B961" s="1144"/>
    </row>
    <row r="962" spans="1:2">
      <c r="A962" s="1006"/>
      <c r="B962" s="1144"/>
    </row>
    <row r="963" spans="1:2">
      <c r="A963" s="1006"/>
    </row>
    <row r="964" spans="1:2">
      <c r="A964" s="1006"/>
    </row>
    <row r="965" spans="1:2">
      <c r="A965" s="1006"/>
    </row>
    <row r="966" spans="1:2">
      <c r="A966" s="1006"/>
    </row>
    <row r="967" spans="1:2">
      <c r="A967" s="1006"/>
    </row>
  </sheetData>
  <mergeCells count="12">
    <mergeCell ref="A8:A9"/>
    <mergeCell ref="B8:B9"/>
    <mergeCell ref="C8:C9"/>
    <mergeCell ref="J8:J9"/>
    <mergeCell ref="I8:I9"/>
    <mergeCell ref="D8:D9"/>
    <mergeCell ref="B114:B116"/>
    <mergeCell ref="B957:B962"/>
    <mergeCell ref="B117:B119"/>
    <mergeCell ref="A2:J2"/>
    <mergeCell ref="E8:F8"/>
    <mergeCell ref="G8:H8"/>
  </mergeCells>
  <pageMargins left="0.51181102362204722" right="0.39370078740157483" top="0.51181102362204722" bottom="0.51181102362204722" header="0.31496062992125984" footer="0.31496062992125984"/>
  <pageSetup paperSize="9" scale="70" fitToHeight="0" orientation="landscape" r:id="rId1"/>
  <headerFooter>
    <oddHeader>&amp;Rแบบ ปร.4 (ข) แผ่นที่  &amp;P</oddHeader>
  </headerFooter>
  <rowBreaks count="38" manualBreakCount="38">
    <brk id="33" max="9" man="1"/>
    <brk id="57" max="9" man="1"/>
    <brk id="82" max="9" man="1"/>
    <brk id="107" max="9" man="1"/>
    <brk id="130" max="9" man="1"/>
    <brk id="155" max="9" man="1"/>
    <brk id="180" max="9" man="1"/>
    <brk id="205" max="9" man="1"/>
    <brk id="228" max="9" man="1"/>
    <brk id="253" max="9" man="1"/>
    <brk id="278" max="9" man="1"/>
    <brk id="303" max="9" man="1"/>
    <brk id="328" max="9" man="1"/>
    <brk id="353" max="9" man="1"/>
    <brk id="377" max="9" man="1"/>
    <brk id="401" max="9" man="1"/>
    <brk id="426" max="9" man="1"/>
    <brk id="451" max="9" man="1"/>
    <brk id="476" max="9" man="1"/>
    <brk id="499" max="9" man="1"/>
    <brk id="522" max="9" man="1"/>
    <brk id="547" max="9" man="1"/>
    <brk id="570" max="9" man="1"/>
    <brk id="594" max="9" man="1"/>
    <brk id="615" max="9" man="1"/>
    <brk id="638" max="9" man="1"/>
    <brk id="663" max="9" man="1"/>
    <brk id="688" max="9" man="1"/>
    <brk id="713" max="9" man="1"/>
    <brk id="737" max="9" man="1"/>
    <brk id="762" max="9" man="1"/>
    <brk id="785" max="9" man="1"/>
    <brk id="810" max="9" man="1"/>
    <brk id="835" max="9" man="1"/>
    <brk id="852" max="9" man="1"/>
    <brk id="877" max="9" man="1"/>
    <brk id="902" max="9" man="1"/>
    <brk id="918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79998168889431442"/>
    <pageSetUpPr fitToPage="1"/>
  </sheetPr>
  <dimension ref="A1:F88"/>
  <sheetViews>
    <sheetView topLeftCell="A14" zoomScaleNormal="100" zoomScaleSheetLayoutView="100" workbookViewId="0">
      <selection activeCell="E24" sqref="E24"/>
    </sheetView>
  </sheetViews>
  <sheetFormatPr defaultColWidth="9" defaultRowHeight="24" outlineLevelRow="1"/>
  <cols>
    <col min="1" max="1" width="9.28515625" style="432" customWidth="1"/>
    <col min="2" max="2" width="100.5703125" style="432" customWidth="1"/>
    <col min="3" max="3" width="17.85546875" style="416" customWidth="1"/>
    <col min="4" max="4" width="13.5703125" style="417" customWidth="1"/>
    <col min="5" max="5" width="19.42578125" style="416" bestFit="1" customWidth="1"/>
    <col min="6" max="6" width="19.7109375" style="165" customWidth="1"/>
    <col min="7" max="16384" width="9" style="432"/>
  </cols>
  <sheetData>
    <row r="1" spans="1:6" ht="15" customHeight="1"/>
    <row r="2" spans="1:6" ht="26.25">
      <c r="A2" s="1102" t="s">
        <v>3138</v>
      </c>
      <c r="B2" s="1102"/>
      <c r="C2" s="1102"/>
      <c r="D2" s="1102"/>
      <c r="E2" s="1102"/>
      <c r="F2" s="1102"/>
    </row>
    <row r="3" spans="1:6" ht="26.25">
      <c r="A3" s="528" t="s">
        <v>2204</v>
      </c>
      <c r="B3" s="520"/>
      <c r="C3" s="885"/>
      <c r="D3" s="885"/>
      <c r="E3" s="885"/>
      <c r="F3" s="885"/>
    </row>
    <row r="4" spans="1:6" outlineLevel="1">
      <c r="A4" s="443" t="s">
        <v>1600</v>
      </c>
      <c r="B4" s="443"/>
      <c r="C4" s="443"/>
      <c r="D4" s="657"/>
      <c r="E4" s="894"/>
      <c r="F4" s="895"/>
    </row>
    <row r="5" spans="1:6" outlineLevel="1">
      <c r="A5" s="443" t="s">
        <v>2205</v>
      </c>
      <c r="B5" s="443"/>
      <c r="C5" s="443"/>
      <c r="D5" s="657"/>
      <c r="E5" s="894"/>
      <c r="F5" s="895"/>
    </row>
    <row r="6" spans="1:6" outlineLevel="1">
      <c r="A6" s="528"/>
      <c r="B6" s="520"/>
      <c r="C6" s="443"/>
      <c r="D6" s="657"/>
      <c r="E6" s="894"/>
      <c r="F6" s="895" t="s">
        <v>2207</v>
      </c>
    </row>
    <row r="7" spans="1:6" outlineLevel="1">
      <c r="A7" s="657"/>
      <c r="B7" s="576" t="s">
        <v>1477</v>
      </c>
      <c r="C7" s="657"/>
      <c r="D7" s="657"/>
      <c r="E7" s="657"/>
      <c r="F7" s="657"/>
    </row>
    <row r="8" spans="1:6" outlineLevel="1">
      <c r="A8" s="433"/>
      <c r="B8" s="432" t="s">
        <v>1478</v>
      </c>
      <c r="C8" s="433"/>
      <c r="D8" s="433"/>
      <c r="E8" s="433"/>
      <c r="F8" s="433"/>
    </row>
    <row r="9" spans="1:6" outlineLevel="1">
      <c r="A9" s="433"/>
      <c r="B9" s="432" t="s">
        <v>1479</v>
      </c>
      <c r="C9" s="433"/>
      <c r="D9" s="433"/>
      <c r="E9" s="433"/>
      <c r="F9" s="433"/>
    </row>
    <row r="10" spans="1:6" outlineLevel="1">
      <c r="A10" s="433"/>
      <c r="B10" s="432" t="s">
        <v>3081</v>
      </c>
      <c r="C10" s="433"/>
      <c r="D10" s="433"/>
      <c r="E10" s="433"/>
      <c r="F10" s="433"/>
    </row>
    <row r="11" spans="1:6" outlineLevel="1">
      <c r="A11" s="433"/>
      <c r="B11" s="432" t="s">
        <v>1480</v>
      </c>
      <c r="C11" s="433"/>
      <c r="D11" s="433"/>
      <c r="E11" s="433"/>
      <c r="F11" s="433"/>
    </row>
    <row r="12" spans="1:6" outlineLevel="1">
      <c r="A12" s="433"/>
      <c r="B12" s="432" t="s">
        <v>3131</v>
      </c>
      <c r="C12" s="433"/>
      <c r="D12" s="433"/>
      <c r="E12" s="433"/>
      <c r="F12" s="433">
        <f>2058/2</f>
        <v>1029</v>
      </c>
    </row>
    <row r="13" spans="1:6" ht="9.75" customHeight="1" outlineLevel="1">
      <c r="A13" s="433"/>
      <c r="C13" s="433"/>
      <c r="D13" s="433"/>
      <c r="E13" s="433"/>
      <c r="F13" s="433"/>
    </row>
    <row r="14" spans="1:6" outlineLevel="1">
      <c r="A14" s="896"/>
      <c r="B14" s="576" t="s">
        <v>1542</v>
      </c>
      <c r="C14" s="402"/>
      <c r="D14" s="403"/>
      <c r="E14" s="402"/>
      <c r="F14" s="163"/>
    </row>
    <row r="15" spans="1:6" s="449" customFormat="1">
      <c r="A15" s="1103" t="s">
        <v>109</v>
      </c>
      <c r="B15" s="1105" t="s">
        <v>1287</v>
      </c>
      <c r="C15" s="1106"/>
      <c r="D15" s="1107"/>
      <c r="E15" s="1111" t="s">
        <v>9</v>
      </c>
      <c r="F15" s="1103" t="s">
        <v>1</v>
      </c>
    </row>
    <row r="16" spans="1:6" s="449" customFormat="1">
      <c r="A16" s="1104"/>
      <c r="B16" s="1108"/>
      <c r="C16" s="1109"/>
      <c r="D16" s="1110"/>
      <c r="E16" s="1112"/>
      <c r="F16" s="1104"/>
    </row>
    <row r="17" spans="1:6">
      <c r="A17" s="897">
        <v>1</v>
      </c>
      <c r="B17" s="898" t="s">
        <v>1481</v>
      </c>
      <c r="C17" s="404"/>
      <c r="D17" s="405"/>
      <c r="E17" s="405"/>
      <c r="F17" s="899"/>
    </row>
    <row r="18" spans="1:6" ht="24.75" thickBot="1">
      <c r="A18" s="488"/>
      <c r="B18" s="667" t="s">
        <v>3082</v>
      </c>
      <c r="C18" s="406"/>
      <c r="D18" s="407" t="s">
        <v>1288</v>
      </c>
      <c r="E18" s="408"/>
      <c r="F18" s="591"/>
    </row>
    <row r="19" spans="1:6" ht="24.75" thickTop="1">
      <c r="A19" s="488"/>
      <c r="B19" s="667" t="s">
        <v>3104</v>
      </c>
      <c r="C19" s="409"/>
      <c r="D19" s="407" t="s">
        <v>1288</v>
      </c>
      <c r="E19" s="408"/>
      <c r="F19" s="591"/>
    </row>
    <row r="20" spans="1:6">
      <c r="A20" s="488"/>
      <c r="B20" s="667" t="s">
        <v>1502</v>
      </c>
      <c r="C20" s="409"/>
      <c r="D20" s="407" t="s">
        <v>1288</v>
      </c>
      <c r="E20" s="408"/>
      <c r="F20" s="563"/>
    </row>
    <row r="21" spans="1:6">
      <c r="A21" s="488"/>
      <c r="B21" s="667" t="s">
        <v>3047</v>
      </c>
      <c r="C21" s="409"/>
      <c r="D21" s="407" t="s">
        <v>1288</v>
      </c>
      <c r="E21" s="408"/>
      <c r="F21" s="591"/>
    </row>
    <row r="22" spans="1:6">
      <c r="A22" s="488"/>
      <c r="B22" s="667" t="s">
        <v>3103</v>
      </c>
      <c r="C22" s="409"/>
      <c r="D22" s="407" t="s">
        <v>1288</v>
      </c>
      <c r="E22" s="408"/>
      <c r="F22" s="591"/>
    </row>
    <row r="23" spans="1:6">
      <c r="A23" s="488"/>
      <c r="B23" s="667" t="s">
        <v>3055</v>
      </c>
      <c r="C23" s="409"/>
      <c r="D23" s="407" t="s">
        <v>1288</v>
      </c>
      <c r="E23" s="408"/>
      <c r="F23" s="563"/>
    </row>
    <row r="24" spans="1:6">
      <c r="A24" s="488"/>
      <c r="B24" s="667" t="s">
        <v>3083</v>
      </c>
      <c r="C24" s="409"/>
      <c r="D24" s="407" t="s">
        <v>1288</v>
      </c>
      <c r="E24" s="408"/>
      <c r="F24" s="563"/>
    </row>
    <row r="25" spans="1:6">
      <c r="A25" s="488"/>
      <c r="B25" s="667" t="s">
        <v>3084</v>
      </c>
      <c r="C25" s="409"/>
      <c r="D25" s="407" t="s">
        <v>1288</v>
      </c>
      <c r="E25" s="408"/>
      <c r="F25" s="563"/>
    </row>
    <row r="26" spans="1:6">
      <c r="A26" s="488"/>
      <c r="B26" s="667" t="s">
        <v>3099</v>
      </c>
      <c r="C26" s="409"/>
      <c r="D26" s="407" t="s">
        <v>1288</v>
      </c>
      <c r="E26" s="408"/>
      <c r="F26" s="563"/>
    </row>
    <row r="27" spans="1:6">
      <c r="A27" s="488"/>
      <c r="B27" s="667" t="s">
        <v>3100</v>
      </c>
      <c r="C27" s="409"/>
      <c r="D27" s="407" t="s">
        <v>1288</v>
      </c>
      <c r="E27" s="408"/>
      <c r="F27" s="591"/>
    </row>
    <row r="28" spans="1:6">
      <c r="A28" s="488"/>
      <c r="B28" s="667"/>
      <c r="C28" s="409"/>
      <c r="D28" s="407"/>
      <c r="E28" s="408"/>
      <c r="F28" s="591"/>
    </row>
    <row r="29" spans="1:6" ht="24.75" thickBot="1">
      <c r="A29" s="488"/>
      <c r="B29" s="900" t="s">
        <v>1503</v>
      </c>
      <c r="C29" s="406"/>
      <c r="D29" s="407" t="s">
        <v>1288</v>
      </c>
      <c r="E29" s="408"/>
      <c r="F29" s="591"/>
    </row>
    <row r="30" spans="1:6" ht="15.75" customHeight="1" thickTop="1">
      <c r="A30" s="488"/>
      <c r="B30" s="667"/>
      <c r="C30" s="409"/>
      <c r="D30" s="408"/>
      <c r="E30" s="408"/>
      <c r="F30" s="591"/>
    </row>
    <row r="31" spans="1:6">
      <c r="A31" s="589">
        <v>2</v>
      </c>
      <c r="B31" s="901" t="s">
        <v>2083</v>
      </c>
      <c r="C31" s="409"/>
      <c r="D31" s="408"/>
      <c r="E31" s="408"/>
      <c r="F31" s="591"/>
    </row>
    <row r="32" spans="1:6">
      <c r="A32" s="561"/>
      <c r="B32" s="902" t="s">
        <v>3056</v>
      </c>
      <c r="C32" s="164"/>
      <c r="D32" s="407" t="s">
        <v>1289</v>
      </c>
      <c r="E32" s="407"/>
      <c r="F32" s="563"/>
    </row>
    <row r="33" spans="1:6">
      <c r="A33" s="561"/>
      <c r="B33" s="903" t="s">
        <v>1482</v>
      </c>
      <c r="C33" s="164"/>
      <c r="D33" s="407" t="s">
        <v>1288</v>
      </c>
      <c r="E33" s="407"/>
      <c r="F33" s="563"/>
    </row>
    <row r="34" spans="1:6">
      <c r="A34" s="561"/>
      <c r="B34" s="903" t="s">
        <v>2079</v>
      </c>
      <c r="C34" s="410"/>
      <c r="D34" s="408" t="s">
        <v>1288</v>
      </c>
      <c r="E34" s="407"/>
      <c r="F34" s="563"/>
    </row>
    <row r="35" spans="1:6">
      <c r="A35" s="561"/>
      <c r="B35" s="903" t="s">
        <v>3057</v>
      </c>
      <c r="C35" s="410"/>
      <c r="D35" s="408" t="s">
        <v>1288</v>
      </c>
      <c r="E35" s="407"/>
      <c r="F35" s="563"/>
    </row>
    <row r="36" spans="1:6">
      <c r="A36" s="561"/>
      <c r="B36" s="903"/>
      <c r="C36" s="410"/>
      <c r="D36" s="408"/>
      <c r="E36" s="407"/>
      <c r="F36" s="563"/>
    </row>
    <row r="37" spans="1:6" ht="24.75" thickBot="1">
      <c r="A37" s="561"/>
      <c r="B37" s="900" t="s">
        <v>1503</v>
      </c>
      <c r="C37" s="904"/>
      <c r="D37" s="408" t="s">
        <v>1288</v>
      </c>
      <c r="E37" s="407"/>
      <c r="F37" s="563"/>
    </row>
    <row r="38" spans="1:6" ht="14.25" customHeight="1" thickTop="1">
      <c r="A38" s="561"/>
      <c r="B38" s="775"/>
      <c r="C38" s="411"/>
      <c r="D38" s="408"/>
      <c r="E38" s="407"/>
      <c r="F38" s="563"/>
    </row>
    <row r="39" spans="1:6">
      <c r="A39" s="588">
        <v>3</v>
      </c>
      <c r="B39" s="905" t="s">
        <v>1290</v>
      </c>
      <c r="C39" s="164"/>
      <c r="D39" s="407"/>
      <c r="E39" s="407"/>
      <c r="F39" s="563"/>
    </row>
    <row r="40" spans="1:6">
      <c r="A40" s="588"/>
      <c r="B40" s="903" t="s">
        <v>1483</v>
      </c>
      <c r="C40" s="164"/>
      <c r="D40" s="407" t="s">
        <v>756</v>
      </c>
      <c r="E40" s="407"/>
      <c r="F40" s="563"/>
    </row>
    <row r="41" spans="1:6">
      <c r="A41" s="561"/>
      <c r="B41" s="903" t="s">
        <v>1484</v>
      </c>
      <c r="C41" s="164"/>
      <c r="D41" s="407" t="s">
        <v>12</v>
      </c>
      <c r="E41" s="407"/>
      <c r="F41" s="563"/>
    </row>
    <row r="42" spans="1:6">
      <c r="A42" s="561"/>
      <c r="B42" s="903" t="s">
        <v>1485</v>
      </c>
      <c r="C42" s="164"/>
      <c r="D42" s="407" t="s">
        <v>1486</v>
      </c>
      <c r="E42" s="407"/>
      <c r="F42" s="563"/>
    </row>
    <row r="43" spans="1:6">
      <c r="A43" s="561"/>
      <c r="B43" s="903"/>
      <c r="C43" s="410"/>
      <c r="D43" s="407"/>
      <c r="E43" s="407"/>
      <c r="F43" s="563"/>
    </row>
    <row r="44" spans="1:6" ht="24.75" thickBot="1">
      <c r="A44" s="561"/>
      <c r="B44" s="900" t="s">
        <v>1503</v>
      </c>
      <c r="C44" s="904"/>
      <c r="D44" s="407" t="s">
        <v>1288</v>
      </c>
      <c r="E44" s="407"/>
      <c r="F44" s="563"/>
    </row>
    <row r="45" spans="1:6" ht="24.75" thickTop="1">
      <c r="A45" s="561"/>
      <c r="B45" s="903"/>
      <c r="C45" s="411"/>
      <c r="D45" s="407"/>
      <c r="E45" s="407"/>
      <c r="F45" s="563"/>
    </row>
    <row r="46" spans="1:6">
      <c r="A46" s="588">
        <v>4</v>
      </c>
      <c r="B46" s="905" t="s">
        <v>1501</v>
      </c>
      <c r="C46" s="164"/>
      <c r="D46" s="407"/>
      <c r="E46" s="407"/>
      <c r="F46" s="563"/>
    </row>
    <row r="47" spans="1:6">
      <c r="A47" s="588"/>
      <c r="B47" s="903" t="s">
        <v>1498</v>
      </c>
      <c r="C47" s="164"/>
      <c r="D47" s="407" t="s">
        <v>1288</v>
      </c>
      <c r="E47" s="407"/>
      <c r="F47" s="563"/>
    </row>
    <row r="48" spans="1:6">
      <c r="A48" s="561"/>
      <c r="B48" s="903" t="s">
        <v>1499</v>
      </c>
      <c r="C48" s="164"/>
      <c r="D48" s="407" t="s">
        <v>1288</v>
      </c>
      <c r="E48" s="407"/>
      <c r="F48" s="563"/>
    </row>
    <row r="49" spans="1:6">
      <c r="A49" s="561"/>
      <c r="B49" s="903" t="s">
        <v>1500</v>
      </c>
      <c r="C49" s="164"/>
      <c r="D49" s="407" t="s">
        <v>1288</v>
      </c>
      <c r="E49" s="407"/>
      <c r="F49" s="563"/>
    </row>
    <row r="50" spans="1:6">
      <c r="A50" s="561"/>
      <c r="B50" s="903" t="s">
        <v>1487</v>
      </c>
      <c r="C50" s="164"/>
      <c r="D50" s="407" t="s">
        <v>1288</v>
      </c>
      <c r="E50" s="407"/>
      <c r="F50" s="561" t="s">
        <v>1488</v>
      </c>
    </row>
    <row r="51" spans="1:6">
      <c r="A51" s="561"/>
      <c r="B51" s="903" t="s">
        <v>1489</v>
      </c>
      <c r="C51" s="164"/>
      <c r="D51" s="407" t="s">
        <v>1288</v>
      </c>
      <c r="E51" s="407"/>
      <c r="F51" s="561" t="s">
        <v>1488</v>
      </c>
    </row>
    <row r="52" spans="1:6">
      <c r="A52" s="561"/>
      <c r="B52" s="903" t="s">
        <v>1490</v>
      </c>
      <c r="C52" s="164"/>
      <c r="D52" s="407" t="s">
        <v>1288</v>
      </c>
      <c r="E52" s="407"/>
      <c r="F52" s="561" t="s">
        <v>1488</v>
      </c>
    </row>
    <row r="53" spans="1:6">
      <c r="A53" s="561"/>
      <c r="B53" s="903" t="s">
        <v>1491</v>
      </c>
      <c r="C53" s="164"/>
      <c r="D53" s="407" t="s">
        <v>1288</v>
      </c>
      <c r="E53" s="407"/>
      <c r="F53" s="563"/>
    </row>
    <row r="54" spans="1:6">
      <c r="A54" s="561"/>
      <c r="B54" s="903" t="s">
        <v>1492</v>
      </c>
      <c r="C54" s="164"/>
      <c r="D54" s="407" t="s">
        <v>1288</v>
      </c>
      <c r="E54" s="407"/>
      <c r="F54" s="563"/>
    </row>
    <row r="55" spans="1:6">
      <c r="A55" s="561"/>
      <c r="B55" s="903" t="s">
        <v>1493</v>
      </c>
      <c r="C55" s="164"/>
      <c r="D55" s="407" t="s">
        <v>1288</v>
      </c>
      <c r="E55" s="407"/>
      <c r="F55" s="563"/>
    </row>
    <row r="56" spans="1:6">
      <c r="A56" s="561"/>
      <c r="B56" s="903" t="s">
        <v>1494</v>
      </c>
      <c r="C56" s="164"/>
      <c r="D56" s="407" t="s">
        <v>1288</v>
      </c>
      <c r="E56" s="407"/>
      <c r="F56" s="563"/>
    </row>
    <row r="57" spans="1:6">
      <c r="A57" s="561"/>
      <c r="B57" s="903" t="s">
        <v>3058</v>
      </c>
      <c r="C57" s="410"/>
      <c r="D57" s="407" t="s">
        <v>1288</v>
      </c>
      <c r="E57" s="407"/>
      <c r="F57" s="563"/>
    </row>
    <row r="58" spans="1:6">
      <c r="A58" s="561"/>
      <c r="B58" s="903" t="s">
        <v>1495</v>
      </c>
      <c r="C58" s="410"/>
      <c r="D58" s="407" t="s">
        <v>1288</v>
      </c>
      <c r="E58" s="407"/>
      <c r="F58" s="563"/>
    </row>
    <row r="59" spans="1:6">
      <c r="A59" s="561"/>
      <c r="B59" s="903" t="s">
        <v>1496</v>
      </c>
      <c r="C59" s="164"/>
      <c r="D59" s="407" t="s">
        <v>1288</v>
      </c>
      <c r="E59" s="407"/>
      <c r="F59" s="563"/>
    </row>
    <row r="60" spans="1:6">
      <c r="A60" s="561"/>
      <c r="B60" s="903" t="s">
        <v>3059</v>
      </c>
      <c r="C60" s="164"/>
      <c r="D60" s="407" t="s">
        <v>1288</v>
      </c>
      <c r="E60" s="407"/>
      <c r="F60" s="563"/>
    </row>
    <row r="61" spans="1:6">
      <c r="A61" s="561"/>
      <c r="B61" s="903" t="s">
        <v>3060</v>
      </c>
      <c r="C61" s="410"/>
      <c r="D61" s="407" t="s">
        <v>1288</v>
      </c>
      <c r="E61" s="407"/>
      <c r="F61" s="563"/>
    </row>
    <row r="62" spans="1:6">
      <c r="A62" s="561"/>
      <c r="B62" s="903"/>
      <c r="C62" s="410"/>
      <c r="D62" s="407"/>
      <c r="E62" s="407"/>
      <c r="F62" s="563"/>
    </row>
    <row r="63" spans="1:6" s="576" customFormat="1" ht="24.75" thickBot="1">
      <c r="A63" s="588"/>
      <c r="B63" s="906" t="s">
        <v>1503</v>
      </c>
      <c r="C63" s="907"/>
      <c r="D63" s="908" t="s">
        <v>1288</v>
      </c>
      <c r="E63" s="909"/>
      <c r="F63" s="862"/>
    </row>
    <row r="64" spans="1:6" s="576" customFormat="1" ht="24.75" thickTop="1">
      <c r="A64" s="588"/>
      <c r="B64" s="906"/>
      <c r="C64" s="910"/>
      <c r="D64" s="908"/>
      <c r="E64" s="909"/>
      <c r="F64" s="862"/>
    </row>
    <row r="65" spans="1:6">
      <c r="A65" s="588">
        <v>5</v>
      </c>
      <c r="B65" s="905" t="s">
        <v>3009</v>
      </c>
      <c r="C65" s="164"/>
      <c r="D65" s="407"/>
      <c r="E65" s="407"/>
      <c r="F65" s="563"/>
    </row>
    <row r="66" spans="1:6">
      <c r="A66" s="588"/>
      <c r="B66" s="905" t="s">
        <v>3061</v>
      </c>
      <c r="C66" s="164"/>
      <c r="D66" s="407"/>
      <c r="E66" s="407"/>
      <c r="F66" s="563"/>
    </row>
    <row r="67" spans="1:6">
      <c r="A67" s="588"/>
      <c r="B67" s="903" t="s">
        <v>3080</v>
      </c>
      <c r="C67" s="418"/>
      <c r="D67" s="407" t="s">
        <v>1288</v>
      </c>
      <c r="E67" s="407"/>
      <c r="F67" s="563"/>
    </row>
    <row r="68" spans="1:6">
      <c r="A68" s="588"/>
      <c r="B68" s="903" t="s">
        <v>3048</v>
      </c>
      <c r="C68" s="418"/>
      <c r="D68" s="407"/>
      <c r="E68" s="407"/>
      <c r="F68" s="563"/>
    </row>
    <row r="69" spans="1:6">
      <c r="A69" s="588"/>
      <c r="B69" s="903" t="s">
        <v>3051</v>
      </c>
      <c r="C69" s="911"/>
      <c r="D69" s="407" t="s">
        <v>1288</v>
      </c>
      <c r="E69" s="912"/>
      <c r="F69" s="563"/>
    </row>
    <row r="70" spans="1:6">
      <c r="A70" s="588"/>
      <c r="B70" s="903" t="s">
        <v>3049</v>
      </c>
      <c r="C70" s="164"/>
      <c r="D70" s="407" t="s">
        <v>3050</v>
      </c>
      <c r="E70" s="407"/>
      <c r="F70" s="563"/>
    </row>
    <row r="71" spans="1:6">
      <c r="A71" s="588"/>
      <c r="B71" s="900" t="s">
        <v>3128</v>
      </c>
      <c r="C71" s="164"/>
      <c r="D71" s="407" t="s">
        <v>1288</v>
      </c>
      <c r="E71" s="412"/>
      <c r="F71" s="563"/>
    </row>
    <row r="72" spans="1:6">
      <c r="A72" s="588"/>
      <c r="B72" s="903"/>
      <c r="C72" s="410"/>
      <c r="D72" s="407"/>
      <c r="E72" s="407"/>
      <c r="F72" s="563"/>
    </row>
    <row r="73" spans="1:6" ht="24.75" thickBot="1">
      <c r="A73" s="488"/>
      <c r="B73" s="913" t="s">
        <v>894</v>
      </c>
      <c r="C73" s="914"/>
      <c r="D73" s="915" t="s">
        <v>1288</v>
      </c>
      <c r="E73" s="408"/>
      <c r="F73" s="563"/>
    </row>
    <row r="74" spans="1:6" ht="24.75" thickTop="1">
      <c r="A74" s="588">
        <v>6</v>
      </c>
      <c r="B74" s="901" t="s">
        <v>2712</v>
      </c>
      <c r="C74" s="409"/>
      <c r="D74" s="407"/>
      <c r="E74" s="407"/>
      <c r="F74" s="563"/>
    </row>
    <row r="75" spans="1:6">
      <c r="A75" s="588"/>
      <c r="B75" s="903" t="s">
        <v>3132</v>
      </c>
      <c r="C75" s="164"/>
      <c r="D75" s="407" t="s">
        <v>1288</v>
      </c>
      <c r="E75" s="407"/>
      <c r="F75" s="563"/>
    </row>
    <row r="76" spans="1:6">
      <c r="A76" s="561"/>
      <c r="B76" s="903"/>
      <c r="C76" s="410"/>
      <c r="D76" s="407"/>
      <c r="E76" s="407"/>
      <c r="F76" s="563"/>
    </row>
    <row r="77" spans="1:6" ht="24.75" thickBot="1">
      <c r="A77" s="561"/>
      <c r="B77" s="900" t="s">
        <v>1503</v>
      </c>
      <c r="C77" s="904"/>
      <c r="D77" s="407" t="s">
        <v>1288</v>
      </c>
      <c r="E77" s="407"/>
      <c r="F77" s="563"/>
    </row>
    <row r="78" spans="1:6" ht="29.25" thickTop="1" thickBot="1">
      <c r="A78" s="916"/>
      <c r="B78" s="1100" t="s">
        <v>1497</v>
      </c>
      <c r="C78" s="1101"/>
      <c r="D78" s="917"/>
      <c r="E78" s="918"/>
      <c r="F78" s="919"/>
    </row>
    <row r="79" spans="1:6" ht="16.5" customHeight="1" thickTop="1">
      <c r="A79" s="433"/>
      <c r="C79" s="413"/>
      <c r="D79" s="414"/>
      <c r="E79" s="415"/>
      <c r="F79" s="432"/>
    </row>
    <row r="80" spans="1:6" ht="16.5" customHeight="1">
      <c r="A80" s="433"/>
      <c r="C80" s="413"/>
      <c r="D80" s="414"/>
      <c r="E80" s="415"/>
      <c r="F80" s="432"/>
    </row>
    <row r="85" ht="18.75" customHeight="1"/>
    <row r="88" ht="15.75" customHeight="1"/>
  </sheetData>
  <autoFilter ref="A1:F79" xr:uid="{00000000-0009-0000-0000-00000B000000}"/>
  <mergeCells count="6">
    <mergeCell ref="B78:C78"/>
    <mergeCell ref="A2:F2"/>
    <mergeCell ref="A15:A16"/>
    <mergeCell ref="B15:D16"/>
    <mergeCell ref="E15:E16"/>
    <mergeCell ref="F15:F16"/>
  </mergeCells>
  <pageMargins left="0.51181102362204722" right="0.51181102362204722" top="0.51181102362204722" bottom="0.51181102362204722" header="0.31496062992125984" footer="0.31496062992125984"/>
  <pageSetup paperSize="9" scale="82" fitToHeight="0" orientation="landscape" r:id="rId1"/>
  <headerFooter>
    <oddHeader>&amp;Rแบบ ปร.4 (พ) แผ่นที่ &amp;P</oddHeader>
  </headerFooter>
  <rowBreaks count="3" manualBreakCount="3">
    <brk id="29" max="5" man="1"/>
    <brk id="52" max="5" man="1"/>
    <brk id="73" max="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  <pageSetUpPr fitToPage="1"/>
  </sheetPr>
  <dimension ref="A1:D27"/>
  <sheetViews>
    <sheetView view="pageBreakPreview" topLeftCell="A19" zoomScale="90" zoomScaleNormal="100" zoomScaleSheetLayoutView="90" workbookViewId="0">
      <selection activeCell="C39" sqref="C39"/>
    </sheetView>
  </sheetViews>
  <sheetFormatPr defaultColWidth="11.42578125" defaultRowHeight="23.25"/>
  <cols>
    <col min="1" max="1" width="12" style="576" customWidth="1"/>
    <col min="2" max="2" width="80.5703125" style="576" customWidth="1"/>
    <col min="3" max="3" width="25.5703125" style="576" customWidth="1"/>
    <col min="4" max="4" width="18.5703125" style="576" customWidth="1"/>
    <col min="5" max="5" width="11.42578125" style="576" customWidth="1"/>
    <col min="6" max="16384" width="11.42578125" style="576"/>
  </cols>
  <sheetData>
    <row r="1" spans="1:4">
      <c r="A1" s="1158" t="s">
        <v>1133</v>
      </c>
      <c r="B1" s="1158"/>
      <c r="C1" s="1158"/>
      <c r="D1" s="1158"/>
    </row>
    <row r="2" spans="1:4" s="432" customFormat="1" ht="24">
      <c r="A2" s="443" t="s">
        <v>1915</v>
      </c>
      <c r="B2" s="443"/>
      <c r="C2" s="443"/>
      <c r="D2" s="443"/>
    </row>
    <row r="3" spans="1:4" s="432" customFormat="1" ht="24">
      <c r="A3" s="443" t="s">
        <v>1600</v>
      </c>
      <c r="B3" s="443"/>
      <c r="C3" s="443"/>
      <c r="D3" s="443"/>
    </row>
    <row r="4" spans="1:4" s="432" customFormat="1" ht="24">
      <c r="A4" s="443" t="s">
        <v>2205</v>
      </c>
      <c r="B4" s="443"/>
      <c r="C4" s="443"/>
      <c r="D4" s="443"/>
    </row>
    <row r="5" spans="1:4" s="432" customFormat="1" ht="24">
      <c r="A5" s="443" t="e">
        <f>+ปร.6!#REF!</f>
        <v>#REF!</v>
      </c>
      <c r="B5" s="443"/>
      <c r="C5" s="443"/>
      <c r="D5" s="443" t="s">
        <v>2207</v>
      </c>
    </row>
    <row r="6" spans="1:4">
      <c r="A6" s="443" t="s">
        <v>1136</v>
      </c>
      <c r="B6" s="194"/>
      <c r="C6" s="853"/>
      <c r="D6" s="853"/>
    </row>
    <row r="7" spans="1:4" s="855" customFormat="1" ht="36" customHeight="1">
      <c r="A7" s="616" t="s">
        <v>109</v>
      </c>
      <c r="B7" s="660" t="s">
        <v>0</v>
      </c>
      <c r="C7" s="854" t="s">
        <v>644</v>
      </c>
      <c r="D7" s="662" t="s">
        <v>1</v>
      </c>
    </row>
    <row r="8" spans="1:4" ht="24">
      <c r="A8" s="561">
        <v>1</v>
      </c>
      <c r="B8" s="891" t="s">
        <v>1137</v>
      </c>
      <c r="C8" s="210"/>
      <c r="D8" s="664"/>
    </row>
    <row r="9" spans="1:4" ht="24">
      <c r="A9" s="561">
        <v>2</v>
      </c>
      <c r="B9" s="891" t="s">
        <v>2078</v>
      </c>
      <c r="C9" s="88"/>
      <c r="D9" s="664"/>
    </row>
    <row r="10" spans="1:4" ht="24">
      <c r="A10" s="561">
        <v>3</v>
      </c>
      <c r="B10" s="891" t="s">
        <v>2085</v>
      </c>
      <c r="C10" s="88"/>
      <c r="D10" s="664"/>
    </row>
    <row r="11" spans="1:4" ht="24">
      <c r="A11" s="561"/>
      <c r="B11" s="891"/>
      <c r="C11" s="211"/>
      <c r="D11" s="664"/>
    </row>
    <row r="12" spans="1:4" ht="24">
      <c r="A12" s="561"/>
      <c r="B12" s="891"/>
      <c r="C12" s="211"/>
      <c r="D12" s="664"/>
    </row>
    <row r="13" spans="1:4" ht="24">
      <c r="A13" s="561"/>
      <c r="B13" s="891"/>
      <c r="C13" s="211"/>
      <c r="D13" s="664"/>
    </row>
    <row r="14" spans="1:4" ht="24">
      <c r="A14" s="561"/>
      <c r="B14" s="891"/>
      <c r="C14" s="211"/>
      <c r="D14" s="664"/>
    </row>
    <row r="15" spans="1:4" ht="24">
      <c r="A15" s="561"/>
      <c r="B15" s="891"/>
      <c r="C15" s="211"/>
      <c r="D15" s="664"/>
    </row>
    <row r="16" spans="1:4" ht="24">
      <c r="A16" s="561"/>
      <c r="B16" s="891"/>
      <c r="C16" s="211"/>
      <c r="D16" s="664"/>
    </row>
    <row r="17" spans="1:4" ht="24">
      <c r="A17" s="561"/>
      <c r="B17" s="891"/>
      <c r="C17" s="211"/>
      <c r="D17" s="664"/>
    </row>
    <row r="18" spans="1:4" ht="24">
      <c r="A18" s="488"/>
      <c r="B18" s="665"/>
      <c r="C18" s="81"/>
      <c r="D18" s="664"/>
    </row>
    <row r="19" spans="1:4" ht="24">
      <c r="A19" s="488"/>
      <c r="B19" s="665"/>
      <c r="C19" s="88"/>
      <c r="D19" s="563"/>
    </row>
    <row r="20" spans="1:4" ht="24">
      <c r="A20" s="488"/>
      <c r="B20" s="665"/>
      <c r="C20" s="88"/>
      <c r="D20" s="563"/>
    </row>
    <row r="21" spans="1:4" ht="24">
      <c r="A21" s="488"/>
      <c r="B21" s="859"/>
      <c r="C21" s="88"/>
      <c r="D21" s="563"/>
    </row>
    <row r="22" spans="1:4">
      <c r="A22" s="860"/>
      <c r="B22" s="861"/>
      <c r="C22" s="212"/>
      <c r="D22" s="862"/>
    </row>
    <row r="23" spans="1:4" s="855" customFormat="1" ht="34.5" customHeight="1" thickBot="1">
      <c r="A23" s="686"/>
      <c r="B23" s="686" t="s">
        <v>1515</v>
      </c>
      <c r="C23" s="892">
        <f>SUM(C8:C22)</f>
        <v>0</v>
      </c>
      <c r="D23" s="893"/>
    </row>
    <row r="24" spans="1:4" ht="24" thickTop="1"/>
    <row r="26" spans="1:4" ht="24">
      <c r="C26" s="209"/>
    </row>
    <row r="27" spans="1:4" ht="24">
      <c r="C27" s="209"/>
    </row>
  </sheetData>
  <mergeCells count="1">
    <mergeCell ref="A1:D1"/>
  </mergeCells>
  <pageMargins left="0.5" right="0.5" top="0.5" bottom="0.5" header="0.3" footer="0.3"/>
  <pageSetup paperSize="9" scale="74" fitToHeight="0" orientation="portrait" r:id="rId1"/>
  <headerFooter>
    <oddHeader>&amp;Rแบบ ปร.4 (ก) แผ่นที่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79998168889431442"/>
    <pageSetUpPr fitToPage="1"/>
  </sheetPr>
  <dimension ref="A2:V139"/>
  <sheetViews>
    <sheetView topLeftCell="L55" zoomScale="85" zoomScaleNormal="85" zoomScaleSheetLayoutView="85" workbookViewId="0">
      <selection activeCell="Y16" sqref="Y16"/>
    </sheetView>
  </sheetViews>
  <sheetFormatPr defaultColWidth="11.42578125" defaultRowHeight="24" outlineLevelRow="1" outlineLevelCol="1"/>
  <cols>
    <col min="1" max="1" width="8.5703125" style="576" hidden="1" customWidth="1" outlineLevel="1"/>
    <col min="2" max="2" width="85.5703125" style="594" hidden="1" customWidth="1" outlineLevel="1"/>
    <col min="3" max="3" width="15.5703125" style="78" hidden="1" customWidth="1" outlineLevel="1"/>
    <col min="4" max="4" width="10.5703125" style="432" hidden="1" customWidth="1" outlineLevel="1"/>
    <col min="5" max="8" width="20.5703125" style="78" hidden="1" customWidth="1" outlineLevel="1"/>
    <col min="9" max="9" width="25.5703125" style="78" hidden="1" customWidth="1" outlineLevel="1"/>
    <col min="10" max="10" width="15.5703125" style="225" hidden="1" customWidth="1" outlineLevel="1"/>
    <col min="11" max="11" width="3.5703125" style="432" hidden="1" customWidth="1" outlineLevel="1"/>
    <col min="12" max="12" width="8.5703125" style="576" customWidth="1" collapsed="1"/>
    <col min="13" max="13" width="85.5703125" style="594" customWidth="1"/>
    <col min="14" max="14" width="15.5703125" style="78" customWidth="1"/>
    <col min="15" max="15" width="10.5703125" style="432" customWidth="1"/>
    <col min="16" max="19" width="20.5703125" style="78" customWidth="1"/>
    <col min="20" max="20" width="25.5703125" style="78" customWidth="1"/>
    <col min="21" max="21" width="15.85546875" style="225" customWidth="1"/>
    <col min="22" max="22" width="3.5703125" style="432" customWidth="1"/>
    <col min="23" max="16384" width="11.42578125" style="432"/>
  </cols>
  <sheetData>
    <row r="2" spans="1:21" ht="26.25" outlineLevel="1">
      <c r="A2" s="1158" t="s">
        <v>17</v>
      </c>
      <c r="B2" s="1158"/>
      <c r="C2" s="1158"/>
      <c r="D2" s="1158"/>
      <c r="E2" s="1158"/>
      <c r="F2" s="1158"/>
      <c r="G2" s="1158"/>
      <c r="H2" s="1158"/>
      <c r="I2" s="1158"/>
      <c r="J2" s="1158"/>
      <c r="L2" s="1102" t="s">
        <v>17</v>
      </c>
      <c r="M2" s="1102"/>
      <c r="N2" s="1102"/>
      <c r="O2" s="1102"/>
      <c r="P2" s="1102"/>
      <c r="Q2" s="1102"/>
      <c r="R2" s="1102"/>
      <c r="S2" s="1102"/>
      <c r="T2" s="1102"/>
      <c r="U2" s="1102"/>
    </row>
    <row r="3" spans="1:21" outlineLevel="1">
      <c r="A3" s="443" t="s">
        <v>1915</v>
      </c>
      <c r="B3" s="736"/>
      <c r="C3" s="197"/>
      <c r="D3" s="434"/>
      <c r="E3" s="197"/>
      <c r="F3" s="197"/>
      <c r="G3" s="160"/>
      <c r="H3" s="160"/>
      <c r="I3" s="197"/>
      <c r="J3" s="433"/>
      <c r="L3" s="443" t="s">
        <v>1915</v>
      </c>
      <c r="M3" s="736"/>
      <c r="N3" s="197"/>
      <c r="O3" s="434"/>
      <c r="P3" s="197"/>
      <c r="Q3" s="197"/>
      <c r="R3" s="160"/>
      <c r="S3" s="160"/>
      <c r="T3" s="197"/>
      <c r="U3" s="433"/>
    </row>
    <row r="4" spans="1:21" outlineLevel="1">
      <c r="A4" s="443" t="s">
        <v>1600</v>
      </c>
      <c r="B4" s="737"/>
      <c r="C4" s="208"/>
      <c r="D4" s="576"/>
      <c r="E4" s="197"/>
      <c r="G4" s="160"/>
      <c r="H4" s="160"/>
      <c r="I4" s="197"/>
      <c r="J4" s="433"/>
      <c r="L4" s="443" t="s">
        <v>1600</v>
      </c>
      <c r="M4" s="737"/>
      <c r="N4" s="208"/>
      <c r="O4" s="576"/>
      <c r="P4" s="197"/>
      <c r="R4" s="160"/>
      <c r="S4" s="160"/>
      <c r="T4" s="197"/>
      <c r="U4" s="433"/>
    </row>
    <row r="5" spans="1:21" outlineLevel="1">
      <c r="A5" s="443" t="s">
        <v>2205</v>
      </c>
      <c r="B5" s="738"/>
      <c r="C5" s="739"/>
      <c r="D5" s="739"/>
      <c r="E5" s="197"/>
      <c r="G5" s="160"/>
      <c r="H5" s="160"/>
      <c r="I5" s="197"/>
      <c r="J5" s="433"/>
      <c r="L5" s="443" t="s">
        <v>2205</v>
      </c>
      <c r="M5" s="738"/>
      <c r="N5" s="739"/>
      <c r="O5" s="739"/>
      <c r="P5" s="197"/>
      <c r="R5" s="160"/>
      <c r="S5" s="160"/>
      <c r="T5" s="197"/>
      <c r="U5" s="433"/>
    </row>
    <row r="6" spans="1:21" outlineLevel="1">
      <c r="A6" s="443" t="s">
        <v>2206</v>
      </c>
      <c r="B6" s="738"/>
      <c r="C6" s="739"/>
      <c r="D6" s="739"/>
      <c r="E6" s="197"/>
      <c r="G6" s="160"/>
      <c r="H6" s="160"/>
      <c r="I6" s="197"/>
      <c r="J6" s="433" t="s">
        <v>2207</v>
      </c>
      <c r="L6" s="443"/>
      <c r="M6" s="738"/>
      <c r="N6" s="739"/>
      <c r="O6" s="739"/>
      <c r="P6" s="197"/>
      <c r="R6" s="160"/>
      <c r="S6" s="160"/>
      <c r="T6" s="197"/>
      <c r="U6" s="433" t="s">
        <v>2207</v>
      </c>
    </row>
    <row r="7" spans="1:21" outlineLevel="1">
      <c r="A7" s="740" t="s">
        <v>1136</v>
      </c>
      <c r="B7" s="740"/>
      <c r="C7" s="740"/>
      <c r="D7" s="740"/>
      <c r="E7" s="197"/>
      <c r="G7" s="160"/>
      <c r="H7" s="160"/>
      <c r="I7" s="197"/>
      <c r="J7" s="433"/>
      <c r="L7" s="443" t="s">
        <v>1136</v>
      </c>
      <c r="M7" s="740"/>
      <c r="N7" s="740"/>
      <c r="O7" s="740"/>
      <c r="P7" s="197"/>
      <c r="R7" s="160"/>
      <c r="S7" s="160"/>
      <c r="T7" s="197"/>
      <c r="U7" s="433"/>
    </row>
    <row r="8" spans="1:21" s="449" customFormat="1">
      <c r="A8" s="1161" t="s">
        <v>4</v>
      </c>
      <c r="B8" s="1163" t="s">
        <v>0</v>
      </c>
      <c r="C8" s="1165" t="s">
        <v>6</v>
      </c>
      <c r="D8" s="1161" t="s">
        <v>5</v>
      </c>
      <c r="E8" s="1167" t="s">
        <v>7</v>
      </c>
      <c r="F8" s="1168"/>
      <c r="G8" s="1167" t="s">
        <v>8</v>
      </c>
      <c r="H8" s="1168"/>
      <c r="I8" s="1159" t="s">
        <v>35</v>
      </c>
      <c r="J8" s="1169" t="s">
        <v>1</v>
      </c>
      <c r="L8" s="1161" t="s">
        <v>4</v>
      </c>
      <c r="M8" s="1163" t="s">
        <v>0</v>
      </c>
      <c r="N8" s="1165" t="s">
        <v>6</v>
      </c>
      <c r="O8" s="1161" t="s">
        <v>5</v>
      </c>
      <c r="P8" s="1167" t="s">
        <v>7</v>
      </c>
      <c r="Q8" s="1168"/>
      <c r="R8" s="1167" t="s">
        <v>8</v>
      </c>
      <c r="S8" s="1168"/>
      <c r="T8" s="1159" t="s">
        <v>35</v>
      </c>
      <c r="U8" s="1169" t="s">
        <v>1</v>
      </c>
    </row>
    <row r="9" spans="1:21" s="449" customFormat="1">
      <c r="A9" s="1162"/>
      <c r="B9" s="1164"/>
      <c r="C9" s="1166"/>
      <c r="D9" s="1162"/>
      <c r="E9" s="450" t="s">
        <v>10</v>
      </c>
      <c r="F9" s="450" t="s">
        <v>117</v>
      </c>
      <c r="G9" s="450" t="s">
        <v>10</v>
      </c>
      <c r="H9" s="450" t="s">
        <v>117</v>
      </c>
      <c r="I9" s="1160"/>
      <c r="J9" s="1170"/>
      <c r="L9" s="1162"/>
      <c r="M9" s="1164"/>
      <c r="N9" s="1166"/>
      <c r="O9" s="1162"/>
      <c r="P9" s="450" t="s">
        <v>10</v>
      </c>
      <c r="Q9" s="450" t="s">
        <v>117</v>
      </c>
      <c r="R9" s="450" t="s">
        <v>10</v>
      </c>
      <c r="S9" s="450" t="s">
        <v>117</v>
      </c>
      <c r="T9" s="1160"/>
      <c r="U9" s="1170"/>
    </row>
    <row r="10" spans="1:21">
      <c r="A10" s="588">
        <v>1</v>
      </c>
      <c r="B10" s="863" t="s">
        <v>1137</v>
      </c>
      <c r="C10" s="86"/>
      <c r="D10" s="864"/>
      <c r="E10" s="86"/>
      <c r="F10" s="86"/>
      <c r="G10" s="86"/>
      <c r="H10" s="86"/>
      <c r="I10" s="176"/>
      <c r="J10" s="865"/>
      <c r="L10" s="588">
        <v>1</v>
      </c>
      <c r="M10" s="863" t="s">
        <v>1137</v>
      </c>
      <c r="N10" s="86"/>
      <c r="O10" s="864"/>
      <c r="P10" s="86"/>
      <c r="Q10" s="86"/>
      <c r="R10" s="86"/>
      <c r="S10" s="86"/>
      <c r="T10" s="176"/>
      <c r="U10" s="865"/>
    </row>
    <row r="11" spans="1:21" outlineLevel="1">
      <c r="A11" s="866"/>
      <c r="B11" s="867" t="s">
        <v>1504</v>
      </c>
      <c r="C11" s="86">
        <v>18</v>
      </c>
      <c r="D11" s="121" t="s">
        <v>11</v>
      </c>
      <c r="E11" s="86">
        <v>33600</v>
      </c>
      <c r="F11" s="86">
        <f>E11*C11</f>
        <v>604800</v>
      </c>
      <c r="G11" s="86">
        <v>0</v>
      </c>
      <c r="H11" s="86">
        <f>G11*C11</f>
        <v>0</v>
      </c>
      <c r="I11" s="86">
        <f>H11+F11</f>
        <v>604800</v>
      </c>
      <c r="J11" s="392"/>
      <c r="L11" s="866"/>
      <c r="M11" s="867" t="s">
        <v>1504</v>
      </c>
      <c r="N11" s="86">
        <v>18</v>
      </c>
      <c r="O11" s="121" t="s">
        <v>11</v>
      </c>
      <c r="P11" s="86"/>
      <c r="Q11" s="86"/>
      <c r="R11" s="86"/>
      <c r="S11" s="86"/>
      <c r="T11" s="86"/>
      <c r="U11" s="392"/>
    </row>
    <row r="12" spans="1:21" outlineLevel="1">
      <c r="A12" s="866"/>
      <c r="B12" s="867" t="s">
        <v>1138</v>
      </c>
      <c r="C12" s="86">
        <v>18</v>
      </c>
      <c r="D12" s="121" t="s">
        <v>11</v>
      </c>
      <c r="E12" s="86">
        <v>0</v>
      </c>
      <c r="F12" s="86">
        <f t="shared" ref="F12:F28" si="0">E12*C12</f>
        <v>0</v>
      </c>
      <c r="G12" s="86">
        <v>350</v>
      </c>
      <c r="H12" s="86">
        <f t="shared" ref="H12:H28" si="1">G12*C12</f>
        <v>6300</v>
      </c>
      <c r="I12" s="86">
        <f t="shared" ref="I12:I28" si="2">H12+F12</f>
        <v>6300</v>
      </c>
      <c r="J12" s="865"/>
      <c r="L12" s="866"/>
      <c r="M12" s="867" t="s">
        <v>1138</v>
      </c>
      <c r="N12" s="86">
        <v>18</v>
      </c>
      <c r="O12" s="121" t="s">
        <v>11</v>
      </c>
      <c r="P12" s="86"/>
      <c r="Q12" s="86"/>
      <c r="R12" s="86"/>
      <c r="S12" s="86"/>
      <c r="T12" s="86"/>
      <c r="U12" s="392"/>
    </row>
    <row r="13" spans="1:21" outlineLevel="1">
      <c r="A13" s="866"/>
      <c r="B13" s="868" t="s">
        <v>1139</v>
      </c>
      <c r="C13" s="86">
        <v>158</v>
      </c>
      <c r="D13" s="121" t="s">
        <v>11</v>
      </c>
      <c r="E13" s="86">
        <v>120750</v>
      </c>
      <c r="F13" s="86">
        <f t="shared" si="0"/>
        <v>19078500</v>
      </c>
      <c r="G13" s="86">
        <v>0</v>
      </c>
      <c r="H13" s="86">
        <f t="shared" si="1"/>
        <v>0</v>
      </c>
      <c r="I13" s="86">
        <f t="shared" si="2"/>
        <v>19078500</v>
      </c>
      <c r="J13" s="392"/>
      <c r="L13" s="866"/>
      <c r="M13" s="868" t="s">
        <v>1139</v>
      </c>
      <c r="N13" s="86">
        <v>158</v>
      </c>
      <c r="O13" s="121" t="s">
        <v>11</v>
      </c>
      <c r="P13" s="86"/>
      <c r="Q13" s="86"/>
      <c r="R13" s="86"/>
      <c r="S13" s="86"/>
      <c r="T13" s="86"/>
      <c r="U13" s="392"/>
    </row>
    <row r="14" spans="1:21" outlineLevel="1">
      <c r="A14" s="866"/>
      <c r="B14" s="868" t="s">
        <v>1140</v>
      </c>
      <c r="C14" s="86">
        <v>158</v>
      </c>
      <c r="D14" s="121" t="s">
        <v>11</v>
      </c>
      <c r="E14" s="86">
        <v>0</v>
      </c>
      <c r="F14" s="86">
        <f t="shared" si="0"/>
        <v>0</v>
      </c>
      <c r="G14" s="86">
        <v>600</v>
      </c>
      <c r="H14" s="86">
        <f t="shared" si="1"/>
        <v>94800</v>
      </c>
      <c r="I14" s="86">
        <f t="shared" si="2"/>
        <v>94800</v>
      </c>
      <c r="J14" s="865"/>
      <c r="L14" s="866"/>
      <c r="M14" s="868" t="s">
        <v>1140</v>
      </c>
      <c r="N14" s="86">
        <v>158</v>
      </c>
      <c r="O14" s="121" t="s">
        <v>11</v>
      </c>
      <c r="P14" s="86"/>
      <c r="Q14" s="86"/>
      <c r="R14" s="86"/>
      <c r="S14" s="86"/>
      <c r="T14" s="86"/>
      <c r="U14" s="392"/>
    </row>
    <row r="15" spans="1:21" outlineLevel="1">
      <c r="A15" s="866"/>
      <c r="B15" s="868" t="s">
        <v>1141</v>
      </c>
      <c r="C15" s="86">
        <v>69</v>
      </c>
      <c r="D15" s="121" t="s">
        <v>11</v>
      </c>
      <c r="E15" s="86">
        <v>189000</v>
      </c>
      <c r="F15" s="86">
        <f t="shared" si="0"/>
        <v>13041000</v>
      </c>
      <c r="G15" s="86">
        <v>0</v>
      </c>
      <c r="H15" s="86">
        <f t="shared" si="1"/>
        <v>0</v>
      </c>
      <c r="I15" s="86">
        <f t="shared" si="2"/>
        <v>13041000</v>
      </c>
      <c r="J15" s="392"/>
      <c r="L15" s="866"/>
      <c r="M15" s="868" t="s">
        <v>1141</v>
      </c>
      <c r="N15" s="86">
        <v>69</v>
      </c>
      <c r="O15" s="121" t="s">
        <v>11</v>
      </c>
      <c r="P15" s="86"/>
      <c r="Q15" s="86"/>
      <c r="R15" s="86"/>
      <c r="S15" s="86"/>
      <c r="T15" s="86"/>
      <c r="U15" s="392"/>
    </row>
    <row r="16" spans="1:21" outlineLevel="1">
      <c r="A16" s="862"/>
      <c r="B16" s="868" t="s">
        <v>1142</v>
      </c>
      <c r="C16" s="86">
        <v>69</v>
      </c>
      <c r="D16" s="121" t="s">
        <v>11</v>
      </c>
      <c r="E16" s="86">
        <v>0</v>
      </c>
      <c r="F16" s="86">
        <f t="shared" si="0"/>
        <v>0</v>
      </c>
      <c r="G16" s="86">
        <v>800</v>
      </c>
      <c r="H16" s="86">
        <f t="shared" si="1"/>
        <v>55200</v>
      </c>
      <c r="I16" s="86">
        <f t="shared" si="2"/>
        <v>55200</v>
      </c>
      <c r="J16" s="865"/>
      <c r="K16" s="886"/>
      <c r="L16" s="862"/>
      <c r="M16" s="868" t="s">
        <v>1142</v>
      </c>
      <c r="N16" s="86">
        <v>69</v>
      </c>
      <c r="O16" s="121" t="s">
        <v>11</v>
      </c>
      <c r="P16" s="86"/>
      <c r="Q16" s="86"/>
      <c r="R16" s="86"/>
      <c r="S16" s="86"/>
      <c r="T16" s="86"/>
      <c r="U16" s="392"/>
    </row>
    <row r="17" spans="1:22" s="517" customFormat="1" outlineLevel="1">
      <c r="A17" s="540"/>
      <c r="B17" s="541"/>
      <c r="C17" s="311"/>
      <c r="D17" s="182"/>
      <c r="E17" s="183"/>
      <c r="F17" s="183"/>
      <c r="G17" s="183"/>
      <c r="H17" s="183"/>
      <c r="I17" s="183"/>
      <c r="J17" s="537"/>
      <c r="L17" s="540"/>
      <c r="M17" s="541" t="s">
        <v>2985</v>
      </c>
      <c r="N17" s="86">
        <v>12</v>
      </c>
      <c r="O17" s="182" t="s">
        <v>11</v>
      </c>
      <c r="P17" s="86"/>
      <c r="Q17" s="86"/>
      <c r="R17" s="86"/>
      <c r="S17" s="86"/>
      <c r="T17" s="86"/>
      <c r="U17" s="392"/>
      <c r="V17" s="432"/>
    </row>
    <row r="18" spans="1:22" s="517" customFormat="1" outlineLevel="1">
      <c r="A18" s="540"/>
      <c r="B18" s="541"/>
      <c r="C18" s="311"/>
      <c r="D18" s="182"/>
      <c r="E18" s="183"/>
      <c r="F18" s="183"/>
      <c r="G18" s="183"/>
      <c r="H18" s="183"/>
      <c r="I18" s="183"/>
      <c r="J18" s="537"/>
      <c r="L18" s="540"/>
      <c r="M18" s="541" t="s">
        <v>2208</v>
      </c>
      <c r="N18" s="86">
        <v>12</v>
      </c>
      <c r="O18" s="182" t="s">
        <v>11</v>
      </c>
      <c r="P18" s="86"/>
      <c r="Q18" s="86"/>
      <c r="R18" s="86"/>
      <c r="S18" s="86"/>
      <c r="T18" s="86"/>
      <c r="U18" s="392"/>
      <c r="V18" s="432"/>
    </row>
    <row r="19" spans="1:22" outlineLevel="1">
      <c r="A19" s="862"/>
      <c r="B19" s="868"/>
      <c r="C19" s="86"/>
      <c r="D19" s="121"/>
      <c r="E19" s="137"/>
      <c r="F19" s="137"/>
      <c r="G19" s="137"/>
      <c r="H19" s="137"/>
      <c r="I19" s="137"/>
      <c r="J19" s="593"/>
      <c r="K19" s="886"/>
      <c r="L19" s="869"/>
      <c r="M19" s="868" t="s">
        <v>2088</v>
      </c>
      <c r="N19" s="86">
        <v>1</v>
      </c>
      <c r="O19" s="121" t="s">
        <v>2080</v>
      </c>
      <c r="P19" s="86"/>
      <c r="Q19" s="86"/>
      <c r="R19" s="86"/>
      <c r="S19" s="86"/>
      <c r="T19" s="86"/>
      <c r="U19" s="392"/>
    </row>
    <row r="20" spans="1:22" outlineLevel="1">
      <c r="A20" s="862"/>
      <c r="B20" s="868" t="s">
        <v>1143</v>
      </c>
      <c r="C20" s="86">
        <v>996.80700000000013</v>
      </c>
      <c r="D20" s="121" t="s">
        <v>12</v>
      </c>
      <c r="E20" s="86">
        <v>0</v>
      </c>
      <c r="F20" s="86">
        <f t="shared" si="0"/>
        <v>0</v>
      </c>
      <c r="G20" s="86">
        <v>112</v>
      </c>
      <c r="H20" s="86">
        <f t="shared" si="1"/>
        <v>111642.38400000002</v>
      </c>
      <c r="I20" s="86">
        <f t="shared" si="2"/>
        <v>111642.38400000002</v>
      </c>
      <c r="J20" s="865"/>
      <c r="K20" s="886"/>
      <c r="L20" s="862"/>
      <c r="M20" s="868" t="s">
        <v>1143</v>
      </c>
      <c r="N20" s="86">
        <v>3072</v>
      </c>
      <c r="O20" s="121" t="s">
        <v>12</v>
      </c>
      <c r="P20" s="86"/>
      <c r="Q20" s="86"/>
      <c r="R20" s="86"/>
      <c r="S20" s="86"/>
      <c r="T20" s="86"/>
      <c r="U20" s="392"/>
    </row>
    <row r="21" spans="1:22" outlineLevel="1">
      <c r="A21" s="862"/>
      <c r="B21" s="868" t="s">
        <v>1144</v>
      </c>
      <c r="C21" s="86">
        <v>494.01450000000006</v>
      </c>
      <c r="D21" s="121" t="s">
        <v>12</v>
      </c>
      <c r="E21" s="86">
        <v>0</v>
      </c>
      <c r="F21" s="86">
        <f t="shared" si="0"/>
        <v>0</v>
      </c>
      <c r="G21" s="86">
        <v>112</v>
      </c>
      <c r="H21" s="86">
        <f t="shared" si="1"/>
        <v>55329.624000000003</v>
      </c>
      <c r="I21" s="86">
        <f t="shared" si="2"/>
        <v>55329.624000000003</v>
      </c>
      <c r="J21" s="865"/>
      <c r="K21" s="886"/>
      <c r="L21" s="862"/>
      <c r="M21" s="868" t="s">
        <v>1144</v>
      </c>
      <c r="N21" s="86">
        <v>1888</v>
      </c>
      <c r="O21" s="121" t="s">
        <v>12</v>
      </c>
      <c r="P21" s="86"/>
      <c r="Q21" s="86"/>
      <c r="R21" s="86"/>
      <c r="S21" s="86"/>
      <c r="T21" s="86"/>
      <c r="U21" s="392"/>
    </row>
    <row r="22" spans="1:22" outlineLevel="1">
      <c r="A22" s="862"/>
      <c r="B22" s="868"/>
      <c r="C22" s="86"/>
      <c r="D22" s="121"/>
      <c r="E22" s="86"/>
      <c r="F22" s="86"/>
      <c r="G22" s="86"/>
      <c r="H22" s="86"/>
      <c r="I22" s="86"/>
      <c r="J22" s="871"/>
      <c r="K22" s="886"/>
      <c r="L22" s="862"/>
      <c r="M22" s="868"/>
      <c r="N22" s="86"/>
      <c r="O22" s="121"/>
      <c r="P22" s="86"/>
      <c r="Q22" s="86"/>
      <c r="R22" s="86"/>
      <c r="S22" s="86"/>
      <c r="T22" s="86"/>
      <c r="U22" s="392"/>
    </row>
    <row r="23" spans="1:22" outlineLevel="1">
      <c r="A23" s="862"/>
      <c r="B23" s="868" t="s">
        <v>1145</v>
      </c>
      <c r="C23" s="86">
        <v>70.203000000000003</v>
      </c>
      <c r="D23" s="121" t="s">
        <v>12</v>
      </c>
      <c r="E23" s="86">
        <v>753.67199999999991</v>
      </c>
      <c r="F23" s="86">
        <f t="shared" si="0"/>
        <v>52910.035415999999</v>
      </c>
      <c r="G23" s="86">
        <v>104</v>
      </c>
      <c r="H23" s="86">
        <f t="shared" si="1"/>
        <v>7301.1120000000001</v>
      </c>
      <c r="I23" s="86">
        <f t="shared" si="2"/>
        <v>60211.147416</v>
      </c>
      <c r="J23" s="887"/>
      <c r="K23" s="886"/>
      <c r="L23" s="862"/>
      <c r="M23" s="868" t="s">
        <v>1145</v>
      </c>
      <c r="N23" s="86">
        <v>84</v>
      </c>
      <c r="O23" s="121" t="s">
        <v>12</v>
      </c>
      <c r="P23" s="86"/>
      <c r="Q23" s="86"/>
      <c r="R23" s="86"/>
      <c r="S23" s="86"/>
      <c r="T23" s="86"/>
      <c r="U23" s="392"/>
    </row>
    <row r="24" spans="1:22" outlineLevel="1">
      <c r="A24" s="862"/>
      <c r="B24" s="868" t="s">
        <v>1146</v>
      </c>
      <c r="C24" s="86">
        <v>35.101500000000001</v>
      </c>
      <c r="D24" s="121" t="s">
        <v>12</v>
      </c>
      <c r="E24" s="86">
        <v>2502.0100000000002</v>
      </c>
      <c r="F24" s="86">
        <f t="shared" si="0"/>
        <v>87824.304015000016</v>
      </c>
      <c r="G24" s="86">
        <v>426</v>
      </c>
      <c r="H24" s="86">
        <f t="shared" si="1"/>
        <v>14953.239000000001</v>
      </c>
      <c r="I24" s="86">
        <f t="shared" si="2"/>
        <v>102777.54301500002</v>
      </c>
      <c r="J24" s="888"/>
      <c r="K24" s="886"/>
      <c r="L24" s="862"/>
      <c r="M24" s="868" t="s">
        <v>1146</v>
      </c>
      <c r="N24" s="86">
        <v>34</v>
      </c>
      <c r="O24" s="121" t="s">
        <v>12</v>
      </c>
      <c r="P24" s="86"/>
      <c r="Q24" s="86"/>
      <c r="R24" s="86"/>
      <c r="S24" s="86"/>
      <c r="T24" s="86"/>
      <c r="U24" s="392"/>
    </row>
    <row r="25" spans="1:22" outlineLevel="1">
      <c r="A25" s="862"/>
      <c r="B25" s="868" t="s">
        <v>1147</v>
      </c>
      <c r="C25" s="86">
        <v>1373.4</v>
      </c>
      <c r="D25" s="121" t="s">
        <v>1107</v>
      </c>
      <c r="E25" s="86">
        <v>166.29467499999998</v>
      </c>
      <c r="F25" s="86">
        <f t="shared" si="0"/>
        <v>228389.10664499999</v>
      </c>
      <c r="G25" s="86">
        <v>121</v>
      </c>
      <c r="H25" s="86">
        <f t="shared" si="1"/>
        <v>166181.40000000002</v>
      </c>
      <c r="I25" s="86">
        <f t="shared" si="2"/>
        <v>394570.50664500002</v>
      </c>
      <c r="J25" s="392"/>
      <c r="K25" s="886"/>
      <c r="L25" s="862"/>
      <c r="M25" s="868" t="s">
        <v>1147</v>
      </c>
      <c r="N25" s="870">
        <v>1308</v>
      </c>
      <c r="O25" s="121" t="s">
        <v>1107</v>
      </c>
      <c r="P25" s="86"/>
      <c r="Q25" s="86"/>
      <c r="R25" s="86"/>
      <c r="S25" s="86"/>
      <c r="T25" s="86"/>
      <c r="U25" s="392"/>
    </row>
    <row r="26" spans="1:22" outlineLevel="1">
      <c r="A26" s="862"/>
      <c r="B26" s="868"/>
      <c r="C26" s="86"/>
      <c r="D26" s="121"/>
      <c r="E26" s="86"/>
      <c r="F26" s="86"/>
      <c r="G26" s="86"/>
      <c r="H26" s="86"/>
      <c r="I26" s="86"/>
      <c r="J26" s="392"/>
      <c r="K26" s="886"/>
      <c r="L26" s="862"/>
      <c r="M26" s="868" t="s">
        <v>3010</v>
      </c>
      <c r="N26" s="86">
        <v>787</v>
      </c>
      <c r="O26" s="121" t="s">
        <v>12</v>
      </c>
      <c r="P26" s="86"/>
      <c r="Q26" s="86"/>
      <c r="R26" s="86"/>
      <c r="S26" s="86"/>
      <c r="T26" s="86"/>
      <c r="U26" s="392"/>
    </row>
    <row r="27" spans="1:22" outlineLevel="1">
      <c r="A27" s="866"/>
      <c r="B27" s="868" t="s">
        <v>1148</v>
      </c>
      <c r="C27" s="86">
        <v>1129.2750000000001</v>
      </c>
      <c r="D27" s="121" t="s">
        <v>12</v>
      </c>
      <c r="E27" s="86">
        <v>2760.4500000000003</v>
      </c>
      <c r="F27" s="86">
        <f t="shared" si="0"/>
        <v>3117307.1737500005</v>
      </c>
      <c r="G27" s="86">
        <v>544.95000000000005</v>
      </c>
      <c r="H27" s="86">
        <f t="shared" si="1"/>
        <v>615398.41125000012</v>
      </c>
      <c r="I27" s="86">
        <f t="shared" si="2"/>
        <v>3732705.5850000009</v>
      </c>
      <c r="J27" s="392"/>
      <c r="K27" s="886"/>
      <c r="L27" s="866"/>
      <c r="M27" s="868" t="s">
        <v>1148</v>
      </c>
      <c r="N27" s="86">
        <v>348</v>
      </c>
      <c r="O27" s="121" t="s">
        <v>12</v>
      </c>
      <c r="P27" s="86"/>
      <c r="Q27" s="86"/>
      <c r="R27" s="86"/>
      <c r="S27" s="86"/>
      <c r="T27" s="86"/>
      <c r="U27" s="392"/>
    </row>
    <row r="28" spans="1:22" outlineLevel="1">
      <c r="A28" s="862"/>
      <c r="B28" s="868" t="s">
        <v>1149</v>
      </c>
      <c r="C28" s="86">
        <v>37.831500000000005</v>
      </c>
      <c r="D28" s="121" t="s">
        <v>12</v>
      </c>
      <c r="E28" s="86">
        <v>2785</v>
      </c>
      <c r="F28" s="86">
        <f t="shared" si="0"/>
        <v>105360.72750000001</v>
      </c>
      <c r="G28" s="86">
        <v>519</v>
      </c>
      <c r="H28" s="86">
        <f t="shared" si="1"/>
        <v>19634.548500000004</v>
      </c>
      <c r="I28" s="86">
        <f t="shared" si="2"/>
        <v>124995.27600000001</v>
      </c>
      <c r="J28" s="392"/>
      <c r="K28" s="886"/>
      <c r="L28" s="862"/>
      <c r="M28" s="868" t="s">
        <v>1149</v>
      </c>
      <c r="N28" s="86">
        <v>37.831500000000005</v>
      </c>
      <c r="O28" s="121" t="s">
        <v>12</v>
      </c>
      <c r="P28" s="86"/>
      <c r="Q28" s="86"/>
      <c r="R28" s="86"/>
      <c r="S28" s="86"/>
      <c r="T28" s="86"/>
      <c r="U28" s="392"/>
    </row>
    <row r="29" spans="1:22" outlineLevel="1">
      <c r="A29" s="862"/>
      <c r="B29" s="868"/>
      <c r="C29" s="86"/>
      <c r="D29" s="121"/>
      <c r="E29" s="137"/>
      <c r="F29" s="137"/>
      <c r="G29" s="137"/>
      <c r="H29" s="137"/>
      <c r="I29" s="137"/>
      <c r="J29" s="593"/>
      <c r="K29" s="886"/>
      <c r="L29" s="869"/>
      <c r="M29" s="868" t="s">
        <v>1923</v>
      </c>
      <c r="N29" s="86">
        <v>33.6</v>
      </c>
      <c r="O29" s="121" t="s">
        <v>12</v>
      </c>
      <c r="P29" s="86"/>
      <c r="Q29" s="86"/>
      <c r="R29" s="86"/>
      <c r="S29" s="86"/>
      <c r="T29" s="86"/>
      <c r="U29" s="392"/>
    </row>
    <row r="30" spans="1:22" outlineLevel="1">
      <c r="A30" s="862"/>
      <c r="B30" s="863" t="s">
        <v>1150</v>
      </c>
      <c r="C30" s="86"/>
      <c r="D30" s="121"/>
      <c r="E30" s="137"/>
      <c r="F30" s="137"/>
      <c r="G30" s="137"/>
      <c r="H30" s="137"/>
      <c r="I30" s="137"/>
      <c r="J30" s="871"/>
      <c r="K30" s="886"/>
      <c r="L30" s="862"/>
      <c r="M30" s="863" t="s">
        <v>1150</v>
      </c>
      <c r="N30" s="86"/>
      <c r="O30" s="121"/>
      <c r="P30" s="137"/>
      <c r="Q30" s="137"/>
      <c r="R30" s="137"/>
      <c r="S30" s="137"/>
      <c r="T30" s="137"/>
      <c r="U30" s="871"/>
      <c r="V30" s="886"/>
    </row>
    <row r="31" spans="1:22" outlineLevel="1">
      <c r="A31" s="862"/>
      <c r="B31" s="868" t="s">
        <v>1151</v>
      </c>
      <c r="C31" s="86">
        <v>37.338713988724471</v>
      </c>
      <c r="D31" s="121" t="s">
        <v>13</v>
      </c>
      <c r="E31" s="86">
        <v>19.630000000000003</v>
      </c>
      <c r="F31" s="86">
        <f t="shared" ref="F31" si="3">E31*C31</f>
        <v>732.95895559866142</v>
      </c>
      <c r="G31" s="86">
        <v>4.4000000000000004</v>
      </c>
      <c r="H31" s="86">
        <f>G31*C31</f>
        <v>164.29034155038769</v>
      </c>
      <c r="I31" s="86">
        <f>H31+F31</f>
        <v>897.24929714904908</v>
      </c>
      <c r="J31" s="888"/>
      <c r="K31" s="886"/>
      <c r="L31" s="862"/>
      <c r="M31" s="868" t="s">
        <v>1151</v>
      </c>
      <c r="N31" s="86">
        <v>129.83000000000001</v>
      </c>
      <c r="O31" s="121" t="s">
        <v>13</v>
      </c>
      <c r="P31" s="86"/>
      <c r="Q31" s="86"/>
      <c r="R31" s="86"/>
      <c r="S31" s="86"/>
      <c r="T31" s="86"/>
      <c r="U31" s="392"/>
    </row>
    <row r="32" spans="1:22" outlineLevel="1">
      <c r="A32" s="862"/>
      <c r="B32" s="863" t="s">
        <v>1152</v>
      </c>
      <c r="C32" s="86"/>
      <c r="D32" s="121"/>
      <c r="E32" s="137"/>
      <c r="F32" s="137"/>
      <c r="G32" s="137"/>
      <c r="H32" s="137"/>
      <c r="I32" s="137"/>
      <c r="J32" s="871"/>
      <c r="K32" s="886"/>
      <c r="L32" s="862"/>
      <c r="M32" s="863" t="s">
        <v>1152</v>
      </c>
      <c r="N32" s="86"/>
      <c r="O32" s="121"/>
      <c r="P32" s="137"/>
      <c r="Q32" s="137"/>
      <c r="R32" s="137"/>
      <c r="S32" s="137"/>
      <c r="T32" s="137"/>
      <c r="U32" s="871"/>
      <c r="V32" s="886"/>
    </row>
    <row r="33" spans="1:22" outlineLevel="1">
      <c r="A33" s="866"/>
      <c r="B33" s="868" t="s">
        <v>1153</v>
      </c>
      <c r="C33" s="86">
        <v>344.99219626666667</v>
      </c>
      <c r="D33" s="121" t="s">
        <v>13</v>
      </c>
      <c r="E33" s="86">
        <v>21.630000000000003</v>
      </c>
      <c r="F33" s="86">
        <f t="shared" ref="F33:F34" si="4">E33*C33</f>
        <v>7462.1812052480009</v>
      </c>
      <c r="G33" s="86">
        <v>3.7800000000000002</v>
      </c>
      <c r="H33" s="86">
        <f>G33*C33</f>
        <v>1304.0705018880001</v>
      </c>
      <c r="I33" s="86">
        <f>H33+F33</f>
        <v>8766.2517071360016</v>
      </c>
      <c r="J33" s="888"/>
      <c r="K33" s="886"/>
      <c r="L33" s="866"/>
      <c r="M33" s="868" t="s">
        <v>1153</v>
      </c>
      <c r="N33" s="86">
        <v>234.2</v>
      </c>
      <c r="O33" s="121" t="s">
        <v>13</v>
      </c>
      <c r="P33" s="86"/>
      <c r="Q33" s="86"/>
      <c r="R33" s="86"/>
      <c r="S33" s="86"/>
      <c r="T33" s="86"/>
      <c r="U33" s="392"/>
    </row>
    <row r="34" spans="1:22" outlineLevel="1">
      <c r="A34" s="862"/>
      <c r="B34" s="868" t="s">
        <v>1154</v>
      </c>
      <c r="C34" s="86">
        <v>11116.245000000001</v>
      </c>
      <c r="D34" s="121" t="s">
        <v>13</v>
      </c>
      <c r="E34" s="86">
        <v>19.73</v>
      </c>
      <c r="F34" s="86">
        <f t="shared" si="4"/>
        <v>219323.51385000002</v>
      </c>
      <c r="G34" s="86">
        <v>3.6</v>
      </c>
      <c r="H34" s="86">
        <f>G34*C34</f>
        <v>40018.482000000004</v>
      </c>
      <c r="I34" s="86">
        <f>H34+F34</f>
        <v>259341.99585000001</v>
      </c>
      <c r="J34" s="888"/>
      <c r="K34" s="886"/>
      <c r="L34" s="862"/>
      <c r="M34" s="868" t="s">
        <v>1154</v>
      </c>
      <c r="N34" s="86">
        <v>9437.86</v>
      </c>
      <c r="O34" s="121" t="s">
        <v>13</v>
      </c>
      <c r="P34" s="86"/>
      <c r="Q34" s="86"/>
      <c r="R34" s="86"/>
      <c r="S34" s="86"/>
      <c r="T34" s="86"/>
      <c r="U34" s="392"/>
    </row>
    <row r="35" spans="1:22" outlineLevel="1">
      <c r="A35" s="862"/>
      <c r="B35" s="863" t="s">
        <v>1155</v>
      </c>
      <c r="C35" s="86"/>
      <c r="D35" s="121"/>
      <c r="E35" s="137"/>
      <c r="F35" s="137"/>
      <c r="G35" s="137"/>
      <c r="H35" s="137"/>
      <c r="I35" s="137"/>
      <c r="J35" s="871"/>
      <c r="K35" s="886"/>
      <c r="L35" s="862"/>
      <c r="M35" s="863" t="s">
        <v>1155</v>
      </c>
      <c r="N35" s="86"/>
      <c r="O35" s="121"/>
      <c r="P35" s="137"/>
      <c r="Q35" s="137"/>
      <c r="R35" s="137"/>
      <c r="S35" s="137"/>
      <c r="T35" s="137"/>
      <c r="U35" s="871"/>
      <c r="V35" s="886"/>
    </row>
    <row r="36" spans="1:22" outlineLevel="1">
      <c r="A36" s="862"/>
      <c r="B36" s="868" t="s">
        <v>1156</v>
      </c>
      <c r="C36" s="86">
        <v>7081.3845060000003</v>
      </c>
      <c r="D36" s="121" t="s">
        <v>13</v>
      </c>
      <c r="E36" s="86">
        <v>19.28</v>
      </c>
      <c r="F36" s="86">
        <f t="shared" ref="F36:F42" si="5">E36*C36</f>
        <v>136529.09327568</v>
      </c>
      <c r="G36" s="86">
        <v>3.6</v>
      </c>
      <c r="H36" s="86">
        <f>G36*C36</f>
        <v>25492.984221600003</v>
      </c>
      <c r="I36" s="86">
        <f>H36+F36</f>
        <v>162022.07749728</v>
      </c>
      <c r="J36" s="888"/>
      <c r="K36" s="886"/>
      <c r="L36" s="862"/>
      <c r="M36" s="868" t="s">
        <v>1156</v>
      </c>
      <c r="N36" s="86">
        <v>8634.61</v>
      </c>
      <c r="O36" s="121" t="s">
        <v>13</v>
      </c>
      <c r="P36" s="86"/>
      <c r="Q36" s="86"/>
      <c r="R36" s="86"/>
      <c r="S36" s="86"/>
      <c r="T36" s="86"/>
      <c r="U36" s="392"/>
    </row>
    <row r="37" spans="1:22" outlineLevel="1">
      <c r="A37" s="862"/>
      <c r="B37" s="868" t="s">
        <v>1157</v>
      </c>
      <c r="C37" s="86">
        <v>28782.600000000002</v>
      </c>
      <c r="D37" s="121" t="s">
        <v>13</v>
      </c>
      <c r="E37" s="86">
        <v>19.28</v>
      </c>
      <c r="F37" s="86">
        <f t="shared" si="5"/>
        <v>554928.52800000005</v>
      </c>
      <c r="G37" s="86">
        <v>3.1</v>
      </c>
      <c r="H37" s="86">
        <f t="shared" ref="H37:H42" si="6">G37*C37</f>
        <v>89226.060000000012</v>
      </c>
      <c r="I37" s="86">
        <f t="shared" ref="I37:I42" si="7">H37+F37</f>
        <v>644154.58800000011</v>
      </c>
      <c r="J37" s="888"/>
      <c r="K37" s="886"/>
      <c r="L37" s="862"/>
      <c r="M37" s="868" t="s">
        <v>1157</v>
      </c>
      <c r="N37" s="86">
        <v>12479.92</v>
      </c>
      <c r="O37" s="121" t="s">
        <v>13</v>
      </c>
      <c r="P37" s="86"/>
      <c r="Q37" s="86"/>
      <c r="R37" s="86"/>
      <c r="S37" s="86"/>
      <c r="T37" s="86"/>
      <c r="U37" s="392"/>
    </row>
    <row r="38" spans="1:22" outlineLevel="1">
      <c r="A38" s="862"/>
      <c r="B38" s="868" t="s">
        <v>1158</v>
      </c>
      <c r="C38" s="86">
        <v>63225.268049999999</v>
      </c>
      <c r="D38" s="121" t="s">
        <v>13</v>
      </c>
      <c r="E38" s="86">
        <v>19.28</v>
      </c>
      <c r="F38" s="86">
        <f t="shared" si="5"/>
        <v>1218983.1680040001</v>
      </c>
      <c r="G38" s="86">
        <v>3.1</v>
      </c>
      <c r="H38" s="86">
        <f t="shared" si="6"/>
        <v>195998.33095500001</v>
      </c>
      <c r="I38" s="86">
        <f t="shared" si="7"/>
        <v>1414981.4989590002</v>
      </c>
      <c r="J38" s="888"/>
      <c r="K38" s="886"/>
      <c r="L38" s="862"/>
      <c r="M38" s="868" t="s">
        <v>1158</v>
      </c>
      <c r="N38" s="870">
        <v>60214.540999999997</v>
      </c>
      <c r="O38" s="121" t="s">
        <v>13</v>
      </c>
      <c r="P38" s="86"/>
      <c r="Q38" s="86"/>
      <c r="R38" s="86"/>
      <c r="S38" s="86"/>
      <c r="T38" s="86"/>
      <c r="U38" s="392"/>
    </row>
    <row r="39" spans="1:22" outlineLevel="1">
      <c r="A39" s="862"/>
      <c r="B39" s="868" t="s">
        <v>1159</v>
      </c>
      <c r="C39" s="86">
        <v>13735.610069999999</v>
      </c>
      <c r="D39" s="121" t="s">
        <v>13</v>
      </c>
      <c r="E39" s="86">
        <v>19.28</v>
      </c>
      <c r="F39" s="86">
        <f t="shared" si="5"/>
        <v>264822.56214960001</v>
      </c>
      <c r="G39" s="86">
        <v>3.1</v>
      </c>
      <c r="H39" s="86">
        <f t="shared" si="6"/>
        <v>42580.391216999997</v>
      </c>
      <c r="I39" s="86">
        <f t="shared" si="7"/>
        <v>307402.95336659998</v>
      </c>
      <c r="J39" s="888"/>
      <c r="K39" s="886"/>
      <c r="L39" s="862"/>
      <c r="M39" s="868" t="s">
        <v>1159</v>
      </c>
      <c r="N39" s="86">
        <v>20762.96</v>
      </c>
      <c r="O39" s="121" t="s">
        <v>13</v>
      </c>
      <c r="P39" s="86"/>
      <c r="Q39" s="86"/>
      <c r="R39" s="86"/>
      <c r="S39" s="86"/>
      <c r="T39" s="86"/>
      <c r="U39" s="392"/>
    </row>
    <row r="40" spans="1:22" outlineLevel="1">
      <c r="A40" s="862"/>
      <c r="B40" s="868" t="s">
        <v>1160</v>
      </c>
      <c r="C40" s="86">
        <v>2522.9408400000002</v>
      </c>
      <c r="D40" s="121" t="s">
        <v>13</v>
      </c>
      <c r="E40" s="86">
        <v>19.28</v>
      </c>
      <c r="F40" s="86">
        <f t="shared" si="5"/>
        <v>48642.299395200003</v>
      </c>
      <c r="G40" s="86">
        <v>3.1</v>
      </c>
      <c r="H40" s="86">
        <f t="shared" si="6"/>
        <v>7821.1166040000007</v>
      </c>
      <c r="I40" s="86">
        <f t="shared" si="7"/>
        <v>56463.415999200006</v>
      </c>
      <c r="J40" s="888"/>
      <c r="K40" s="886"/>
      <c r="L40" s="862"/>
      <c r="M40" s="868" t="s">
        <v>1160</v>
      </c>
      <c r="N40" s="86">
        <v>4387.9799999999996</v>
      </c>
      <c r="O40" s="121" t="s">
        <v>13</v>
      </c>
      <c r="P40" s="86"/>
      <c r="Q40" s="86"/>
      <c r="R40" s="86"/>
      <c r="S40" s="86"/>
      <c r="T40" s="86"/>
      <c r="U40" s="392"/>
    </row>
    <row r="41" spans="1:22" outlineLevel="1">
      <c r="A41" s="862"/>
      <c r="B41" s="868" t="s">
        <v>1161</v>
      </c>
      <c r="C41" s="86">
        <v>3787.7384999999999</v>
      </c>
      <c r="D41" s="121" t="s">
        <v>13</v>
      </c>
      <c r="E41" s="86">
        <v>29.460869565217397</v>
      </c>
      <c r="F41" s="86">
        <f t="shared" si="5"/>
        <v>111590.0698956522</v>
      </c>
      <c r="G41" s="86">
        <v>0</v>
      </c>
      <c r="H41" s="86">
        <f t="shared" si="6"/>
        <v>0</v>
      </c>
      <c r="I41" s="86">
        <f t="shared" si="7"/>
        <v>111590.0698956522</v>
      </c>
      <c r="J41" s="888"/>
      <c r="K41" s="886"/>
      <c r="L41" s="862"/>
      <c r="M41" s="868" t="s">
        <v>1161</v>
      </c>
      <c r="N41" s="86">
        <v>3488.4</v>
      </c>
      <c r="O41" s="121" t="s">
        <v>13</v>
      </c>
      <c r="P41" s="86"/>
      <c r="Q41" s="86"/>
      <c r="R41" s="86"/>
      <c r="S41" s="86"/>
      <c r="T41" s="86"/>
      <c r="U41" s="392"/>
    </row>
    <row r="42" spans="1:22" outlineLevel="1">
      <c r="A42" s="862"/>
      <c r="B42" s="868" t="s">
        <v>1162</v>
      </c>
      <c r="C42" s="86">
        <v>339.25500000000005</v>
      </c>
      <c r="D42" s="121" t="s">
        <v>13</v>
      </c>
      <c r="E42" s="86">
        <v>24.43</v>
      </c>
      <c r="F42" s="86">
        <f t="shared" si="5"/>
        <v>8287.9996500000016</v>
      </c>
      <c r="G42" s="86">
        <v>0</v>
      </c>
      <c r="H42" s="86">
        <f t="shared" si="6"/>
        <v>0</v>
      </c>
      <c r="I42" s="86">
        <f t="shared" si="7"/>
        <v>8287.9996500000016</v>
      </c>
      <c r="J42" s="888"/>
      <c r="K42" s="886"/>
      <c r="L42" s="862"/>
      <c r="M42" s="868" t="s">
        <v>1162</v>
      </c>
      <c r="N42" s="86">
        <v>327</v>
      </c>
      <c r="O42" s="121" t="s">
        <v>13</v>
      </c>
      <c r="P42" s="86"/>
      <c r="Q42" s="86"/>
      <c r="R42" s="86"/>
      <c r="S42" s="86"/>
      <c r="T42" s="86"/>
      <c r="U42" s="392"/>
    </row>
    <row r="43" spans="1:22" outlineLevel="1">
      <c r="A43" s="862"/>
      <c r="B43" s="872"/>
      <c r="C43" s="137"/>
      <c r="D43" s="670"/>
      <c r="E43" s="137"/>
      <c r="F43" s="137"/>
      <c r="G43" s="137"/>
      <c r="H43" s="137"/>
      <c r="I43" s="139"/>
      <c r="J43" s="873"/>
      <c r="K43" s="886"/>
      <c r="L43" s="862"/>
      <c r="M43" s="872"/>
      <c r="N43" s="137"/>
      <c r="O43" s="670"/>
      <c r="P43" s="137"/>
      <c r="Q43" s="137"/>
      <c r="R43" s="137"/>
      <c r="S43" s="137"/>
      <c r="T43" s="139"/>
      <c r="U43" s="873"/>
      <c r="V43" s="886"/>
    </row>
    <row r="44" spans="1:22" s="576" customFormat="1">
      <c r="A44" s="874"/>
      <c r="B44" s="875" t="s">
        <v>894</v>
      </c>
      <c r="C44" s="478"/>
      <c r="D44" s="874"/>
      <c r="E44" s="478"/>
      <c r="F44" s="478">
        <f>SUM(F11:F43)</f>
        <v>38887393.721706986</v>
      </c>
      <c r="G44" s="478"/>
      <c r="H44" s="478">
        <f>SUM(H11:H43)</f>
        <v>1549346.4445910389</v>
      </c>
      <c r="I44" s="478">
        <f>SUM(I11:I43)</f>
        <v>40436740.166298017</v>
      </c>
      <c r="J44" s="876"/>
      <c r="L44" s="874"/>
      <c r="M44" s="875" t="s">
        <v>894</v>
      </c>
      <c r="N44" s="478"/>
      <c r="O44" s="874"/>
      <c r="P44" s="478"/>
      <c r="Q44" s="478"/>
      <c r="R44" s="478"/>
      <c r="S44" s="478"/>
      <c r="T44" s="478"/>
      <c r="U44" s="876"/>
    </row>
    <row r="45" spans="1:22">
      <c r="A45" s="589">
        <v>2</v>
      </c>
      <c r="B45" s="863" t="s">
        <v>1163</v>
      </c>
      <c r="C45" s="89"/>
      <c r="D45" s="877"/>
      <c r="E45" s="89"/>
      <c r="F45" s="89"/>
      <c r="G45" s="89"/>
      <c r="H45" s="89"/>
      <c r="I45" s="89"/>
      <c r="J45" s="878"/>
      <c r="L45" s="589">
        <v>2</v>
      </c>
      <c r="M45" s="863" t="s">
        <v>2078</v>
      </c>
      <c r="N45" s="89"/>
      <c r="O45" s="877"/>
      <c r="P45" s="89"/>
      <c r="Q45" s="89"/>
      <c r="R45" s="89"/>
      <c r="S45" s="89"/>
      <c r="T45" s="89"/>
      <c r="U45" s="878"/>
    </row>
    <row r="46" spans="1:22" outlineLevel="1">
      <c r="A46" s="588"/>
      <c r="B46" s="868" t="s">
        <v>1164</v>
      </c>
      <c r="C46" s="86">
        <v>2784.6</v>
      </c>
      <c r="D46" s="121" t="s">
        <v>12</v>
      </c>
      <c r="E46" s="86">
        <v>0</v>
      </c>
      <c r="F46" s="86">
        <f t="shared" ref="F46:F63" si="8">E46*C46</f>
        <v>0</v>
      </c>
      <c r="G46" s="86">
        <v>112</v>
      </c>
      <c r="H46" s="86">
        <f>G46*C46</f>
        <v>311875.20000000001</v>
      </c>
      <c r="I46" s="86">
        <f>H46+F46</f>
        <v>311875.20000000001</v>
      </c>
      <c r="J46" s="878"/>
      <c r="L46" s="588"/>
      <c r="M46" s="868" t="s">
        <v>1164</v>
      </c>
      <c r="N46" s="86">
        <v>839</v>
      </c>
      <c r="O46" s="121" t="s">
        <v>12</v>
      </c>
      <c r="P46" s="86"/>
      <c r="Q46" s="86"/>
      <c r="R46" s="86"/>
      <c r="S46" s="86"/>
      <c r="T46" s="86"/>
      <c r="U46" s="392"/>
    </row>
    <row r="47" spans="1:22" outlineLevel="1">
      <c r="A47" s="588"/>
      <c r="B47" s="867"/>
      <c r="C47" s="86"/>
      <c r="D47" s="121"/>
      <c r="E47" s="86"/>
      <c r="F47" s="86"/>
      <c r="G47" s="86"/>
      <c r="H47" s="86"/>
      <c r="I47" s="86"/>
      <c r="J47" s="878"/>
      <c r="L47" s="869"/>
      <c r="M47" s="868" t="s">
        <v>1144</v>
      </c>
      <c r="N47" s="86">
        <v>798</v>
      </c>
      <c r="O47" s="121" t="s">
        <v>12</v>
      </c>
      <c r="P47" s="86"/>
      <c r="Q47" s="86"/>
      <c r="R47" s="86"/>
      <c r="S47" s="86"/>
      <c r="T47" s="86"/>
      <c r="U47" s="392"/>
    </row>
    <row r="48" spans="1:22" outlineLevel="1">
      <c r="A48" s="588"/>
      <c r="B48" s="867" t="s">
        <v>1165</v>
      </c>
      <c r="C48" s="86">
        <v>36.75</v>
      </c>
      <c r="D48" s="121" t="s">
        <v>1107</v>
      </c>
      <c r="E48" s="86">
        <v>0</v>
      </c>
      <c r="F48" s="86">
        <f t="shared" si="8"/>
        <v>0</v>
      </c>
      <c r="G48" s="86">
        <v>10.5</v>
      </c>
      <c r="H48" s="86">
        <f t="shared" ref="H48:H63" si="9">G48*C48</f>
        <v>385.875</v>
      </c>
      <c r="I48" s="86">
        <f t="shared" ref="I48:I63" si="10">H48+F48</f>
        <v>385.875</v>
      </c>
      <c r="J48" s="392"/>
      <c r="L48" s="588"/>
      <c r="M48" s="867" t="s">
        <v>1165</v>
      </c>
      <c r="N48" s="86">
        <v>36.75</v>
      </c>
      <c r="O48" s="121" t="s">
        <v>1107</v>
      </c>
      <c r="P48" s="86"/>
      <c r="Q48" s="86"/>
      <c r="R48" s="86"/>
      <c r="S48" s="86"/>
      <c r="T48" s="86"/>
      <c r="U48" s="392"/>
    </row>
    <row r="49" spans="1:21" outlineLevel="1">
      <c r="A49" s="759"/>
      <c r="B49" s="867" t="s">
        <v>1166</v>
      </c>
      <c r="C49" s="86">
        <v>27.72</v>
      </c>
      <c r="D49" s="121" t="s">
        <v>12</v>
      </c>
      <c r="E49" s="86">
        <v>92.81</v>
      </c>
      <c r="F49" s="86">
        <f t="shared" si="8"/>
        <v>2572.6932000000002</v>
      </c>
      <c r="G49" s="86">
        <v>64</v>
      </c>
      <c r="H49" s="86">
        <f t="shared" si="9"/>
        <v>1774.08</v>
      </c>
      <c r="I49" s="86">
        <f t="shared" si="10"/>
        <v>4346.7731999999996</v>
      </c>
      <c r="J49" s="392"/>
      <c r="L49" s="759"/>
      <c r="M49" s="867" t="s">
        <v>1166</v>
      </c>
      <c r="N49" s="86">
        <v>70.350000000000009</v>
      </c>
      <c r="O49" s="121" t="s">
        <v>1107</v>
      </c>
      <c r="P49" s="86"/>
      <c r="Q49" s="86"/>
      <c r="R49" s="86"/>
      <c r="S49" s="86"/>
      <c r="T49" s="86"/>
      <c r="U49" s="392"/>
    </row>
    <row r="50" spans="1:21" outlineLevel="1">
      <c r="A50" s="866"/>
      <c r="B50" s="867" t="s">
        <v>1145</v>
      </c>
      <c r="C50" s="86">
        <v>470.08500000000004</v>
      </c>
      <c r="D50" s="121" t="s">
        <v>12</v>
      </c>
      <c r="E50" s="86">
        <v>753.67199999999991</v>
      </c>
      <c r="F50" s="86">
        <f t="shared" si="8"/>
        <v>354289.90211999998</v>
      </c>
      <c r="G50" s="86">
        <v>104</v>
      </c>
      <c r="H50" s="86">
        <f t="shared" si="9"/>
        <v>48888.840000000004</v>
      </c>
      <c r="I50" s="86">
        <f t="shared" si="10"/>
        <v>403178.74212000001</v>
      </c>
      <c r="J50" s="666"/>
      <c r="L50" s="866"/>
      <c r="M50" s="867" t="s">
        <v>1145</v>
      </c>
      <c r="N50" s="86">
        <v>336</v>
      </c>
      <c r="O50" s="121" t="s">
        <v>12</v>
      </c>
      <c r="P50" s="86"/>
      <c r="Q50" s="86"/>
      <c r="R50" s="86"/>
      <c r="S50" s="86"/>
      <c r="T50" s="86"/>
      <c r="U50" s="392"/>
    </row>
    <row r="51" spans="1:21" outlineLevel="1">
      <c r="A51" s="879"/>
      <c r="B51" s="868" t="s">
        <v>1146</v>
      </c>
      <c r="C51" s="86">
        <v>19.95</v>
      </c>
      <c r="D51" s="167" t="s">
        <v>12</v>
      </c>
      <c r="E51" s="86">
        <v>2502.0100000000002</v>
      </c>
      <c r="F51" s="86">
        <f t="shared" si="8"/>
        <v>49915.099500000004</v>
      </c>
      <c r="G51" s="86">
        <v>426</v>
      </c>
      <c r="H51" s="86">
        <f t="shared" si="9"/>
        <v>8498.6999999999989</v>
      </c>
      <c r="I51" s="86">
        <f t="shared" si="10"/>
        <v>58413.799500000001</v>
      </c>
      <c r="J51" s="666"/>
      <c r="L51" s="879"/>
      <c r="M51" s="868" t="s">
        <v>1146</v>
      </c>
      <c r="N51" s="86">
        <v>143</v>
      </c>
      <c r="O51" s="167" t="s">
        <v>12</v>
      </c>
      <c r="P51" s="86"/>
      <c r="Q51" s="86"/>
      <c r="R51" s="86"/>
      <c r="S51" s="86"/>
      <c r="T51" s="86"/>
      <c r="U51" s="392"/>
    </row>
    <row r="52" spans="1:21" outlineLevel="1">
      <c r="A52" s="866"/>
      <c r="B52" s="867" t="s">
        <v>1147</v>
      </c>
      <c r="C52" s="86">
        <v>7419.8250000000007</v>
      </c>
      <c r="D52" s="121" t="s">
        <v>1107</v>
      </c>
      <c r="E52" s="86">
        <v>166.29467499999998</v>
      </c>
      <c r="F52" s="86">
        <f t="shared" si="8"/>
        <v>1233877.386931875</v>
      </c>
      <c r="G52" s="86">
        <v>121</v>
      </c>
      <c r="H52" s="86">
        <f t="shared" si="9"/>
        <v>897798.82500000007</v>
      </c>
      <c r="I52" s="86">
        <f t="shared" si="10"/>
        <v>2131676.211931875</v>
      </c>
      <c r="J52" s="392"/>
      <c r="L52" s="866"/>
      <c r="M52" s="867" t="s">
        <v>1147</v>
      </c>
      <c r="N52" s="86">
        <v>7419.8250000000007</v>
      </c>
      <c r="O52" s="121" t="s">
        <v>1107</v>
      </c>
      <c r="P52" s="86"/>
      <c r="Q52" s="86"/>
      <c r="R52" s="86"/>
      <c r="S52" s="86"/>
      <c r="T52" s="86"/>
      <c r="U52" s="392"/>
    </row>
    <row r="53" spans="1:21" outlineLevel="1">
      <c r="A53" s="866"/>
      <c r="B53" s="867" t="s">
        <v>1167</v>
      </c>
      <c r="C53" s="86">
        <v>7220.5349999999999</v>
      </c>
      <c r="D53" s="121" t="s">
        <v>1107</v>
      </c>
      <c r="E53" s="86">
        <v>189</v>
      </c>
      <c r="F53" s="86">
        <f t="shared" si="8"/>
        <v>1364681.115</v>
      </c>
      <c r="G53" s="86">
        <v>127.05000000000001</v>
      </c>
      <c r="H53" s="86">
        <f t="shared" si="9"/>
        <v>917368.97175000003</v>
      </c>
      <c r="I53" s="86">
        <f t="shared" si="10"/>
        <v>2282050.0867499998</v>
      </c>
      <c r="J53" s="392"/>
      <c r="L53" s="866"/>
      <c r="M53" s="867" t="s">
        <v>1167</v>
      </c>
      <c r="N53" s="880">
        <v>6876.7</v>
      </c>
      <c r="O53" s="121" t="s">
        <v>1107</v>
      </c>
      <c r="P53" s="86"/>
      <c r="Q53" s="86"/>
      <c r="R53" s="86"/>
      <c r="S53" s="86"/>
      <c r="T53" s="86"/>
      <c r="U53" s="392"/>
    </row>
    <row r="54" spans="1:21" outlineLevel="1">
      <c r="A54" s="866"/>
      <c r="B54" s="867" t="s">
        <v>1168</v>
      </c>
      <c r="C54" s="86">
        <v>29.61</v>
      </c>
      <c r="D54" s="121" t="s">
        <v>12</v>
      </c>
      <c r="E54" s="86">
        <v>2549.0100000000002</v>
      </c>
      <c r="F54" s="86">
        <f t="shared" si="8"/>
        <v>75476.186100000006</v>
      </c>
      <c r="G54" s="86">
        <v>519</v>
      </c>
      <c r="H54" s="86">
        <f t="shared" si="9"/>
        <v>15367.59</v>
      </c>
      <c r="I54" s="86">
        <f t="shared" si="10"/>
        <v>90843.776100000003</v>
      </c>
      <c r="J54" s="666"/>
      <c r="L54" s="866"/>
      <c r="M54" s="867" t="s">
        <v>1168</v>
      </c>
      <c r="N54" s="86">
        <v>29.61</v>
      </c>
      <c r="O54" s="121" t="s">
        <v>12</v>
      </c>
      <c r="P54" s="86"/>
      <c r="Q54" s="86"/>
      <c r="R54" s="86"/>
      <c r="S54" s="86"/>
      <c r="T54" s="86"/>
      <c r="U54" s="392"/>
    </row>
    <row r="55" spans="1:21" outlineLevel="1">
      <c r="A55" s="588"/>
      <c r="B55" s="867" t="s">
        <v>1169</v>
      </c>
      <c r="C55" s="86">
        <v>44.94</v>
      </c>
      <c r="D55" s="121" t="s">
        <v>12</v>
      </c>
      <c r="E55" s="86">
        <v>2684.85</v>
      </c>
      <c r="F55" s="86">
        <f t="shared" si="8"/>
        <v>120657.15899999999</v>
      </c>
      <c r="G55" s="86">
        <v>544.95000000000005</v>
      </c>
      <c r="H55" s="86">
        <f t="shared" si="9"/>
        <v>24490.053</v>
      </c>
      <c r="I55" s="86">
        <f t="shared" si="10"/>
        <v>145147.212</v>
      </c>
      <c r="J55" s="392"/>
      <c r="L55" s="588"/>
      <c r="M55" s="867" t="s">
        <v>1169</v>
      </c>
      <c r="N55" s="86">
        <v>44.94</v>
      </c>
      <c r="O55" s="121" t="s">
        <v>12</v>
      </c>
      <c r="P55" s="86"/>
      <c r="Q55" s="86"/>
      <c r="R55" s="86"/>
      <c r="S55" s="86"/>
      <c r="T55" s="86"/>
      <c r="U55" s="392"/>
    </row>
    <row r="56" spans="1:21" outlineLevel="1">
      <c r="A56" s="588"/>
      <c r="B56" s="867" t="s">
        <v>1170</v>
      </c>
      <c r="C56" s="86">
        <v>144.47999999999999</v>
      </c>
      <c r="D56" s="121" t="s">
        <v>12</v>
      </c>
      <c r="E56" s="86">
        <v>2621.8100000000004</v>
      </c>
      <c r="F56" s="86">
        <f t="shared" si="8"/>
        <v>378799.10880000005</v>
      </c>
      <c r="G56" s="86">
        <v>519</v>
      </c>
      <c r="H56" s="86">
        <f t="shared" si="9"/>
        <v>74985.119999999995</v>
      </c>
      <c r="I56" s="86">
        <f t="shared" si="10"/>
        <v>453784.22880000004</v>
      </c>
      <c r="J56" s="666"/>
      <c r="K56" s="886"/>
      <c r="L56" s="588"/>
      <c r="M56" s="867" t="s">
        <v>1170</v>
      </c>
      <c r="N56" s="870">
        <v>137.6</v>
      </c>
      <c r="O56" s="121" t="s">
        <v>12</v>
      </c>
      <c r="P56" s="86"/>
      <c r="Q56" s="86"/>
      <c r="R56" s="86"/>
      <c r="S56" s="86"/>
      <c r="T56" s="86"/>
      <c r="U56" s="392"/>
    </row>
    <row r="57" spans="1:21" outlineLevel="1">
      <c r="A57" s="588"/>
      <c r="B57" s="867" t="s">
        <v>1171</v>
      </c>
      <c r="C57" s="86">
        <v>847.77</v>
      </c>
      <c r="D57" s="121" t="s">
        <v>12</v>
      </c>
      <c r="E57" s="86">
        <v>2760.4500000000003</v>
      </c>
      <c r="F57" s="86">
        <f t="shared" si="8"/>
        <v>2340226.6965000001</v>
      </c>
      <c r="G57" s="86">
        <v>544.95000000000005</v>
      </c>
      <c r="H57" s="86">
        <f t="shared" si="9"/>
        <v>461992.26150000002</v>
      </c>
      <c r="I57" s="86">
        <f t="shared" si="10"/>
        <v>2802218.9580000001</v>
      </c>
      <c r="J57" s="392"/>
      <c r="L57" s="588"/>
      <c r="M57" s="867" t="s">
        <v>1171</v>
      </c>
      <c r="N57" s="870">
        <v>807.4</v>
      </c>
      <c r="O57" s="121" t="s">
        <v>12</v>
      </c>
      <c r="P57" s="86"/>
      <c r="Q57" s="86"/>
      <c r="R57" s="86"/>
      <c r="S57" s="86"/>
      <c r="T57" s="86"/>
      <c r="U57" s="392"/>
    </row>
    <row r="58" spans="1:21" outlineLevel="1">
      <c r="A58" s="588"/>
      <c r="B58" s="867" t="s">
        <v>1172</v>
      </c>
      <c r="C58" s="86">
        <v>1379.28</v>
      </c>
      <c r="D58" s="121" t="s">
        <v>12</v>
      </c>
      <c r="E58" s="86">
        <v>2721.9100000000003</v>
      </c>
      <c r="F58" s="86">
        <f t="shared" si="8"/>
        <v>3754276.0248000002</v>
      </c>
      <c r="G58" s="86">
        <v>519</v>
      </c>
      <c r="H58" s="86">
        <f t="shared" si="9"/>
        <v>715846.32</v>
      </c>
      <c r="I58" s="86">
        <f t="shared" si="10"/>
        <v>4470122.3448000001</v>
      </c>
      <c r="J58" s="666"/>
      <c r="L58" s="588"/>
      <c r="M58" s="867" t="s">
        <v>1172</v>
      </c>
      <c r="N58" s="870">
        <v>1313.6</v>
      </c>
      <c r="O58" s="121" t="s">
        <v>12</v>
      </c>
      <c r="P58" s="86"/>
      <c r="Q58" s="86"/>
      <c r="R58" s="86"/>
      <c r="S58" s="86"/>
      <c r="T58" s="86"/>
      <c r="U58" s="392"/>
    </row>
    <row r="59" spans="1:21" outlineLevel="1">
      <c r="A59" s="588"/>
      <c r="B59" s="867" t="s">
        <v>1173</v>
      </c>
      <c r="C59" s="86">
        <v>1010.205</v>
      </c>
      <c r="D59" s="121" t="s">
        <v>12</v>
      </c>
      <c r="E59" s="86">
        <v>2865.4500000000003</v>
      </c>
      <c r="F59" s="86">
        <f t="shared" si="8"/>
        <v>2894691.9172500004</v>
      </c>
      <c r="G59" s="86">
        <v>544.95000000000005</v>
      </c>
      <c r="H59" s="86">
        <f t="shared" si="9"/>
        <v>550511.21475000004</v>
      </c>
      <c r="I59" s="86">
        <f t="shared" si="10"/>
        <v>3445203.1320000002</v>
      </c>
      <c r="J59" s="392"/>
      <c r="L59" s="588"/>
      <c r="M59" s="867" t="s">
        <v>1173</v>
      </c>
      <c r="N59" s="86">
        <v>1010.205</v>
      </c>
      <c r="O59" s="121" t="s">
        <v>12</v>
      </c>
      <c r="P59" s="86"/>
      <c r="Q59" s="86"/>
      <c r="R59" s="86"/>
      <c r="S59" s="86"/>
      <c r="T59" s="86"/>
      <c r="U59" s="392"/>
    </row>
    <row r="60" spans="1:21" outlineLevel="1">
      <c r="A60" s="588"/>
      <c r="B60" s="867" t="s">
        <v>1149</v>
      </c>
      <c r="C60" s="86">
        <v>456.01500000000004</v>
      </c>
      <c r="D60" s="121" t="s">
        <v>12</v>
      </c>
      <c r="E60" s="86">
        <v>2866.5</v>
      </c>
      <c r="F60" s="86">
        <f t="shared" si="8"/>
        <v>1307166.9975000001</v>
      </c>
      <c r="G60" s="86">
        <v>544.95000000000005</v>
      </c>
      <c r="H60" s="86">
        <f t="shared" si="9"/>
        <v>248505.37425000005</v>
      </c>
      <c r="I60" s="86">
        <f t="shared" si="10"/>
        <v>1555672.3717500002</v>
      </c>
      <c r="J60" s="392"/>
      <c r="L60" s="588"/>
      <c r="M60" s="867" t="s">
        <v>1149</v>
      </c>
      <c r="N60" s="86">
        <v>456.01500000000004</v>
      </c>
      <c r="O60" s="121" t="s">
        <v>12</v>
      </c>
      <c r="P60" s="86"/>
      <c r="Q60" s="86"/>
      <c r="R60" s="86"/>
      <c r="S60" s="86"/>
      <c r="T60" s="86"/>
      <c r="U60" s="392"/>
    </row>
    <row r="61" spans="1:21" outlineLevel="1">
      <c r="A61" s="588"/>
      <c r="B61" s="867" t="s">
        <v>1174</v>
      </c>
      <c r="C61" s="86">
        <v>0.94500000000000006</v>
      </c>
      <c r="D61" s="121" t="s">
        <v>12</v>
      </c>
      <c r="E61" s="86">
        <v>2919</v>
      </c>
      <c r="F61" s="86">
        <f t="shared" si="8"/>
        <v>2758.4550000000004</v>
      </c>
      <c r="G61" s="86">
        <v>544.95000000000005</v>
      </c>
      <c r="H61" s="86">
        <f t="shared" si="9"/>
        <v>514.97775000000013</v>
      </c>
      <c r="I61" s="86">
        <f t="shared" si="10"/>
        <v>3273.4327500000004</v>
      </c>
      <c r="J61" s="392"/>
      <c r="L61" s="588"/>
      <c r="M61" s="867" t="s">
        <v>1174</v>
      </c>
      <c r="N61" s="86">
        <v>27.3</v>
      </c>
      <c r="O61" s="121" t="s">
        <v>12</v>
      </c>
      <c r="P61" s="86"/>
      <c r="Q61" s="86"/>
      <c r="R61" s="86"/>
      <c r="S61" s="86"/>
      <c r="T61" s="86"/>
      <c r="U61" s="392"/>
    </row>
    <row r="62" spans="1:21" outlineLevel="1">
      <c r="A62" s="588"/>
      <c r="B62" s="867" t="s">
        <v>1175</v>
      </c>
      <c r="C62" s="86">
        <v>115.815</v>
      </c>
      <c r="D62" s="121" t="s">
        <v>12</v>
      </c>
      <c r="E62" s="86">
        <v>3150</v>
      </c>
      <c r="F62" s="86">
        <f t="shared" si="8"/>
        <v>364817.25</v>
      </c>
      <c r="G62" s="86">
        <v>544.95000000000005</v>
      </c>
      <c r="H62" s="86">
        <f t="shared" si="9"/>
        <v>63113.384250000003</v>
      </c>
      <c r="I62" s="86">
        <f t="shared" si="10"/>
        <v>427930.63425</v>
      </c>
      <c r="J62" s="392"/>
      <c r="L62" s="588"/>
      <c r="M62" s="867" t="s">
        <v>1175</v>
      </c>
      <c r="N62" s="86">
        <v>115.815</v>
      </c>
      <c r="O62" s="121" t="s">
        <v>12</v>
      </c>
      <c r="P62" s="86"/>
      <c r="Q62" s="86"/>
      <c r="R62" s="86"/>
      <c r="S62" s="86"/>
      <c r="T62" s="86"/>
      <c r="U62" s="392"/>
    </row>
    <row r="63" spans="1:21" outlineLevel="1">
      <c r="A63" s="588"/>
      <c r="B63" s="867" t="s">
        <v>1176</v>
      </c>
      <c r="C63" s="86">
        <v>11.76</v>
      </c>
      <c r="D63" s="121" t="s">
        <v>12</v>
      </c>
      <c r="E63" s="86">
        <v>3360</v>
      </c>
      <c r="F63" s="86">
        <f t="shared" si="8"/>
        <v>39513.599999999999</v>
      </c>
      <c r="G63" s="86">
        <v>544.95000000000005</v>
      </c>
      <c r="H63" s="86">
        <f t="shared" si="9"/>
        <v>6408.6120000000001</v>
      </c>
      <c r="I63" s="86">
        <f t="shared" si="10"/>
        <v>45922.212</v>
      </c>
      <c r="J63" s="392"/>
      <c r="L63" s="588"/>
      <c r="M63" s="867" t="s">
        <v>1176</v>
      </c>
      <c r="N63" s="86">
        <v>11.76</v>
      </c>
      <c r="O63" s="121" t="s">
        <v>12</v>
      </c>
      <c r="P63" s="86"/>
      <c r="Q63" s="86"/>
      <c r="R63" s="86"/>
      <c r="S63" s="86"/>
      <c r="T63" s="86"/>
      <c r="U63" s="392"/>
    </row>
    <row r="64" spans="1:21" outlineLevel="1">
      <c r="A64" s="759"/>
      <c r="B64" s="867" t="s">
        <v>1150</v>
      </c>
      <c r="C64" s="86"/>
      <c r="D64" s="121"/>
      <c r="E64" s="137"/>
      <c r="F64" s="86"/>
      <c r="G64" s="137"/>
      <c r="H64" s="86"/>
      <c r="I64" s="86"/>
      <c r="J64" s="889"/>
      <c r="L64" s="759"/>
      <c r="M64" s="881" t="s">
        <v>1150</v>
      </c>
      <c r="N64" s="86"/>
      <c r="O64" s="121"/>
      <c r="P64" s="137"/>
      <c r="Q64" s="86"/>
      <c r="R64" s="137"/>
      <c r="S64" s="86"/>
      <c r="T64" s="86"/>
      <c r="U64" s="75"/>
    </row>
    <row r="65" spans="1:22" outlineLevel="1">
      <c r="A65" s="759"/>
      <c r="B65" s="867" t="s">
        <v>1177</v>
      </c>
      <c r="C65" s="86">
        <v>173.25</v>
      </c>
      <c r="D65" s="121" t="s">
        <v>13</v>
      </c>
      <c r="E65" s="86">
        <v>20.380000000000003</v>
      </c>
      <c r="F65" s="86">
        <f t="shared" ref="F65:F66" si="11">E65*C65</f>
        <v>3530.8350000000005</v>
      </c>
      <c r="G65" s="86">
        <v>4.4000000000000004</v>
      </c>
      <c r="H65" s="86">
        <f t="shared" ref="H65:H66" si="12">G65*C65</f>
        <v>762.30000000000007</v>
      </c>
      <c r="I65" s="86">
        <f t="shared" ref="I65:I66" si="13">H65+F65</f>
        <v>4293.1350000000002</v>
      </c>
      <c r="J65" s="666"/>
      <c r="L65" s="759"/>
      <c r="M65" s="867" t="s">
        <v>1177</v>
      </c>
      <c r="N65" s="870">
        <v>165</v>
      </c>
      <c r="O65" s="121" t="s">
        <v>13</v>
      </c>
      <c r="P65" s="86"/>
      <c r="Q65" s="86"/>
      <c r="R65" s="86"/>
      <c r="S65" s="86"/>
      <c r="T65" s="86"/>
      <c r="U65" s="392"/>
    </row>
    <row r="66" spans="1:22" outlineLevel="1">
      <c r="A66" s="759"/>
      <c r="B66" s="867" t="s">
        <v>1151</v>
      </c>
      <c r="C66" s="86">
        <v>13960.800000000001</v>
      </c>
      <c r="D66" s="121" t="s">
        <v>13</v>
      </c>
      <c r="E66" s="86">
        <v>19.630000000000003</v>
      </c>
      <c r="F66" s="86">
        <f t="shared" si="11"/>
        <v>274050.50400000007</v>
      </c>
      <c r="G66" s="86">
        <v>4.4000000000000004</v>
      </c>
      <c r="H66" s="86">
        <f t="shared" si="12"/>
        <v>61427.520000000011</v>
      </c>
      <c r="I66" s="86">
        <f t="shared" si="13"/>
        <v>335478.02400000009</v>
      </c>
      <c r="J66" s="666"/>
      <c r="L66" s="759"/>
      <c r="M66" s="867" t="s">
        <v>1151</v>
      </c>
      <c r="N66" s="870">
        <v>13296</v>
      </c>
      <c r="O66" s="121" t="s">
        <v>13</v>
      </c>
      <c r="P66" s="86"/>
      <c r="Q66" s="86"/>
      <c r="R66" s="86"/>
      <c r="S66" s="86"/>
      <c r="T66" s="86"/>
      <c r="U66" s="392"/>
    </row>
    <row r="67" spans="1:22" outlineLevel="1">
      <c r="A67" s="759"/>
      <c r="B67" s="881" t="s">
        <v>1152</v>
      </c>
      <c r="C67" s="86"/>
      <c r="D67" s="121"/>
      <c r="E67" s="137"/>
      <c r="F67" s="86"/>
      <c r="G67" s="137"/>
      <c r="H67" s="86"/>
      <c r="I67" s="86"/>
      <c r="J67" s="890"/>
      <c r="L67" s="759"/>
      <c r="M67" s="881" t="s">
        <v>1152</v>
      </c>
      <c r="N67" s="86"/>
      <c r="O67" s="121"/>
      <c r="P67" s="137"/>
      <c r="Q67" s="86"/>
      <c r="R67" s="137"/>
      <c r="S67" s="86"/>
      <c r="T67" s="86"/>
      <c r="U67" s="57"/>
    </row>
    <row r="68" spans="1:22" outlineLevel="1">
      <c r="A68" s="759"/>
      <c r="B68" s="867" t="s">
        <v>1153</v>
      </c>
      <c r="C68" s="86">
        <v>19745.145000000004</v>
      </c>
      <c r="D68" s="121" t="s">
        <v>13</v>
      </c>
      <c r="E68" s="86">
        <v>21.630000000000003</v>
      </c>
      <c r="F68" s="86">
        <f t="shared" ref="F68:F69" si="14">E68*C68</f>
        <v>427087.48635000014</v>
      </c>
      <c r="G68" s="86">
        <v>3.7800000000000002</v>
      </c>
      <c r="H68" s="86">
        <f t="shared" ref="H68:H69" si="15">G68*C68</f>
        <v>74636.64810000002</v>
      </c>
      <c r="I68" s="86">
        <f t="shared" ref="I68:I69" si="16">H68+F68</f>
        <v>501724.13445000013</v>
      </c>
      <c r="J68" s="666"/>
      <c r="L68" s="759"/>
      <c r="M68" s="867" t="s">
        <v>1153</v>
      </c>
      <c r="N68" s="870">
        <v>18804.900000000001</v>
      </c>
      <c r="O68" s="121" t="s">
        <v>13</v>
      </c>
      <c r="P68" s="86"/>
      <c r="Q68" s="86"/>
      <c r="R68" s="86"/>
      <c r="S68" s="86"/>
      <c r="T68" s="86"/>
      <c r="U68" s="392"/>
    </row>
    <row r="69" spans="1:22" outlineLevel="1">
      <c r="A69" s="759"/>
      <c r="B69" s="867" t="s">
        <v>1154</v>
      </c>
      <c r="C69" s="86">
        <v>143017.56000000003</v>
      </c>
      <c r="D69" s="121" t="s">
        <v>13</v>
      </c>
      <c r="E69" s="86">
        <v>19.73</v>
      </c>
      <c r="F69" s="86">
        <f t="shared" si="14"/>
        <v>2821736.4588000006</v>
      </c>
      <c r="G69" s="86">
        <v>3.6</v>
      </c>
      <c r="H69" s="86">
        <f t="shared" si="15"/>
        <v>514863.21600000013</v>
      </c>
      <c r="I69" s="86">
        <f t="shared" si="16"/>
        <v>3336599.6748000006</v>
      </c>
      <c r="J69" s="666"/>
      <c r="L69" s="759"/>
      <c r="M69" s="867" t="s">
        <v>1154</v>
      </c>
      <c r="N69" s="870">
        <v>136207.20000000001</v>
      </c>
      <c r="O69" s="121" t="s">
        <v>13</v>
      </c>
      <c r="P69" s="86"/>
      <c r="Q69" s="86"/>
      <c r="R69" s="86"/>
      <c r="S69" s="86"/>
      <c r="T69" s="86"/>
      <c r="U69" s="392"/>
    </row>
    <row r="70" spans="1:22" outlineLevel="1">
      <c r="A70" s="759"/>
      <c r="B70" s="881" t="s">
        <v>1155</v>
      </c>
      <c r="C70" s="86"/>
      <c r="D70" s="121"/>
      <c r="E70" s="137"/>
      <c r="F70" s="86"/>
      <c r="G70" s="137"/>
      <c r="H70" s="86"/>
      <c r="I70" s="86"/>
      <c r="J70" s="890"/>
      <c r="L70" s="759"/>
      <c r="M70" s="881" t="s">
        <v>1155</v>
      </c>
      <c r="N70" s="86"/>
      <c r="O70" s="121"/>
      <c r="P70" s="137"/>
      <c r="Q70" s="86"/>
      <c r="R70" s="137"/>
      <c r="S70" s="86"/>
      <c r="T70" s="86"/>
      <c r="U70" s="57"/>
    </row>
    <row r="71" spans="1:22" outlineLevel="1">
      <c r="A71" s="759"/>
      <c r="B71" s="867" t="s">
        <v>1156</v>
      </c>
      <c r="C71" s="86">
        <v>147298.20000000001</v>
      </c>
      <c r="D71" s="121" t="s">
        <v>13</v>
      </c>
      <c r="E71" s="86">
        <v>19.28</v>
      </c>
      <c r="F71" s="86">
        <f t="shared" ref="F71:F117" si="17">E71*C71</f>
        <v>2839909.2960000006</v>
      </c>
      <c r="G71" s="86">
        <v>3.6</v>
      </c>
      <c r="H71" s="86">
        <f t="shared" ref="H71:H117" si="18">G71*C71</f>
        <v>530273.52</v>
      </c>
      <c r="I71" s="86">
        <f t="shared" ref="I71:I117" si="19">H71+F71</f>
        <v>3370182.8160000006</v>
      </c>
      <c r="J71" s="666"/>
      <c r="L71" s="759"/>
      <c r="M71" s="867" t="s">
        <v>1156</v>
      </c>
      <c r="N71" s="870">
        <v>140284</v>
      </c>
      <c r="O71" s="121" t="s">
        <v>13</v>
      </c>
      <c r="P71" s="86"/>
      <c r="Q71" s="86"/>
      <c r="R71" s="86"/>
      <c r="S71" s="86"/>
      <c r="T71" s="86"/>
      <c r="U71" s="392"/>
    </row>
    <row r="72" spans="1:22" outlineLevel="1">
      <c r="A72" s="759"/>
      <c r="B72" s="867" t="s">
        <v>1157</v>
      </c>
      <c r="C72" s="86">
        <v>96798.45</v>
      </c>
      <c r="D72" s="121" t="s">
        <v>13</v>
      </c>
      <c r="E72" s="86">
        <v>19.28</v>
      </c>
      <c r="F72" s="86">
        <f t="shared" si="17"/>
        <v>1866274.1160000002</v>
      </c>
      <c r="G72" s="86">
        <v>3.1</v>
      </c>
      <c r="H72" s="86">
        <f t="shared" si="18"/>
        <v>300075.19500000001</v>
      </c>
      <c r="I72" s="86">
        <f t="shared" si="19"/>
        <v>2166349.3110000002</v>
      </c>
      <c r="J72" s="666"/>
      <c r="L72" s="759"/>
      <c r="M72" s="867" t="s">
        <v>1157</v>
      </c>
      <c r="N72" s="870">
        <v>92189</v>
      </c>
      <c r="O72" s="121" t="s">
        <v>13</v>
      </c>
      <c r="P72" s="86"/>
      <c r="Q72" s="86"/>
      <c r="R72" s="86"/>
      <c r="S72" s="86"/>
      <c r="T72" s="86"/>
      <c r="U72" s="392"/>
    </row>
    <row r="73" spans="1:22" outlineLevel="1">
      <c r="A73" s="759"/>
      <c r="B73" s="867" t="s">
        <v>1158</v>
      </c>
      <c r="C73" s="86">
        <v>59567.235000000001</v>
      </c>
      <c r="D73" s="121" t="s">
        <v>13</v>
      </c>
      <c r="E73" s="86">
        <v>19.28</v>
      </c>
      <c r="F73" s="86">
        <f t="shared" si="17"/>
        <v>1148456.2908000001</v>
      </c>
      <c r="G73" s="86">
        <v>3.1</v>
      </c>
      <c r="H73" s="86">
        <f t="shared" si="18"/>
        <v>184658.42850000001</v>
      </c>
      <c r="I73" s="86">
        <f t="shared" si="19"/>
        <v>1333114.7193</v>
      </c>
      <c r="J73" s="666"/>
      <c r="L73" s="759"/>
      <c r="M73" s="867" t="s">
        <v>1158</v>
      </c>
      <c r="N73" s="870">
        <v>56730.7</v>
      </c>
      <c r="O73" s="121" t="s">
        <v>13</v>
      </c>
      <c r="P73" s="86"/>
      <c r="Q73" s="86"/>
      <c r="R73" s="86"/>
      <c r="S73" s="86"/>
      <c r="T73" s="86"/>
      <c r="U73" s="392"/>
    </row>
    <row r="74" spans="1:22" s="576" customFormat="1" outlineLevel="1">
      <c r="A74" s="759"/>
      <c r="B74" s="868" t="s">
        <v>1159</v>
      </c>
      <c r="C74" s="86">
        <v>40789.455000000002</v>
      </c>
      <c r="D74" s="121" t="s">
        <v>13</v>
      </c>
      <c r="E74" s="86">
        <v>19.28</v>
      </c>
      <c r="F74" s="86">
        <f t="shared" si="17"/>
        <v>786420.69240000006</v>
      </c>
      <c r="G74" s="86">
        <v>3.1</v>
      </c>
      <c r="H74" s="86">
        <f t="shared" si="18"/>
        <v>126447.31050000001</v>
      </c>
      <c r="I74" s="86">
        <f t="shared" si="19"/>
        <v>912868.00290000008</v>
      </c>
      <c r="J74" s="666"/>
      <c r="L74" s="759"/>
      <c r="M74" s="868" t="s">
        <v>1159</v>
      </c>
      <c r="N74" s="870">
        <v>38847.1</v>
      </c>
      <c r="O74" s="121" t="s">
        <v>13</v>
      </c>
      <c r="P74" s="86"/>
      <c r="Q74" s="86"/>
      <c r="R74" s="86"/>
      <c r="S74" s="86"/>
      <c r="T74" s="86"/>
      <c r="U74" s="392"/>
      <c r="V74" s="432"/>
    </row>
    <row r="75" spans="1:22" outlineLevel="1">
      <c r="A75" s="759"/>
      <c r="B75" s="868" t="s">
        <v>1160</v>
      </c>
      <c r="C75" s="86">
        <v>33002.025000000001</v>
      </c>
      <c r="D75" s="121" t="s">
        <v>13</v>
      </c>
      <c r="E75" s="86">
        <v>19.28</v>
      </c>
      <c r="F75" s="86">
        <f t="shared" si="17"/>
        <v>636279.04200000002</v>
      </c>
      <c r="G75" s="86">
        <v>3.1</v>
      </c>
      <c r="H75" s="86">
        <f t="shared" si="18"/>
        <v>102306.27750000001</v>
      </c>
      <c r="I75" s="86">
        <f t="shared" si="19"/>
        <v>738585.31949999998</v>
      </c>
      <c r="J75" s="666"/>
      <c r="L75" s="759"/>
      <c r="M75" s="868" t="s">
        <v>1160</v>
      </c>
      <c r="N75" s="870">
        <v>31430.5</v>
      </c>
      <c r="O75" s="121" t="s">
        <v>13</v>
      </c>
      <c r="P75" s="86"/>
      <c r="Q75" s="86"/>
      <c r="R75" s="86"/>
      <c r="S75" s="86"/>
      <c r="T75" s="86"/>
      <c r="U75" s="392"/>
    </row>
    <row r="76" spans="1:22" outlineLevel="1">
      <c r="A76" s="759"/>
      <c r="B76" s="867" t="s">
        <v>1161</v>
      </c>
      <c r="C76" s="86">
        <v>19401.689999999999</v>
      </c>
      <c r="D76" s="121" t="s">
        <v>13</v>
      </c>
      <c r="E76" s="86">
        <v>29.460869565217397</v>
      </c>
      <c r="F76" s="86">
        <f t="shared" si="17"/>
        <v>571590.65843478264</v>
      </c>
      <c r="G76" s="86">
        <v>0</v>
      </c>
      <c r="H76" s="86">
        <f t="shared" si="18"/>
        <v>0</v>
      </c>
      <c r="I76" s="86">
        <f t="shared" si="19"/>
        <v>571590.65843478264</v>
      </c>
      <c r="J76" s="666"/>
      <c r="L76" s="759"/>
      <c r="M76" s="867" t="s">
        <v>1161</v>
      </c>
      <c r="N76" s="86">
        <v>15838.6</v>
      </c>
      <c r="O76" s="121" t="s">
        <v>13</v>
      </c>
      <c r="P76" s="86"/>
      <c r="Q76" s="86"/>
      <c r="R76" s="86"/>
      <c r="S76" s="86"/>
      <c r="T76" s="86"/>
      <c r="U76" s="392"/>
    </row>
    <row r="77" spans="1:22" outlineLevel="1">
      <c r="A77" s="759"/>
      <c r="B77" s="867" t="s">
        <v>1162</v>
      </c>
      <c r="C77" s="86">
        <v>4340.3850000000002</v>
      </c>
      <c r="D77" s="121" t="s">
        <v>13</v>
      </c>
      <c r="E77" s="86">
        <v>24.43</v>
      </c>
      <c r="F77" s="86">
        <f t="shared" si="17"/>
        <v>106035.60555000001</v>
      </c>
      <c r="G77" s="86">
        <v>0</v>
      </c>
      <c r="H77" s="86">
        <f t="shared" si="18"/>
        <v>0</v>
      </c>
      <c r="I77" s="86">
        <f t="shared" si="19"/>
        <v>106035.60555000001</v>
      </c>
      <c r="J77" s="666"/>
      <c r="L77" s="759"/>
      <c r="M77" s="867" t="s">
        <v>1162</v>
      </c>
      <c r="N77" s="86">
        <v>1854.9</v>
      </c>
      <c r="O77" s="121" t="s">
        <v>13</v>
      </c>
      <c r="P77" s="86"/>
      <c r="Q77" s="86"/>
      <c r="R77" s="86"/>
      <c r="S77" s="86"/>
      <c r="T77" s="86"/>
      <c r="U77" s="392"/>
    </row>
    <row r="78" spans="1:22" outlineLevel="1">
      <c r="A78" s="759"/>
      <c r="B78" s="867" t="s">
        <v>1178</v>
      </c>
      <c r="C78" s="86">
        <v>9358.125</v>
      </c>
      <c r="D78" s="121" t="s">
        <v>1107</v>
      </c>
      <c r="E78" s="86">
        <v>630</v>
      </c>
      <c r="F78" s="86">
        <f t="shared" si="17"/>
        <v>5895618.75</v>
      </c>
      <c r="G78" s="86">
        <v>0</v>
      </c>
      <c r="H78" s="86">
        <f t="shared" si="18"/>
        <v>0</v>
      </c>
      <c r="I78" s="86">
        <f t="shared" si="19"/>
        <v>5895618.75</v>
      </c>
      <c r="J78" s="392"/>
      <c r="L78" s="759"/>
      <c r="M78" s="867" t="s">
        <v>2975</v>
      </c>
      <c r="N78" s="86">
        <v>9178.125</v>
      </c>
      <c r="O78" s="121" t="s">
        <v>1107</v>
      </c>
      <c r="P78" s="86"/>
      <c r="Q78" s="86"/>
      <c r="R78" s="86"/>
      <c r="S78" s="86"/>
      <c r="T78" s="86"/>
      <c r="U78" s="392"/>
    </row>
    <row r="79" spans="1:22" outlineLevel="1">
      <c r="A79" s="759"/>
      <c r="B79" s="867"/>
      <c r="C79" s="86"/>
      <c r="D79" s="121"/>
      <c r="E79" s="86"/>
      <c r="F79" s="86"/>
      <c r="G79" s="86"/>
      <c r="H79" s="86"/>
      <c r="I79" s="86"/>
      <c r="J79" s="392"/>
      <c r="L79" s="759"/>
      <c r="M79" s="867" t="s">
        <v>3085</v>
      </c>
      <c r="N79" s="86">
        <v>180</v>
      </c>
      <c r="O79" s="121" t="s">
        <v>1107</v>
      </c>
      <c r="P79" s="86"/>
      <c r="Q79" s="86"/>
      <c r="R79" s="86"/>
      <c r="S79" s="86"/>
      <c r="T79" s="86"/>
      <c r="U79" s="392"/>
    </row>
    <row r="80" spans="1:22" outlineLevel="1">
      <c r="A80" s="759"/>
      <c r="B80" s="867" t="s">
        <v>1179</v>
      </c>
      <c r="C80" s="86">
        <v>27505.800000000003</v>
      </c>
      <c r="D80" s="121" t="s">
        <v>1107</v>
      </c>
      <c r="E80" s="86">
        <v>283.5</v>
      </c>
      <c r="F80" s="86">
        <f t="shared" si="17"/>
        <v>7797894.3000000007</v>
      </c>
      <c r="G80" s="86">
        <v>63</v>
      </c>
      <c r="H80" s="86">
        <f t="shared" si="18"/>
        <v>1732865.4000000001</v>
      </c>
      <c r="I80" s="86">
        <f t="shared" si="19"/>
        <v>9530759.7000000011</v>
      </c>
      <c r="J80" s="392"/>
      <c r="L80" s="759"/>
      <c r="M80" s="867" t="s">
        <v>1179</v>
      </c>
      <c r="N80" s="86">
        <v>27505.800000000003</v>
      </c>
      <c r="O80" s="121" t="s">
        <v>1107</v>
      </c>
      <c r="P80" s="86"/>
      <c r="Q80" s="86"/>
      <c r="R80" s="86"/>
      <c r="S80" s="86"/>
      <c r="T80" s="86"/>
      <c r="U80" s="392"/>
    </row>
    <row r="81" spans="1:22" s="576" customFormat="1" outlineLevel="1">
      <c r="A81" s="759"/>
      <c r="B81" s="867" t="s">
        <v>1180</v>
      </c>
      <c r="C81" s="86">
        <v>26.25</v>
      </c>
      <c r="D81" s="121" t="s">
        <v>651</v>
      </c>
      <c r="E81" s="86">
        <v>7.3500000000000005</v>
      </c>
      <c r="F81" s="86">
        <f t="shared" si="17"/>
        <v>192.9375</v>
      </c>
      <c r="G81" s="86">
        <v>3.1500000000000004</v>
      </c>
      <c r="H81" s="86">
        <f t="shared" si="18"/>
        <v>82.687500000000014</v>
      </c>
      <c r="I81" s="86">
        <f t="shared" si="19"/>
        <v>275.625</v>
      </c>
      <c r="J81" s="392"/>
      <c r="L81" s="759"/>
      <c r="M81" s="867" t="s">
        <v>1180</v>
      </c>
      <c r="N81" s="86">
        <v>26.25</v>
      </c>
      <c r="O81" s="121" t="s">
        <v>651</v>
      </c>
      <c r="P81" s="86"/>
      <c r="Q81" s="86"/>
      <c r="R81" s="86"/>
      <c r="S81" s="86"/>
      <c r="T81" s="86"/>
      <c r="U81" s="392"/>
      <c r="V81" s="432"/>
    </row>
    <row r="82" spans="1:22" outlineLevel="1">
      <c r="A82" s="759"/>
      <c r="B82" s="867" t="s">
        <v>1181</v>
      </c>
      <c r="C82" s="86">
        <v>89.775000000000006</v>
      </c>
      <c r="D82" s="121" t="s">
        <v>651</v>
      </c>
      <c r="E82" s="86">
        <v>220.5</v>
      </c>
      <c r="F82" s="86">
        <f t="shared" si="17"/>
        <v>19795.387500000001</v>
      </c>
      <c r="G82" s="86">
        <v>31.5</v>
      </c>
      <c r="H82" s="86">
        <f t="shared" si="18"/>
        <v>2827.9125000000004</v>
      </c>
      <c r="I82" s="86">
        <f t="shared" si="19"/>
        <v>22623.300000000003</v>
      </c>
      <c r="J82" s="392"/>
      <c r="K82" s="433"/>
      <c r="L82" s="759"/>
      <c r="M82" s="867" t="s">
        <v>1181</v>
      </c>
      <c r="N82" s="86">
        <v>118.65</v>
      </c>
      <c r="O82" s="121" t="s">
        <v>651</v>
      </c>
      <c r="P82" s="86"/>
      <c r="Q82" s="86"/>
      <c r="R82" s="86"/>
      <c r="S82" s="86"/>
      <c r="T82" s="86"/>
      <c r="U82" s="392"/>
    </row>
    <row r="83" spans="1:22" ht="96" outlineLevel="1">
      <c r="A83" s="759"/>
      <c r="B83" s="867" t="s">
        <v>1182</v>
      </c>
      <c r="C83" s="86">
        <v>2101.9950000000003</v>
      </c>
      <c r="D83" s="121" t="s">
        <v>1107</v>
      </c>
      <c r="E83" s="86">
        <v>304.5</v>
      </c>
      <c r="F83" s="86">
        <f t="shared" si="17"/>
        <v>640057.47750000015</v>
      </c>
      <c r="G83" s="86">
        <v>73.5</v>
      </c>
      <c r="H83" s="86">
        <f t="shared" si="18"/>
        <v>154496.63250000004</v>
      </c>
      <c r="I83" s="86">
        <f t="shared" si="19"/>
        <v>794554.11000000022</v>
      </c>
      <c r="J83" s="666"/>
      <c r="K83" s="433"/>
      <c r="L83" s="759"/>
      <c r="M83" s="867" t="s">
        <v>2106</v>
      </c>
      <c r="N83" s="86">
        <v>2186</v>
      </c>
      <c r="O83" s="121" t="s">
        <v>1107</v>
      </c>
      <c r="P83" s="86"/>
      <c r="Q83" s="86"/>
      <c r="R83" s="86"/>
      <c r="S83" s="86"/>
      <c r="T83" s="86"/>
      <c r="U83" s="392"/>
    </row>
    <row r="84" spans="1:22" outlineLevel="1">
      <c r="A84" s="759"/>
      <c r="B84" s="867" t="s">
        <v>1183</v>
      </c>
      <c r="C84" s="86">
        <v>20.37</v>
      </c>
      <c r="D84" s="121" t="s">
        <v>651</v>
      </c>
      <c r="E84" s="86">
        <v>273</v>
      </c>
      <c r="F84" s="86">
        <f t="shared" si="17"/>
        <v>5561.01</v>
      </c>
      <c r="G84" s="86">
        <v>52.5</v>
      </c>
      <c r="H84" s="86">
        <f t="shared" si="18"/>
        <v>1069.425</v>
      </c>
      <c r="I84" s="86">
        <f t="shared" si="19"/>
        <v>6630.4350000000004</v>
      </c>
      <c r="J84" s="666"/>
      <c r="K84" s="433"/>
      <c r="L84" s="759"/>
      <c r="M84" s="867" t="s">
        <v>1183</v>
      </c>
      <c r="N84" s="86">
        <v>103.95</v>
      </c>
      <c r="O84" s="121" t="s">
        <v>651</v>
      </c>
      <c r="P84" s="86"/>
      <c r="Q84" s="86"/>
      <c r="R84" s="86"/>
      <c r="S84" s="86"/>
      <c r="T84" s="86"/>
      <c r="U84" s="392"/>
    </row>
    <row r="85" spans="1:22" outlineLevel="1">
      <c r="A85" s="759"/>
      <c r="B85" s="867" t="s">
        <v>1184</v>
      </c>
      <c r="C85" s="86">
        <v>255.35999999999999</v>
      </c>
      <c r="D85" s="121" t="s">
        <v>651</v>
      </c>
      <c r="E85" s="86">
        <v>273</v>
      </c>
      <c r="F85" s="86">
        <f t="shared" si="17"/>
        <v>69713.279999999999</v>
      </c>
      <c r="G85" s="86">
        <v>52.5</v>
      </c>
      <c r="H85" s="86">
        <f t="shared" si="18"/>
        <v>13406.4</v>
      </c>
      <c r="I85" s="86">
        <f t="shared" si="19"/>
        <v>83119.679999999993</v>
      </c>
      <c r="J85" s="666"/>
      <c r="K85" s="433"/>
      <c r="L85" s="759"/>
      <c r="M85" s="867" t="s">
        <v>1184</v>
      </c>
      <c r="N85" s="86">
        <v>255.35999999999999</v>
      </c>
      <c r="O85" s="121" t="s">
        <v>651</v>
      </c>
      <c r="P85" s="86"/>
      <c r="Q85" s="86"/>
      <c r="R85" s="86"/>
      <c r="S85" s="86"/>
      <c r="T85" s="86"/>
      <c r="U85" s="392"/>
    </row>
    <row r="86" spans="1:22" outlineLevel="1">
      <c r="A86" s="759"/>
      <c r="B86" s="867" t="s">
        <v>1185</v>
      </c>
      <c r="C86" s="86">
        <v>26.145</v>
      </c>
      <c r="D86" s="121" t="s">
        <v>13</v>
      </c>
      <c r="E86" s="86">
        <v>31.5</v>
      </c>
      <c r="F86" s="86">
        <f t="shared" si="17"/>
        <v>823.5675</v>
      </c>
      <c r="G86" s="86">
        <v>10.5</v>
      </c>
      <c r="H86" s="86">
        <f t="shared" si="18"/>
        <v>274.52249999999998</v>
      </c>
      <c r="I86" s="86">
        <f t="shared" si="19"/>
        <v>1098.0899999999999</v>
      </c>
      <c r="J86" s="666"/>
      <c r="L86" s="759"/>
      <c r="M86" s="867" t="s">
        <v>1185</v>
      </c>
      <c r="N86" s="86">
        <v>1169.7</v>
      </c>
      <c r="O86" s="121" t="s">
        <v>13</v>
      </c>
      <c r="P86" s="86"/>
      <c r="Q86" s="86"/>
      <c r="R86" s="86"/>
      <c r="S86" s="86"/>
      <c r="T86" s="86"/>
      <c r="U86" s="392"/>
    </row>
    <row r="87" spans="1:22" outlineLevel="1">
      <c r="A87" s="759"/>
      <c r="B87" s="867" t="s">
        <v>1186</v>
      </c>
      <c r="C87" s="86">
        <v>20563.829999999998</v>
      </c>
      <c r="D87" s="121" t="s">
        <v>13</v>
      </c>
      <c r="E87" s="86">
        <v>31.5</v>
      </c>
      <c r="F87" s="86">
        <f t="shared" si="17"/>
        <v>647760.6449999999</v>
      </c>
      <c r="G87" s="86">
        <v>10.5</v>
      </c>
      <c r="H87" s="86">
        <f t="shared" si="18"/>
        <v>215920.21499999997</v>
      </c>
      <c r="I87" s="86">
        <f t="shared" si="19"/>
        <v>863680.85999999987</v>
      </c>
      <c r="J87" s="666"/>
      <c r="L87" s="759"/>
      <c r="M87" s="867" t="s">
        <v>1186</v>
      </c>
      <c r="N87" s="86">
        <v>20563.829999999998</v>
      </c>
      <c r="O87" s="121" t="s">
        <v>13</v>
      </c>
      <c r="P87" s="86"/>
      <c r="Q87" s="86"/>
      <c r="R87" s="86"/>
      <c r="S87" s="86"/>
      <c r="T87" s="86"/>
      <c r="U87" s="392"/>
    </row>
    <row r="88" spans="1:22" outlineLevel="1">
      <c r="A88" s="759"/>
      <c r="B88" s="867" t="s">
        <v>1187</v>
      </c>
      <c r="C88" s="86">
        <v>378</v>
      </c>
      <c r="D88" s="121" t="s">
        <v>13</v>
      </c>
      <c r="E88" s="86">
        <v>31.5</v>
      </c>
      <c r="F88" s="86">
        <f t="shared" si="17"/>
        <v>11907</v>
      </c>
      <c r="G88" s="86">
        <v>10.5</v>
      </c>
      <c r="H88" s="86">
        <f t="shared" si="18"/>
        <v>3969</v>
      </c>
      <c r="I88" s="86">
        <f t="shared" si="19"/>
        <v>15876</v>
      </c>
      <c r="J88" s="666"/>
      <c r="L88" s="759"/>
      <c r="M88" s="867" t="s">
        <v>1187</v>
      </c>
      <c r="N88" s="86">
        <v>378</v>
      </c>
      <c r="O88" s="121" t="s">
        <v>13</v>
      </c>
      <c r="P88" s="86"/>
      <c r="Q88" s="86"/>
      <c r="R88" s="86"/>
      <c r="S88" s="86"/>
      <c r="T88" s="86"/>
      <c r="U88" s="392"/>
    </row>
    <row r="89" spans="1:22" outlineLevel="1">
      <c r="A89" s="759"/>
      <c r="B89" s="867" t="s">
        <v>1188</v>
      </c>
      <c r="C89" s="86">
        <v>1270.08</v>
      </c>
      <c r="D89" s="121" t="s">
        <v>13</v>
      </c>
      <c r="E89" s="86">
        <v>31.5</v>
      </c>
      <c r="F89" s="86">
        <f t="shared" si="17"/>
        <v>40007.519999999997</v>
      </c>
      <c r="G89" s="86">
        <v>10.5</v>
      </c>
      <c r="H89" s="86">
        <f t="shared" si="18"/>
        <v>13335.84</v>
      </c>
      <c r="I89" s="86">
        <f t="shared" si="19"/>
        <v>53343.360000000001</v>
      </c>
      <c r="J89" s="666"/>
      <c r="L89" s="759"/>
      <c r="M89" s="867" t="s">
        <v>1188</v>
      </c>
      <c r="N89" s="86">
        <v>1270.08</v>
      </c>
      <c r="O89" s="121" t="s">
        <v>13</v>
      </c>
      <c r="P89" s="86"/>
      <c r="Q89" s="86"/>
      <c r="R89" s="86"/>
      <c r="S89" s="86"/>
      <c r="T89" s="86"/>
      <c r="U89" s="392"/>
    </row>
    <row r="90" spans="1:22" outlineLevel="1">
      <c r="A90" s="759"/>
      <c r="B90" s="867" t="s">
        <v>1189</v>
      </c>
      <c r="C90" s="86">
        <v>96681.69</v>
      </c>
      <c r="D90" s="121" t="s">
        <v>13</v>
      </c>
      <c r="E90" s="86">
        <v>33.6</v>
      </c>
      <c r="F90" s="86">
        <f t="shared" si="17"/>
        <v>3248504.784</v>
      </c>
      <c r="G90" s="86">
        <v>10.5</v>
      </c>
      <c r="H90" s="86">
        <f t="shared" si="18"/>
        <v>1015157.745</v>
      </c>
      <c r="I90" s="86">
        <f t="shared" si="19"/>
        <v>4263662.5290000001</v>
      </c>
      <c r="J90" s="666"/>
      <c r="L90" s="759"/>
      <c r="M90" s="867" t="s">
        <v>1189</v>
      </c>
      <c r="N90" s="86">
        <v>96681.69</v>
      </c>
      <c r="O90" s="121" t="s">
        <v>13</v>
      </c>
      <c r="P90" s="86"/>
      <c r="Q90" s="86"/>
      <c r="R90" s="86"/>
      <c r="S90" s="86"/>
      <c r="T90" s="86"/>
      <c r="U90" s="392"/>
    </row>
    <row r="91" spans="1:22" outlineLevel="1">
      <c r="A91" s="759"/>
      <c r="B91" s="867" t="s">
        <v>1190</v>
      </c>
      <c r="C91" s="86">
        <v>10001.880000000001</v>
      </c>
      <c r="D91" s="121" t="s">
        <v>13</v>
      </c>
      <c r="E91" s="86">
        <v>31.5</v>
      </c>
      <c r="F91" s="86">
        <f t="shared" si="17"/>
        <v>315059.22000000003</v>
      </c>
      <c r="G91" s="86">
        <v>10.5</v>
      </c>
      <c r="H91" s="86">
        <f t="shared" si="18"/>
        <v>105019.74</v>
      </c>
      <c r="I91" s="86">
        <f t="shared" si="19"/>
        <v>420078.96</v>
      </c>
      <c r="J91" s="392"/>
      <c r="L91" s="759"/>
      <c r="M91" s="867" t="s">
        <v>1190</v>
      </c>
      <c r="N91" s="86">
        <v>10001.880000000001</v>
      </c>
      <c r="O91" s="121" t="s">
        <v>13</v>
      </c>
      <c r="P91" s="86"/>
      <c r="Q91" s="86"/>
      <c r="R91" s="86"/>
      <c r="S91" s="86"/>
      <c r="T91" s="86"/>
      <c r="U91" s="392"/>
    </row>
    <row r="92" spans="1:22" outlineLevel="1">
      <c r="A92" s="759"/>
      <c r="B92" s="867" t="s">
        <v>1191</v>
      </c>
      <c r="C92" s="86">
        <v>71154.720000000001</v>
      </c>
      <c r="D92" s="121" t="s">
        <v>13</v>
      </c>
      <c r="E92" s="86">
        <v>35.700000000000003</v>
      </c>
      <c r="F92" s="86">
        <f t="shared" si="17"/>
        <v>2540223.5040000002</v>
      </c>
      <c r="G92" s="86">
        <v>10.5</v>
      </c>
      <c r="H92" s="86">
        <f t="shared" si="18"/>
        <v>747124.56</v>
      </c>
      <c r="I92" s="86">
        <f t="shared" si="19"/>
        <v>3287348.0640000002</v>
      </c>
      <c r="J92" s="666"/>
      <c r="L92" s="759"/>
      <c r="M92" s="867" t="s">
        <v>1191</v>
      </c>
      <c r="N92" s="86">
        <v>71154.720000000001</v>
      </c>
      <c r="O92" s="121" t="s">
        <v>13</v>
      </c>
      <c r="P92" s="86"/>
      <c r="Q92" s="86"/>
      <c r="R92" s="86"/>
      <c r="S92" s="86"/>
      <c r="T92" s="86"/>
      <c r="U92" s="392"/>
    </row>
    <row r="93" spans="1:22" outlineLevel="1">
      <c r="A93" s="759"/>
      <c r="B93" s="867" t="s">
        <v>1192</v>
      </c>
      <c r="C93" s="86">
        <v>17766</v>
      </c>
      <c r="D93" s="121" t="s">
        <v>13</v>
      </c>
      <c r="E93" s="86">
        <v>34.65</v>
      </c>
      <c r="F93" s="86">
        <f t="shared" si="17"/>
        <v>615591.9</v>
      </c>
      <c r="G93" s="86">
        <v>10.5</v>
      </c>
      <c r="H93" s="86">
        <f t="shared" si="18"/>
        <v>186543</v>
      </c>
      <c r="I93" s="86">
        <f t="shared" si="19"/>
        <v>802134.9</v>
      </c>
      <c r="J93" s="666"/>
      <c r="L93" s="759"/>
      <c r="M93" s="867" t="s">
        <v>2070</v>
      </c>
      <c r="N93" s="880">
        <v>16920</v>
      </c>
      <c r="O93" s="121" t="s">
        <v>13</v>
      </c>
      <c r="P93" s="86"/>
      <c r="Q93" s="86"/>
      <c r="R93" s="86"/>
      <c r="S93" s="86"/>
      <c r="T93" s="86"/>
      <c r="U93" s="392"/>
    </row>
    <row r="94" spans="1:22" outlineLevel="1">
      <c r="A94" s="759"/>
      <c r="B94" s="867"/>
      <c r="C94" s="86"/>
      <c r="D94" s="121"/>
      <c r="E94" s="86"/>
      <c r="F94" s="86"/>
      <c r="G94" s="86"/>
      <c r="H94" s="86"/>
      <c r="I94" s="86"/>
      <c r="J94" s="666"/>
      <c r="L94" s="759"/>
      <c r="M94" s="867" t="s">
        <v>1924</v>
      </c>
      <c r="N94" s="86">
        <v>15042.300000000001</v>
      </c>
      <c r="O94" s="121" t="s">
        <v>13</v>
      </c>
      <c r="P94" s="86"/>
      <c r="Q94" s="86"/>
      <c r="R94" s="86"/>
      <c r="S94" s="86"/>
      <c r="T94" s="86"/>
      <c r="U94" s="392"/>
    </row>
    <row r="95" spans="1:22" outlineLevel="1">
      <c r="A95" s="759"/>
      <c r="B95" s="867"/>
      <c r="C95" s="86"/>
      <c r="D95" s="121"/>
      <c r="E95" s="86"/>
      <c r="F95" s="86"/>
      <c r="G95" s="86"/>
      <c r="H95" s="86"/>
      <c r="I95" s="86"/>
      <c r="J95" s="666"/>
      <c r="L95" s="759"/>
      <c r="M95" s="867" t="s">
        <v>1925</v>
      </c>
      <c r="N95" s="86">
        <v>1192.8</v>
      </c>
      <c r="O95" s="121" t="s">
        <v>13</v>
      </c>
      <c r="P95" s="86"/>
      <c r="Q95" s="86"/>
      <c r="R95" s="86"/>
      <c r="S95" s="86"/>
      <c r="T95" s="86"/>
      <c r="U95" s="392"/>
    </row>
    <row r="96" spans="1:22" outlineLevel="1">
      <c r="A96" s="759"/>
      <c r="B96" s="867"/>
      <c r="C96" s="86"/>
      <c r="D96" s="121"/>
      <c r="E96" s="86"/>
      <c r="F96" s="86"/>
      <c r="G96" s="86"/>
      <c r="H96" s="86"/>
      <c r="I96" s="86"/>
      <c r="J96" s="666"/>
      <c r="L96" s="759"/>
      <c r="M96" s="867" t="s">
        <v>1926</v>
      </c>
      <c r="N96" s="86">
        <v>3596.25</v>
      </c>
      <c r="O96" s="121" t="s">
        <v>13</v>
      </c>
      <c r="P96" s="86"/>
      <c r="Q96" s="86"/>
      <c r="R96" s="86"/>
      <c r="S96" s="86"/>
      <c r="T96" s="86"/>
      <c r="U96" s="392"/>
    </row>
    <row r="97" spans="1:22" outlineLevel="1">
      <c r="A97" s="759"/>
      <c r="B97" s="867"/>
      <c r="C97" s="86"/>
      <c r="D97" s="121"/>
      <c r="E97" s="86"/>
      <c r="F97" s="86"/>
      <c r="G97" s="86"/>
      <c r="H97" s="86"/>
      <c r="I97" s="86"/>
      <c r="J97" s="666"/>
      <c r="L97" s="759"/>
      <c r="M97" s="867" t="s">
        <v>1927</v>
      </c>
      <c r="N97" s="86">
        <v>29.400000000000002</v>
      </c>
      <c r="O97" s="121" t="s">
        <v>13</v>
      </c>
      <c r="P97" s="86"/>
      <c r="Q97" s="86"/>
      <c r="R97" s="86"/>
      <c r="S97" s="86"/>
      <c r="T97" s="86"/>
      <c r="U97" s="392"/>
    </row>
    <row r="98" spans="1:22" outlineLevel="1">
      <c r="A98" s="759"/>
      <c r="B98" s="867"/>
      <c r="C98" s="86"/>
      <c r="D98" s="121"/>
      <c r="E98" s="86"/>
      <c r="F98" s="86"/>
      <c r="G98" s="86"/>
      <c r="H98" s="86"/>
      <c r="I98" s="86"/>
      <c r="J98" s="666"/>
      <c r="L98" s="759"/>
      <c r="M98" s="867" t="s">
        <v>1928</v>
      </c>
      <c r="N98" s="86">
        <v>16.8</v>
      </c>
      <c r="O98" s="121" t="s">
        <v>13</v>
      </c>
      <c r="P98" s="86"/>
      <c r="Q98" s="86"/>
      <c r="R98" s="86"/>
      <c r="S98" s="86"/>
      <c r="T98" s="86"/>
      <c r="U98" s="392"/>
    </row>
    <row r="99" spans="1:22" outlineLevel="1">
      <c r="A99" s="759"/>
      <c r="B99" s="867" t="s">
        <v>1193</v>
      </c>
      <c r="C99" s="86">
        <v>3942.3719999999998</v>
      </c>
      <c r="D99" s="121" t="s">
        <v>1107</v>
      </c>
      <c r="E99" s="86">
        <v>89.826000000000008</v>
      </c>
      <c r="F99" s="86">
        <f t="shared" si="17"/>
        <v>354127.50727200002</v>
      </c>
      <c r="G99" s="86">
        <v>35</v>
      </c>
      <c r="H99" s="86">
        <f t="shared" si="18"/>
        <v>137983.01999999999</v>
      </c>
      <c r="I99" s="86">
        <f t="shared" si="19"/>
        <v>492110.52727199998</v>
      </c>
      <c r="J99" s="392"/>
      <c r="L99" s="759"/>
      <c r="M99" s="867" t="s">
        <v>1193</v>
      </c>
      <c r="N99" s="880">
        <v>3754.64</v>
      </c>
      <c r="O99" s="121" t="s">
        <v>1107</v>
      </c>
      <c r="P99" s="86"/>
      <c r="Q99" s="86"/>
      <c r="R99" s="86"/>
      <c r="S99" s="86"/>
      <c r="T99" s="86"/>
      <c r="U99" s="392"/>
    </row>
    <row r="100" spans="1:22" outlineLevel="1">
      <c r="A100" s="759"/>
      <c r="B100" s="867" t="s">
        <v>1194</v>
      </c>
      <c r="C100" s="86">
        <v>91.665000000000006</v>
      </c>
      <c r="D100" s="167" t="s">
        <v>1107</v>
      </c>
      <c r="E100" s="86">
        <v>36.75</v>
      </c>
      <c r="F100" s="86">
        <f t="shared" si="17"/>
        <v>3368.6887500000003</v>
      </c>
      <c r="G100" s="86">
        <v>36.75</v>
      </c>
      <c r="H100" s="86">
        <f t="shared" si="18"/>
        <v>3368.6887500000003</v>
      </c>
      <c r="I100" s="86">
        <f t="shared" si="19"/>
        <v>6737.3775000000005</v>
      </c>
      <c r="J100" s="392"/>
      <c r="L100" s="759"/>
      <c r="M100" s="867" t="s">
        <v>1194</v>
      </c>
      <c r="N100" s="882">
        <v>87.3</v>
      </c>
      <c r="O100" s="167" t="s">
        <v>1107</v>
      </c>
      <c r="P100" s="86"/>
      <c r="Q100" s="86"/>
      <c r="R100" s="86"/>
      <c r="S100" s="86"/>
      <c r="T100" s="86"/>
      <c r="U100" s="392"/>
    </row>
    <row r="101" spans="1:22" outlineLevel="1">
      <c r="A101" s="759"/>
      <c r="B101" s="867"/>
      <c r="C101" s="86"/>
      <c r="D101" s="167"/>
      <c r="E101" s="86"/>
      <c r="F101" s="86"/>
      <c r="G101" s="86"/>
      <c r="H101" s="86"/>
      <c r="I101" s="86"/>
      <c r="J101" s="392"/>
      <c r="L101" s="670"/>
      <c r="M101" s="867" t="s">
        <v>1929</v>
      </c>
      <c r="N101" s="86">
        <v>107.10000000000001</v>
      </c>
      <c r="O101" s="167" t="s">
        <v>1107</v>
      </c>
      <c r="P101" s="86"/>
      <c r="Q101" s="86"/>
      <c r="R101" s="86"/>
      <c r="S101" s="86"/>
      <c r="T101" s="86"/>
      <c r="U101" s="392"/>
    </row>
    <row r="102" spans="1:22" outlineLevel="1">
      <c r="A102" s="759"/>
      <c r="B102" s="867"/>
      <c r="C102" s="86"/>
      <c r="D102" s="167"/>
      <c r="E102" s="86"/>
      <c r="F102" s="86"/>
      <c r="G102" s="86"/>
      <c r="H102" s="86"/>
      <c r="I102" s="86"/>
      <c r="J102" s="392"/>
      <c r="L102" s="670"/>
      <c r="M102" s="867" t="s">
        <v>1930</v>
      </c>
      <c r="N102" s="86">
        <v>3431.4</v>
      </c>
      <c r="O102" s="167" t="s">
        <v>1107</v>
      </c>
      <c r="P102" s="86"/>
      <c r="Q102" s="86"/>
      <c r="R102" s="86"/>
      <c r="S102" s="86"/>
      <c r="T102" s="86"/>
      <c r="U102" s="392"/>
    </row>
    <row r="103" spans="1:22" outlineLevel="1">
      <c r="A103" s="759"/>
      <c r="B103" s="867" t="s">
        <v>1195</v>
      </c>
      <c r="C103" s="86">
        <v>9.9749999999999996</v>
      </c>
      <c r="D103" s="167" t="s">
        <v>651</v>
      </c>
      <c r="E103" s="86">
        <v>2625</v>
      </c>
      <c r="F103" s="86">
        <f t="shared" si="17"/>
        <v>26184.375</v>
      </c>
      <c r="G103" s="86">
        <v>126</v>
      </c>
      <c r="H103" s="86">
        <f t="shared" si="18"/>
        <v>1256.8499999999999</v>
      </c>
      <c r="I103" s="86">
        <f t="shared" si="19"/>
        <v>27441.224999999999</v>
      </c>
      <c r="J103" s="392"/>
      <c r="L103" s="759"/>
      <c r="M103" s="867" t="s">
        <v>2974</v>
      </c>
      <c r="N103" s="86">
        <v>11.55</v>
      </c>
      <c r="O103" s="167" t="s">
        <v>651</v>
      </c>
      <c r="P103" s="86"/>
      <c r="Q103" s="86"/>
      <c r="R103" s="86"/>
      <c r="S103" s="86"/>
      <c r="T103" s="86"/>
      <c r="U103" s="392"/>
    </row>
    <row r="104" spans="1:22" outlineLevel="1">
      <c r="A104" s="759"/>
      <c r="B104" s="867"/>
      <c r="C104" s="86"/>
      <c r="D104" s="167"/>
      <c r="E104" s="86"/>
      <c r="F104" s="86"/>
      <c r="G104" s="86"/>
      <c r="H104" s="86"/>
      <c r="I104" s="86"/>
      <c r="J104" s="392"/>
      <c r="L104" s="670"/>
      <c r="M104" s="867" t="s">
        <v>2102</v>
      </c>
      <c r="N104" s="86">
        <v>12.600000000000001</v>
      </c>
      <c r="O104" s="167" t="s">
        <v>651</v>
      </c>
      <c r="P104" s="86"/>
      <c r="Q104" s="86"/>
      <c r="R104" s="86"/>
      <c r="S104" s="86"/>
      <c r="T104" s="86"/>
      <c r="U104" s="392"/>
    </row>
    <row r="105" spans="1:22" outlineLevel="1">
      <c r="A105" s="759"/>
      <c r="B105" s="867" t="s">
        <v>1196</v>
      </c>
      <c r="C105" s="86">
        <v>115.5</v>
      </c>
      <c r="D105" s="121" t="s">
        <v>651</v>
      </c>
      <c r="E105" s="86">
        <v>3675</v>
      </c>
      <c r="F105" s="86">
        <f t="shared" si="17"/>
        <v>424462.5</v>
      </c>
      <c r="G105" s="86">
        <v>126</v>
      </c>
      <c r="H105" s="86">
        <f t="shared" si="18"/>
        <v>14553</v>
      </c>
      <c r="I105" s="86">
        <f t="shared" si="19"/>
        <v>439015.5</v>
      </c>
      <c r="J105" s="392"/>
      <c r="L105" s="759"/>
      <c r="M105" s="867" t="s">
        <v>2101</v>
      </c>
      <c r="N105" s="86">
        <v>115.5</v>
      </c>
      <c r="O105" s="121" t="s">
        <v>651</v>
      </c>
      <c r="P105" s="86"/>
      <c r="Q105" s="86"/>
      <c r="R105" s="86"/>
      <c r="S105" s="86"/>
      <c r="T105" s="86"/>
      <c r="U105" s="392"/>
    </row>
    <row r="106" spans="1:22" s="576" customFormat="1" outlineLevel="1">
      <c r="A106" s="759"/>
      <c r="B106" s="867" t="s">
        <v>1197</v>
      </c>
      <c r="C106" s="86">
        <v>130.30500000000001</v>
      </c>
      <c r="D106" s="167" t="s">
        <v>1107</v>
      </c>
      <c r="E106" s="86">
        <v>367.5</v>
      </c>
      <c r="F106" s="86">
        <f t="shared" si="17"/>
        <v>47887.087500000001</v>
      </c>
      <c r="G106" s="86">
        <v>73.5</v>
      </c>
      <c r="H106" s="86">
        <f t="shared" si="18"/>
        <v>9577.4175000000014</v>
      </c>
      <c r="I106" s="86">
        <f t="shared" si="19"/>
        <v>57464.505000000005</v>
      </c>
      <c r="J106" s="392"/>
      <c r="L106" s="759"/>
      <c r="M106" s="867" t="s">
        <v>2103</v>
      </c>
      <c r="N106" s="86">
        <v>130.30500000000001</v>
      </c>
      <c r="O106" s="167" t="s">
        <v>1107</v>
      </c>
      <c r="P106" s="86"/>
      <c r="Q106" s="86"/>
      <c r="R106" s="86"/>
      <c r="S106" s="86"/>
      <c r="T106" s="86"/>
      <c r="U106" s="392"/>
      <c r="V106" s="432"/>
    </row>
    <row r="107" spans="1:22" outlineLevel="1">
      <c r="A107" s="759"/>
      <c r="B107" s="867" t="s">
        <v>1198</v>
      </c>
      <c r="C107" s="86">
        <v>294.52500000000003</v>
      </c>
      <c r="D107" s="167" t="s">
        <v>1107</v>
      </c>
      <c r="E107" s="86">
        <v>262.5</v>
      </c>
      <c r="F107" s="86">
        <f t="shared" si="17"/>
        <v>77312.812500000015</v>
      </c>
      <c r="G107" s="86">
        <v>52.5</v>
      </c>
      <c r="H107" s="86">
        <f t="shared" si="18"/>
        <v>15462.562500000002</v>
      </c>
      <c r="I107" s="86">
        <f t="shared" si="19"/>
        <v>92775.375000000015</v>
      </c>
      <c r="J107" s="392"/>
      <c r="L107" s="759"/>
      <c r="M107" s="867" t="s">
        <v>1198</v>
      </c>
      <c r="N107" s="882">
        <v>280.5</v>
      </c>
      <c r="O107" s="167" t="s">
        <v>1107</v>
      </c>
      <c r="P107" s="86"/>
      <c r="Q107" s="86"/>
      <c r="R107" s="86"/>
      <c r="S107" s="86"/>
      <c r="T107" s="86"/>
      <c r="U107" s="392"/>
    </row>
    <row r="108" spans="1:22" outlineLevel="1">
      <c r="A108" s="759"/>
      <c r="B108" s="867"/>
      <c r="C108" s="86"/>
      <c r="D108" s="167"/>
      <c r="E108" s="86"/>
      <c r="F108" s="86"/>
      <c r="G108" s="86"/>
      <c r="H108" s="86"/>
      <c r="I108" s="86"/>
      <c r="J108" s="392"/>
      <c r="L108" s="869"/>
      <c r="M108" s="867" t="s">
        <v>2097</v>
      </c>
      <c r="N108" s="86">
        <v>920.85</v>
      </c>
      <c r="O108" s="167" t="s">
        <v>1107</v>
      </c>
      <c r="P108" s="86"/>
      <c r="Q108" s="86"/>
      <c r="R108" s="86"/>
      <c r="S108" s="86"/>
      <c r="T108" s="86"/>
      <c r="U108" s="392"/>
    </row>
    <row r="109" spans="1:22" outlineLevel="1">
      <c r="A109" s="759"/>
      <c r="B109" s="867"/>
      <c r="C109" s="86"/>
      <c r="D109" s="167"/>
      <c r="E109" s="86"/>
      <c r="F109" s="86"/>
      <c r="G109" s="86"/>
      <c r="H109" s="86"/>
      <c r="I109" s="86"/>
      <c r="J109" s="392"/>
      <c r="L109" s="869"/>
      <c r="M109" s="867" t="s">
        <v>2095</v>
      </c>
      <c r="N109" s="86">
        <v>325.5</v>
      </c>
      <c r="O109" s="167" t="s">
        <v>1107</v>
      </c>
      <c r="P109" s="86"/>
      <c r="Q109" s="86"/>
      <c r="R109" s="86"/>
      <c r="S109" s="86"/>
      <c r="T109" s="86"/>
      <c r="U109" s="392"/>
    </row>
    <row r="110" spans="1:22" outlineLevel="1">
      <c r="A110" s="759"/>
      <c r="B110" s="867"/>
      <c r="C110" s="86"/>
      <c r="D110" s="167"/>
      <c r="E110" s="86"/>
      <c r="F110" s="86"/>
      <c r="G110" s="86"/>
      <c r="H110" s="86"/>
      <c r="I110" s="86"/>
      <c r="J110" s="392"/>
      <c r="L110" s="869"/>
      <c r="M110" s="867" t="s">
        <v>2096</v>
      </c>
      <c r="N110" s="86">
        <v>747.6</v>
      </c>
      <c r="O110" s="167" t="s">
        <v>1107</v>
      </c>
      <c r="P110" s="86"/>
      <c r="Q110" s="86"/>
      <c r="R110" s="86"/>
      <c r="S110" s="86"/>
      <c r="T110" s="86"/>
      <c r="U110" s="392"/>
    </row>
    <row r="111" spans="1:22" outlineLevel="1">
      <c r="A111" s="759"/>
      <c r="B111" s="867"/>
      <c r="C111" s="86"/>
      <c r="D111" s="167"/>
      <c r="E111" s="86"/>
      <c r="F111" s="86"/>
      <c r="G111" s="86"/>
      <c r="H111" s="86"/>
      <c r="I111" s="86"/>
      <c r="J111" s="392"/>
      <c r="L111" s="869"/>
      <c r="M111" s="867" t="s">
        <v>2098</v>
      </c>
      <c r="N111" s="86">
        <v>2098.9500000000003</v>
      </c>
      <c r="O111" s="167" t="s">
        <v>1107</v>
      </c>
      <c r="P111" s="86"/>
      <c r="Q111" s="86"/>
      <c r="R111" s="86"/>
      <c r="S111" s="86"/>
      <c r="T111" s="86"/>
      <c r="U111" s="392"/>
    </row>
    <row r="112" spans="1:22" outlineLevel="1">
      <c r="A112" s="759"/>
      <c r="B112" s="867"/>
      <c r="C112" s="86"/>
      <c r="D112" s="167"/>
      <c r="E112" s="86"/>
      <c r="F112" s="86"/>
      <c r="G112" s="86"/>
      <c r="H112" s="86"/>
      <c r="I112" s="86"/>
      <c r="J112" s="392"/>
      <c r="L112" s="869"/>
      <c r="M112" s="867" t="s">
        <v>2099</v>
      </c>
      <c r="N112" s="86">
        <v>33.6</v>
      </c>
      <c r="O112" s="167" t="s">
        <v>1107</v>
      </c>
      <c r="P112" s="86"/>
      <c r="Q112" s="86"/>
      <c r="R112" s="86"/>
      <c r="S112" s="86"/>
      <c r="T112" s="86"/>
      <c r="U112" s="392"/>
    </row>
    <row r="113" spans="1:21" outlineLevel="1">
      <c r="A113" s="759"/>
      <c r="B113" s="867"/>
      <c r="C113" s="86"/>
      <c r="D113" s="167"/>
      <c r="E113" s="86"/>
      <c r="F113" s="86"/>
      <c r="G113" s="86"/>
      <c r="H113" s="86"/>
      <c r="I113" s="86"/>
      <c r="J113" s="392"/>
      <c r="L113" s="869"/>
      <c r="M113" s="867" t="s">
        <v>2100</v>
      </c>
      <c r="N113" s="86">
        <v>69.3</v>
      </c>
      <c r="O113" s="167" t="s">
        <v>1107</v>
      </c>
      <c r="P113" s="86"/>
      <c r="Q113" s="86"/>
      <c r="R113" s="86"/>
      <c r="S113" s="86"/>
      <c r="T113" s="86"/>
      <c r="U113" s="392"/>
    </row>
    <row r="114" spans="1:21" outlineLevel="1">
      <c r="A114" s="759"/>
      <c r="B114" s="867"/>
      <c r="C114" s="86"/>
      <c r="D114" s="167"/>
      <c r="E114" s="86"/>
      <c r="F114" s="86"/>
      <c r="G114" s="86"/>
      <c r="H114" s="86"/>
      <c r="I114" s="86"/>
      <c r="J114" s="392"/>
      <c r="L114" s="869"/>
      <c r="M114" s="867" t="s">
        <v>2993</v>
      </c>
      <c r="N114" s="86">
        <v>3828.3</v>
      </c>
      <c r="O114" s="167" t="s">
        <v>1107</v>
      </c>
      <c r="P114" s="86"/>
      <c r="Q114" s="86"/>
      <c r="R114" s="86"/>
      <c r="S114" s="86"/>
      <c r="T114" s="86"/>
      <c r="U114" s="392"/>
    </row>
    <row r="115" spans="1:21" outlineLevel="1">
      <c r="A115" s="759"/>
      <c r="B115" s="867" t="s">
        <v>1199</v>
      </c>
      <c r="C115" s="86">
        <v>152.25</v>
      </c>
      <c r="D115" s="167" t="s">
        <v>1107</v>
      </c>
      <c r="E115" s="86">
        <v>147</v>
      </c>
      <c r="F115" s="86">
        <f t="shared" si="17"/>
        <v>22380.75</v>
      </c>
      <c r="G115" s="86">
        <v>95.55</v>
      </c>
      <c r="H115" s="86">
        <f t="shared" si="18"/>
        <v>14547.487499999999</v>
      </c>
      <c r="I115" s="86">
        <f t="shared" si="19"/>
        <v>36928.237500000003</v>
      </c>
      <c r="J115" s="392"/>
      <c r="L115" s="759"/>
      <c r="M115" s="867" t="s">
        <v>2104</v>
      </c>
      <c r="N115" s="86">
        <v>289.8</v>
      </c>
      <c r="O115" s="167" t="s">
        <v>1107</v>
      </c>
      <c r="P115" s="86"/>
      <c r="Q115" s="86"/>
      <c r="R115" s="86"/>
      <c r="S115" s="86"/>
      <c r="T115" s="86"/>
      <c r="U115" s="392"/>
    </row>
    <row r="116" spans="1:21" outlineLevel="1">
      <c r="A116" s="759"/>
      <c r="B116" s="867" t="s">
        <v>1200</v>
      </c>
      <c r="C116" s="86">
        <v>4</v>
      </c>
      <c r="D116" s="167" t="s">
        <v>3</v>
      </c>
      <c r="E116" s="86">
        <v>18900</v>
      </c>
      <c r="F116" s="86">
        <f t="shared" si="17"/>
        <v>75600</v>
      </c>
      <c r="G116" s="86">
        <v>1050</v>
      </c>
      <c r="H116" s="86">
        <f t="shared" si="18"/>
        <v>4200</v>
      </c>
      <c r="I116" s="86">
        <f t="shared" si="19"/>
        <v>79800</v>
      </c>
      <c r="J116" s="392"/>
      <c r="L116" s="759"/>
      <c r="M116" s="867" t="s">
        <v>1200</v>
      </c>
      <c r="N116" s="86">
        <v>4</v>
      </c>
      <c r="O116" s="167" t="s">
        <v>3</v>
      </c>
      <c r="P116" s="86"/>
      <c r="Q116" s="86"/>
      <c r="R116" s="86"/>
      <c r="S116" s="86"/>
      <c r="T116" s="86"/>
      <c r="U116" s="392"/>
    </row>
    <row r="117" spans="1:21" outlineLevel="1">
      <c r="A117" s="759"/>
      <c r="B117" s="867" t="s">
        <v>1201</v>
      </c>
      <c r="C117" s="86">
        <v>4</v>
      </c>
      <c r="D117" s="167" t="s">
        <v>3</v>
      </c>
      <c r="E117" s="86">
        <v>26250</v>
      </c>
      <c r="F117" s="86">
        <f t="shared" si="17"/>
        <v>105000</v>
      </c>
      <c r="G117" s="86">
        <v>2100</v>
      </c>
      <c r="H117" s="86">
        <f t="shared" si="18"/>
        <v>8400</v>
      </c>
      <c r="I117" s="86">
        <f t="shared" si="19"/>
        <v>113400</v>
      </c>
      <c r="J117" s="392"/>
      <c r="L117" s="759"/>
      <c r="M117" s="867" t="s">
        <v>1201</v>
      </c>
      <c r="N117" s="86">
        <v>4</v>
      </c>
      <c r="O117" s="167" t="s">
        <v>3</v>
      </c>
      <c r="P117" s="86"/>
      <c r="Q117" s="86"/>
      <c r="R117" s="86"/>
      <c r="S117" s="86"/>
      <c r="T117" s="86"/>
      <c r="U117" s="392"/>
    </row>
    <row r="118" spans="1:21" ht="24.6" customHeight="1" outlineLevel="1">
      <c r="A118" s="759"/>
      <c r="B118" s="867"/>
      <c r="C118" s="86"/>
      <c r="D118" s="167"/>
      <c r="E118" s="86"/>
      <c r="F118" s="86"/>
      <c r="G118" s="86"/>
      <c r="H118" s="86"/>
      <c r="I118" s="86"/>
      <c r="J118" s="392"/>
      <c r="L118" s="869"/>
      <c r="M118" s="867" t="s">
        <v>1931</v>
      </c>
      <c r="N118" s="86">
        <v>4</v>
      </c>
      <c r="O118" s="167" t="s">
        <v>3</v>
      </c>
      <c r="P118" s="86"/>
      <c r="Q118" s="86"/>
      <c r="R118" s="86"/>
      <c r="S118" s="86"/>
      <c r="T118" s="86"/>
      <c r="U118" s="392"/>
    </row>
    <row r="119" spans="1:21" outlineLevel="1">
      <c r="A119" s="759"/>
      <c r="B119" s="867"/>
      <c r="C119" s="86"/>
      <c r="D119" s="167"/>
      <c r="E119" s="86"/>
      <c r="F119" s="86"/>
      <c r="G119" s="86"/>
      <c r="H119" s="86"/>
      <c r="I119" s="86"/>
      <c r="J119" s="392"/>
      <c r="L119" s="869"/>
      <c r="M119" s="867" t="s">
        <v>1932</v>
      </c>
      <c r="N119" s="86">
        <v>1</v>
      </c>
      <c r="O119" s="167" t="s">
        <v>3</v>
      </c>
      <c r="P119" s="86"/>
      <c r="Q119" s="86"/>
      <c r="R119" s="86"/>
      <c r="S119" s="86"/>
      <c r="T119" s="86"/>
      <c r="U119" s="392"/>
    </row>
    <row r="120" spans="1:21" outlineLevel="1">
      <c r="A120" s="759"/>
      <c r="B120" s="883"/>
      <c r="C120" s="137"/>
      <c r="D120" s="670"/>
      <c r="E120" s="137"/>
      <c r="F120" s="137"/>
      <c r="G120" s="73"/>
      <c r="H120" s="137"/>
      <c r="I120" s="226"/>
      <c r="J120" s="884"/>
      <c r="L120" s="759"/>
      <c r="M120" s="883"/>
      <c r="N120" s="137"/>
      <c r="O120" s="670"/>
      <c r="P120" s="137"/>
      <c r="Q120" s="137"/>
      <c r="R120" s="73"/>
      <c r="S120" s="137"/>
      <c r="T120" s="226"/>
      <c r="U120" s="884"/>
    </row>
    <row r="121" spans="1:21">
      <c r="A121" s="874"/>
      <c r="B121" s="875" t="s">
        <v>894</v>
      </c>
      <c r="C121" s="478"/>
      <c r="D121" s="874"/>
      <c r="E121" s="478"/>
      <c r="F121" s="478">
        <f>SUM(F46:F120)</f>
        <v>48750125.581058666</v>
      </c>
      <c r="G121" s="478"/>
      <c r="H121" s="478">
        <f>SUM(H46:H120)</f>
        <v>10645217.9211</v>
      </c>
      <c r="I121" s="478">
        <f>SUM(I46:I120)</f>
        <v>59395343.502158664</v>
      </c>
      <c r="J121" s="876"/>
      <c r="L121" s="874"/>
      <c r="M121" s="875" t="s">
        <v>894</v>
      </c>
      <c r="N121" s="478"/>
      <c r="O121" s="874"/>
      <c r="P121" s="478"/>
      <c r="Q121" s="478"/>
      <c r="R121" s="478"/>
      <c r="S121" s="478"/>
      <c r="T121" s="478"/>
      <c r="U121" s="876"/>
    </row>
    <row r="122" spans="1:21">
      <c r="A122" s="588">
        <v>3</v>
      </c>
      <c r="B122" s="863" t="s">
        <v>2085</v>
      </c>
      <c r="C122" s="86"/>
      <c r="D122" s="864"/>
      <c r="E122" s="86"/>
      <c r="F122" s="86"/>
      <c r="G122" s="86"/>
      <c r="H122" s="86"/>
      <c r="I122" s="176"/>
      <c r="J122" s="865"/>
      <c r="L122" s="588">
        <v>3</v>
      </c>
      <c r="M122" s="863" t="s">
        <v>2085</v>
      </c>
      <c r="N122" s="86"/>
      <c r="O122" s="864"/>
      <c r="P122" s="86"/>
      <c r="Q122" s="86"/>
      <c r="R122" s="86"/>
      <c r="S122" s="86"/>
      <c r="T122" s="176"/>
      <c r="U122" s="865"/>
    </row>
    <row r="123" spans="1:21" outlineLevel="1">
      <c r="A123" s="866"/>
      <c r="B123" s="867"/>
      <c r="C123" s="86"/>
      <c r="D123" s="121"/>
      <c r="E123" s="86"/>
      <c r="F123" s="86"/>
      <c r="G123" s="86"/>
      <c r="H123" s="86"/>
      <c r="I123" s="86"/>
      <c r="J123" s="392"/>
      <c r="L123" s="866"/>
      <c r="M123" s="867" t="s">
        <v>2084</v>
      </c>
      <c r="N123" s="86">
        <v>70</v>
      </c>
      <c r="O123" s="121" t="s">
        <v>11</v>
      </c>
      <c r="P123" s="86"/>
      <c r="Q123" s="86"/>
      <c r="R123" s="86"/>
      <c r="S123" s="86"/>
      <c r="T123" s="86"/>
      <c r="U123" s="392"/>
    </row>
    <row r="124" spans="1:21" outlineLevel="1">
      <c r="A124" s="866"/>
      <c r="B124" s="867"/>
      <c r="C124" s="86"/>
      <c r="D124" s="121"/>
      <c r="E124" s="86"/>
      <c r="F124" s="86"/>
      <c r="G124" s="86"/>
      <c r="H124" s="86"/>
      <c r="I124" s="86"/>
      <c r="J124" s="865"/>
      <c r="L124" s="866"/>
      <c r="M124" s="867" t="s">
        <v>2069</v>
      </c>
      <c r="N124" s="86">
        <v>70</v>
      </c>
      <c r="O124" s="121" t="s">
        <v>11</v>
      </c>
      <c r="P124" s="86"/>
      <c r="Q124" s="86"/>
      <c r="R124" s="86"/>
      <c r="S124" s="86"/>
      <c r="T124" s="86"/>
      <c r="U124" s="392"/>
    </row>
    <row r="125" spans="1:21" outlineLevel="1">
      <c r="A125" s="866"/>
      <c r="B125" s="868"/>
      <c r="C125" s="86"/>
      <c r="D125" s="121"/>
      <c r="E125" s="86"/>
      <c r="F125" s="86"/>
      <c r="G125" s="86"/>
      <c r="H125" s="86"/>
      <c r="I125" s="86"/>
      <c r="J125" s="392"/>
      <c r="L125" s="866"/>
      <c r="M125" s="868" t="s">
        <v>1143</v>
      </c>
      <c r="N125" s="86">
        <v>111.30000000000001</v>
      </c>
      <c r="O125" s="121" t="s">
        <v>12</v>
      </c>
      <c r="P125" s="86"/>
      <c r="Q125" s="86"/>
      <c r="R125" s="86"/>
      <c r="S125" s="86"/>
      <c r="T125" s="86"/>
      <c r="U125" s="392"/>
    </row>
    <row r="126" spans="1:21" outlineLevel="1">
      <c r="A126" s="866"/>
      <c r="B126" s="868"/>
      <c r="C126" s="86"/>
      <c r="D126" s="121"/>
      <c r="E126" s="86"/>
      <c r="F126" s="86"/>
      <c r="G126" s="86"/>
      <c r="H126" s="86"/>
      <c r="I126" s="86"/>
      <c r="J126" s="865"/>
      <c r="L126" s="866"/>
      <c r="M126" s="868" t="s">
        <v>1144</v>
      </c>
      <c r="N126" s="86">
        <v>3265.5</v>
      </c>
      <c r="O126" s="121" t="s">
        <v>12</v>
      </c>
      <c r="P126" s="86"/>
      <c r="Q126" s="86"/>
      <c r="R126" s="86"/>
      <c r="S126" s="86"/>
      <c r="T126" s="86"/>
      <c r="U126" s="392"/>
    </row>
    <row r="127" spans="1:21" outlineLevel="1">
      <c r="A127" s="866"/>
      <c r="B127" s="868"/>
      <c r="C127" s="86"/>
      <c r="D127" s="121"/>
      <c r="E127" s="86"/>
      <c r="F127" s="86"/>
      <c r="G127" s="86"/>
      <c r="H127" s="86"/>
      <c r="I127" s="86"/>
      <c r="J127" s="392"/>
      <c r="L127" s="866"/>
      <c r="M127" s="868" t="s">
        <v>1147</v>
      </c>
      <c r="N127" s="86">
        <v>1368.15</v>
      </c>
      <c r="O127" s="121" t="s">
        <v>1107</v>
      </c>
      <c r="P127" s="86"/>
      <c r="Q127" s="86"/>
      <c r="R127" s="86"/>
      <c r="S127" s="86"/>
      <c r="T127" s="86"/>
      <c r="U127" s="392"/>
    </row>
    <row r="128" spans="1:21" outlineLevel="1">
      <c r="A128" s="862"/>
      <c r="B128" s="868"/>
      <c r="C128" s="86"/>
      <c r="D128" s="121"/>
      <c r="E128" s="86"/>
      <c r="F128" s="86"/>
      <c r="G128" s="86"/>
      <c r="H128" s="86"/>
      <c r="I128" s="86"/>
      <c r="J128" s="865"/>
      <c r="K128" s="886"/>
      <c r="L128" s="862"/>
      <c r="M128" s="868" t="s">
        <v>1170</v>
      </c>
      <c r="N128" s="86">
        <v>12.600000000000001</v>
      </c>
      <c r="O128" s="121" t="s">
        <v>12</v>
      </c>
      <c r="P128" s="86"/>
      <c r="Q128" s="86"/>
      <c r="R128" s="86"/>
      <c r="S128" s="86"/>
      <c r="T128" s="86"/>
      <c r="U128" s="392"/>
    </row>
    <row r="129" spans="1:22" outlineLevel="1">
      <c r="A129" s="862"/>
      <c r="B129" s="868"/>
      <c r="C129" s="86"/>
      <c r="D129" s="121"/>
      <c r="E129" s="86"/>
      <c r="F129" s="86"/>
      <c r="G129" s="86"/>
      <c r="H129" s="86"/>
      <c r="I129" s="86"/>
      <c r="J129" s="871"/>
      <c r="K129" s="886"/>
      <c r="L129" s="862"/>
      <c r="M129" s="863" t="s">
        <v>1152</v>
      </c>
      <c r="N129" s="86"/>
      <c r="O129" s="121"/>
      <c r="P129" s="137"/>
      <c r="Q129" s="86"/>
      <c r="R129" s="137"/>
      <c r="S129" s="86"/>
      <c r="T129" s="86"/>
      <c r="U129" s="871"/>
      <c r="V129" s="886"/>
    </row>
    <row r="130" spans="1:22" outlineLevel="1">
      <c r="A130" s="862"/>
      <c r="B130" s="868"/>
      <c r="C130" s="86"/>
      <c r="D130" s="121"/>
      <c r="E130" s="86"/>
      <c r="F130" s="86"/>
      <c r="G130" s="86"/>
      <c r="H130" s="86"/>
      <c r="I130" s="86"/>
      <c r="J130" s="887"/>
      <c r="K130" s="886"/>
      <c r="L130" s="862"/>
      <c r="M130" s="868" t="s">
        <v>1153</v>
      </c>
      <c r="N130" s="86">
        <v>206.85000000000002</v>
      </c>
      <c r="O130" s="121" t="s">
        <v>13</v>
      </c>
      <c r="P130" s="86"/>
      <c r="Q130" s="86"/>
      <c r="R130" s="86"/>
      <c r="S130" s="86"/>
      <c r="T130" s="86"/>
      <c r="U130" s="392"/>
    </row>
    <row r="131" spans="1:22" outlineLevel="1">
      <c r="A131" s="862"/>
      <c r="B131" s="868"/>
      <c r="C131" s="86"/>
      <c r="D131" s="121"/>
      <c r="E131" s="86"/>
      <c r="F131" s="86"/>
      <c r="G131" s="86"/>
      <c r="H131" s="86"/>
      <c r="I131" s="86"/>
      <c r="J131" s="392"/>
      <c r="K131" s="886"/>
      <c r="L131" s="862"/>
      <c r="M131" s="863" t="s">
        <v>1155</v>
      </c>
      <c r="N131" s="86"/>
      <c r="O131" s="121"/>
      <c r="P131" s="137"/>
      <c r="Q131" s="86"/>
      <c r="R131" s="137"/>
      <c r="S131" s="86"/>
      <c r="T131" s="86"/>
      <c r="U131" s="392"/>
      <c r="V131" s="886"/>
    </row>
    <row r="132" spans="1:22" outlineLevel="1">
      <c r="A132" s="866"/>
      <c r="B132" s="868"/>
      <c r="C132" s="86"/>
      <c r="D132" s="121"/>
      <c r="E132" s="86"/>
      <c r="F132" s="86"/>
      <c r="G132" s="86"/>
      <c r="H132" s="86"/>
      <c r="I132" s="86"/>
      <c r="J132" s="392"/>
      <c r="K132" s="886"/>
      <c r="L132" s="866"/>
      <c r="M132" s="868" t="s">
        <v>1156</v>
      </c>
      <c r="N132" s="86">
        <v>905.1</v>
      </c>
      <c r="O132" s="121" t="s">
        <v>13</v>
      </c>
      <c r="P132" s="86"/>
      <c r="Q132" s="86"/>
      <c r="R132" s="86"/>
      <c r="S132" s="86"/>
      <c r="T132" s="86"/>
      <c r="U132" s="392"/>
    </row>
    <row r="133" spans="1:22" outlineLevel="1">
      <c r="A133" s="862"/>
      <c r="B133" s="863"/>
      <c r="C133" s="86"/>
      <c r="D133" s="121"/>
      <c r="E133" s="137"/>
      <c r="F133" s="137"/>
      <c r="G133" s="137"/>
      <c r="H133" s="137"/>
      <c r="I133" s="137"/>
      <c r="J133" s="871"/>
      <c r="K133" s="886"/>
      <c r="L133" s="862"/>
      <c r="M133" s="863" t="s">
        <v>1161</v>
      </c>
      <c r="N133" s="86">
        <v>31.77</v>
      </c>
      <c r="O133" s="121" t="s">
        <v>13</v>
      </c>
      <c r="P133" s="86"/>
      <c r="Q133" s="86"/>
      <c r="R133" s="86"/>
      <c r="S133" s="86"/>
      <c r="T133" s="86"/>
      <c r="U133" s="392"/>
    </row>
    <row r="134" spans="1:22" outlineLevel="1">
      <c r="A134" s="866"/>
      <c r="B134" s="868"/>
      <c r="C134" s="86"/>
      <c r="D134" s="121"/>
      <c r="E134" s="86"/>
      <c r="F134" s="86"/>
      <c r="G134" s="86"/>
      <c r="H134" s="86"/>
      <c r="I134" s="86"/>
      <c r="J134" s="888"/>
      <c r="K134" s="886"/>
      <c r="L134" s="866"/>
      <c r="M134" s="868" t="s">
        <v>1162</v>
      </c>
      <c r="N134" s="86">
        <v>17.5</v>
      </c>
      <c r="O134" s="121" t="s">
        <v>13</v>
      </c>
      <c r="P134" s="86"/>
      <c r="Q134" s="86"/>
      <c r="R134" s="86"/>
      <c r="S134" s="86"/>
      <c r="T134" s="86"/>
      <c r="U134" s="392"/>
    </row>
    <row r="135" spans="1:22" outlineLevel="1">
      <c r="A135" s="862"/>
      <c r="B135" s="868"/>
      <c r="C135" s="86"/>
      <c r="D135" s="121"/>
      <c r="E135" s="86"/>
      <c r="F135" s="86"/>
      <c r="G135" s="86"/>
      <c r="H135" s="86"/>
      <c r="I135" s="86"/>
      <c r="J135" s="888"/>
      <c r="K135" s="886"/>
      <c r="L135" s="862"/>
      <c r="M135" s="868" t="s">
        <v>2086</v>
      </c>
      <c r="N135" s="86">
        <v>106.05000000000001</v>
      </c>
      <c r="O135" s="121" t="s">
        <v>1107</v>
      </c>
      <c r="P135" s="86"/>
      <c r="Q135" s="86"/>
      <c r="R135" s="86"/>
      <c r="S135" s="86"/>
      <c r="T135" s="86"/>
      <c r="U135" s="392"/>
    </row>
    <row r="136" spans="1:22" outlineLevel="1">
      <c r="A136" s="862"/>
      <c r="B136" s="863"/>
      <c r="C136" s="86"/>
      <c r="D136" s="121"/>
      <c r="E136" s="137"/>
      <c r="F136" s="137"/>
      <c r="G136" s="137"/>
      <c r="H136" s="137"/>
      <c r="I136" s="137"/>
      <c r="J136" s="871"/>
      <c r="K136" s="886"/>
      <c r="L136" s="862"/>
      <c r="M136" s="868" t="s">
        <v>2087</v>
      </c>
      <c r="N136" s="86">
        <v>117.60000000000001</v>
      </c>
      <c r="O136" s="121" t="s">
        <v>1107</v>
      </c>
      <c r="P136" s="86"/>
      <c r="Q136" s="86"/>
      <c r="R136" s="86"/>
      <c r="S136" s="86"/>
      <c r="T136" s="86"/>
      <c r="U136" s="392"/>
    </row>
    <row r="137" spans="1:22" outlineLevel="1">
      <c r="A137" s="862"/>
      <c r="B137" s="872"/>
      <c r="C137" s="137"/>
      <c r="D137" s="670"/>
      <c r="E137" s="137"/>
      <c r="F137" s="137"/>
      <c r="G137" s="137"/>
      <c r="H137" s="137"/>
      <c r="I137" s="139"/>
      <c r="J137" s="873"/>
      <c r="K137" s="886"/>
      <c r="L137" s="862"/>
      <c r="M137" s="872"/>
      <c r="N137" s="137"/>
      <c r="O137" s="670"/>
      <c r="P137" s="137"/>
      <c r="Q137" s="137"/>
      <c r="R137" s="137"/>
      <c r="S137" s="137"/>
      <c r="T137" s="139"/>
      <c r="U137" s="873"/>
      <c r="V137" s="886"/>
    </row>
    <row r="138" spans="1:22" s="576" customFormat="1">
      <c r="A138" s="874"/>
      <c r="B138" s="875" t="s">
        <v>894</v>
      </c>
      <c r="C138" s="478"/>
      <c r="D138" s="874"/>
      <c r="E138" s="478"/>
      <c r="F138" s="478">
        <f>SUM(F123:F137)</f>
        <v>0</v>
      </c>
      <c r="G138" s="478"/>
      <c r="H138" s="478">
        <f>SUM(H123:H137)</f>
        <v>0</v>
      </c>
      <c r="I138" s="478">
        <f>SUM(I123:I137)</f>
        <v>0</v>
      </c>
      <c r="J138" s="876"/>
      <c r="L138" s="874"/>
      <c r="M138" s="875" t="s">
        <v>894</v>
      </c>
      <c r="N138" s="478"/>
      <c r="O138" s="874"/>
      <c r="P138" s="478"/>
      <c r="Q138" s="478"/>
      <c r="R138" s="478"/>
      <c r="S138" s="478"/>
      <c r="T138" s="478"/>
      <c r="U138" s="876"/>
    </row>
    <row r="139" spans="1:22">
      <c r="A139" s="874"/>
      <c r="B139" s="875" t="s">
        <v>1509</v>
      </c>
      <c r="C139" s="478"/>
      <c r="D139" s="874"/>
      <c r="E139" s="478"/>
      <c r="F139" s="478">
        <f>+F121+F44+F138</f>
        <v>87637519.302765653</v>
      </c>
      <c r="G139" s="478"/>
      <c r="H139" s="478">
        <f>+H121+H44+H138</f>
        <v>12194564.36569104</v>
      </c>
      <c r="I139" s="478">
        <f>+I121+I44+I138</f>
        <v>99832083.668456674</v>
      </c>
      <c r="J139" s="876"/>
      <c r="L139" s="874"/>
      <c r="M139" s="875" t="s">
        <v>1509</v>
      </c>
      <c r="N139" s="478"/>
      <c r="O139" s="874"/>
      <c r="P139" s="478"/>
      <c r="Q139" s="478"/>
      <c r="R139" s="478"/>
      <c r="S139" s="478"/>
      <c r="T139" s="478"/>
      <c r="U139" s="876"/>
    </row>
  </sheetData>
  <autoFilter ref="A1:AL139" xr:uid="{00000000-0009-0000-0000-00000D000000}"/>
  <mergeCells count="18">
    <mergeCell ref="L2:U2"/>
    <mergeCell ref="A8:A9"/>
    <mergeCell ref="A2:J2"/>
    <mergeCell ref="B8:B9"/>
    <mergeCell ref="C8:C9"/>
    <mergeCell ref="N8:N9"/>
    <mergeCell ref="O8:O9"/>
    <mergeCell ref="P8:Q8"/>
    <mergeCell ref="R8:S8"/>
    <mergeCell ref="T8:T9"/>
    <mergeCell ref="U8:U9"/>
    <mergeCell ref="D8:D9"/>
    <mergeCell ref="E8:F8"/>
    <mergeCell ref="G8:H8"/>
    <mergeCell ref="I8:I9"/>
    <mergeCell ref="J8:J9"/>
    <mergeCell ref="L8:L9"/>
    <mergeCell ref="M8:M9"/>
  </mergeCells>
  <phoneticPr fontId="57" type="noConversion"/>
  <pageMargins left="0.5" right="0.5" top="0.5" bottom="0.5" header="0.3" footer="0.3"/>
  <pageSetup paperSize="9" scale="61" fitToHeight="0" orientation="landscape" r:id="rId1"/>
  <headerFooter>
    <oddHeader>&amp;Rแบบ ปร.4 (ก) แผ่นที่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41</vt:i4>
      </vt:variant>
      <vt:variant>
        <vt:lpstr>ช่วงที่มีชื่อ</vt:lpstr>
      </vt:variant>
      <vt:variant>
        <vt:i4>81</vt:i4>
      </vt:variant>
    </vt:vector>
  </HeadingPairs>
  <TitlesOfParts>
    <vt:vector size="122" baseType="lpstr">
      <vt:lpstr>Factor</vt:lpstr>
      <vt:lpstr>Factor (2)</vt:lpstr>
      <vt:lpstr>ปร.6</vt:lpstr>
      <vt:lpstr>ปร 5 (ก) </vt:lpstr>
      <vt:lpstr>ปร 5 (ข)</vt:lpstr>
      <vt:lpstr>ปร 4 (ข)</vt:lpstr>
      <vt:lpstr>ปร.4 ( พ ) (2)</vt:lpstr>
      <vt:lpstr>1.ปะหน้าโครงสร้าง</vt:lpstr>
      <vt:lpstr>1.โครงสร้าง</vt:lpstr>
      <vt:lpstr>2.ปะหน้าสถาปัตย์</vt:lpstr>
      <vt:lpstr>2.สถาปัตย์</vt:lpstr>
      <vt:lpstr>3.ปะหน้าประปา</vt:lpstr>
      <vt:lpstr>3.ประปา</vt:lpstr>
      <vt:lpstr>4.ปะหน้าไฟฟ้า</vt:lpstr>
      <vt:lpstr>4.ไฟฟ้า</vt:lpstr>
      <vt:lpstr>5.ปะหน้าดับเพลิง</vt:lpstr>
      <vt:lpstr>5.ดับเพลิง</vt:lpstr>
      <vt:lpstr>6.ปะหน้าปรับอากาศ</vt:lpstr>
      <vt:lpstr>6.ปรับอากาศ</vt:lpstr>
      <vt:lpstr>7.ปะหน้าลิฟท์</vt:lpstr>
      <vt:lpstr>7.ลิฟท์</vt:lpstr>
      <vt:lpstr>8.ปะหน้าโยธา</vt:lpstr>
      <vt:lpstr>8.โยธา</vt:lpstr>
      <vt:lpstr>9.ปะหน้าภูมิ</vt:lpstr>
      <vt:lpstr>9.ภูมิ</vt:lpstr>
      <vt:lpstr>10.ปะหน้ารื้อถอน</vt:lpstr>
      <vt:lpstr>10.รื้อถอน</vt:lpstr>
      <vt:lpstr>11.ปะหน้าถมดิน</vt:lpstr>
      <vt:lpstr>11.ถมดิน</vt:lpstr>
      <vt:lpstr>12. ปะหน้าพลังงานทดแทน</vt:lpstr>
      <vt:lpstr>12.พลังงานทดแทน</vt:lpstr>
      <vt:lpstr>13. ปะหน้าคอมพิวเตอร์</vt:lpstr>
      <vt:lpstr>13.คอมพิวเตอร์</vt:lpstr>
      <vt:lpstr>14.ปะหน้าสระ</vt:lpstr>
      <vt:lpstr>14.สระ</vt:lpstr>
      <vt:lpstr>15. ปะหน้าอัจฉริยะ</vt:lpstr>
      <vt:lpstr>15.อัจฉริยะ</vt:lpstr>
      <vt:lpstr>16. ปะหน้า ERV</vt:lpstr>
      <vt:lpstr>16.ERV</vt:lpstr>
      <vt:lpstr>17. ปะหน้า ทดสอบ</vt:lpstr>
      <vt:lpstr>17.ทดสอบ</vt:lpstr>
      <vt:lpstr>'1.โครงสร้าง'!Print_Area</vt:lpstr>
      <vt:lpstr>'1.ปะหน้าโครงสร้าง'!Print_Area</vt:lpstr>
      <vt:lpstr>'10.ปะหน้ารื้อถอน'!Print_Area</vt:lpstr>
      <vt:lpstr>'10.รื้อถอน'!Print_Area</vt:lpstr>
      <vt:lpstr>'11.ถมดิน'!Print_Area</vt:lpstr>
      <vt:lpstr>'11.ปะหน้าถมดิน'!Print_Area</vt:lpstr>
      <vt:lpstr>'12. ปะหน้าพลังงานทดแทน'!Print_Area</vt:lpstr>
      <vt:lpstr>'12.พลังงานทดแทน'!Print_Area</vt:lpstr>
      <vt:lpstr>'13. ปะหน้าคอมพิวเตอร์'!Print_Area</vt:lpstr>
      <vt:lpstr>'13.คอมพิวเตอร์'!Print_Area</vt:lpstr>
      <vt:lpstr>'14.ปะหน้าสระ'!Print_Area</vt:lpstr>
      <vt:lpstr>'14.สระ'!Print_Area</vt:lpstr>
      <vt:lpstr>'15. ปะหน้าอัจฉริยะ'!Print_Area</vt:lpstr>
      <vt:lpstr>'15.อัจฉริยะ'!Print_Area</vt:lpstr>
      <vt:lpstr>'16. ปะหน้า ERV'!Print_Area</vt:lpstr>
      <vt:lpstr>'16.ERV'!Print_Area</vt:lpstr>
      <vt:lpstr>'17. ปะหน้า ทดสอบ'!Print_Area</vt:lpstr>
      <vt:lpstr>'17.ทดสอบ'!Print_Area</vt:lpstr>
      <vt:lpstr>'2.ปะหน้าสถาปัตย์'!Print_Area</vt:lpstr>
      <vt:lpstr>'2.สถาปัตย์'!Print_Area</vt:lpstr>
      <vt:lpstr>'3.ประปา'!Print_Area</vt:lpstr>
      <vt:lpstr>'3.ปะหน้าประปา'!Print_Area</vt:lpstr>
      <vt:lpstr>'4.ปะหน้าไฟฟ้า'!Print_Area</vt:lpstr>
      <vt:lpstr>'4.ไฟฟ้า'!Print_Area</vt:lpstr>
      <vt:lpstr>'5.ดับเพลิง'!Print_Area</vt:lpstr>
      <vt:lpstr>'6.ปรับอากาศ'!Print_Area</vt:lpstr>
      <vt:lpstr>'6.ปะหน้าปรับอากาศ'!Print_Area</vt:lpstr>
      <vt:lpstr>'7.ปะหน้าลิฟท์'!Print_Area</vt:lpstr>
      <vt:lpstr>'7.ลิฟท์'!Print_Area</vt:lpstr>
      <vt:lpstr>'8.ปะหน้าโยธา'!Print_Area</vt:lpstr>
      <vt:lpstr>'8.โยธา'!Print_Area</vt:lpstr>
      <vt:lpstr>'9.ปะหน้าภูมิ'!Print_Area</vt:lpstr>
      <vt:lpstr>'9.ภูมิ'!Print_Area</vt:lpstr>
      <vt:lpstr>Factor!Print_Area</vt:lpstr>
      <vt:lpstr>'Factor (2)'!Print_Area</vt:lpstr>
      <vt:lpstr>'ปร 4 (ข)'!Print_Area</vt:lpstr>
      <vt:lpstr>'ปร 5 (ก) '!Print_Area</vt:lpstr>
      <vt:lpstr>'ปร 5 (ข)'!Print_Area</vt:lpstr>
      <vt:lpstr>'ปร.4 ( พ ) (2)'!Print_Area</vt:lpstr>
      <vt:lpstr>ปร.6!Print_Area</vt:lpstr>
      <vt:lpstr>'1.โครงสร้าง'!Print_Titles</vt:lpstr>
      <vt:lpstr>'1.ปะหน้าโครงสร้าง'!Print_Titles</vt:lpstr>
      <vt:lpstr>'10.ปะหน้ารื้อถอน'!Print_Titles</vt:lpstr>
      <vt:lpstr>'10.รื้อถอน'!Print_Titles</vt:lpstr>
      <vt:lpstr>'11.ถมดิน'!Print_Titles</vt:lpstr>
      <vt:lpstr>'11.ปะหน้าถมดิน'!Print_Titles</vt:lpstr>
      <vt:lpstr>'12. ปะหน้าพลังงานทดแทน'!Print_Titles</vt:lpstr>
      <vt:lpstr>'12.พลังงานทดแทน'!Print_Titles</vt:lpstr>
      <vt:lpstr>'13. ปะหน้าคอมพิวเตอร์'!Print_Titles</vt:lpstr>
      <vt:lpstr>'13.คอมพิวเตอร์'!Print_Titles</vt:lpstr>
      <vt:lpstr>'14.ปะหน้าสระ'!Print_Titles</vt:lpstr>
      <vt:lpstr>'14.สระ'!Print_Titles</vt:lpstr>
      <vt:lpstr>'15. ปะหน้าอัจฉริยะ'!Print_Titles</vt:lpstr>
      <vt:lpstr>'15.อัจฉริยะ'!Print_Titles</vt:lpstr>
      <vt:lpstr>'16. ปะหน้า ERV'!Print_Titles</vt:lpstr>
      <vt:lpstr>'16.ERV'!Print_Titles</vt:lpstr>
      <vt:lpstr>'17. ปะหน้า ทดสอบ'!Print_Titles</vt:lpstr>
      <vt:lpstr>'17.ทดสอบ'!Print_Titles</vt:lpstr>
      <vt:lpstr>'2.ปะหน้าสถาปัตย์'!Print_Titles</vt:lpstr>
      <vt:lpstr>'2.สถาปัตย์'!Print_Titles</vt:lpstr>
      <vt:lpstr>'3.ประปา'!Print_Titles</vt:lpstr>
      <vt:lpstr>'3.ปะหน้าประปา'!Print_Titles</vt:lpstr>
      <vt:lpstr>'4.ปะหน้าไฟฟ้า'!Print_Titles</vt:lpstr>
      <vt:lpstr>'4.ไฟฟ้า'!Print_Titles</vt:lpstr>
      <vt:lpstr>'5.ดับเพลิง'!Print_Titles</vt:lpstr>
      <vt:lpstr>'5.ปะหน้าดับเพลิง'!Print_Titles</vt:lpstr>
      <vt:lpstr>'6.ปรับอากาศ'!Print_Titles</vt:lpstr>
      <vt:lpstr>'6.ปะหน้าปรับอากาศ'!Print_Titles</vt:lpstr>
      <vt:lpstr>'7.ปะหน้าลิฟท์'!Print_Titles</vt:lpstr>
      <vt:lpstr>'7.ลิฟท์'!Print_Titles</vt:lpstr>
      <vt:lpstr>'8.ปะหน้าโยธา'!Print_Titles</vt:lpstr>
      <vt:lpstr>'8.โยธา'!Print_Titles</vt:lpstr>
      <vt:lpstr>'9.ปะหน้าภูมิ'!Print_Titles</vt:lpstr>
      <vt:lpstr>'9.ภูมิ'!Print_Titles</vt:lpstr>
      <vt:lpstr>Factor!Print_Titles</vt:lpstr>
      <vt:lpstr>'Factor (2)'!Print_Titles</vt:lpstr>
      <vt:lpstr>'ปร 4 (ข)'!Print_Titles</vt:lpstr>
      <vt:lpstr>'ปร 5 (ก) '!Print_Titles</vt:lpstr>
      <vt:lpstr>'ปร 5 (ข)'!Print_Titles</vt:lpstr>
      <vt:lpstr>'ปร.4 ( พ ) (2)'!Print_Titles</vt:lpstr>
      <vt:lpstr>ปร.6!Print_Titles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Suchada</dc:creator>
  <cp:lastModifiedBy>Lemel</cp:lastModifiedBy>
  <cp:lastPrinted>2026-02-10T01:58:38Z</cp:lastPrinted>
  <dcterms:created xsi:type="dcterms:W3CDTF">2016-03-08T17:37:17Z</dcterms:created>
  <dcterms:modified xsi:type="dcterms:W3CDTF">2026-02-17T03:32:46Z</dcterms:modified>
</cp:coreProperties>
</file>